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4" sheetId="1" r:id="rId1"/>
    <sheet name="2024 для инностранцев" sheetId="2" r:id="rId2"/>
    <sheet name="услуги населению для инностранц" sheetId="3" r:id="rId3"/>
    <sheet name="услуги населению" sheetId="4" r:id="rId4"/>
  </sheets>
  <calcPr calcId="152511"/>
</workbook>
</file>

<file path=xl/calcChain.xml><?xml version="1.0" encoding="utf-8"?>
<calcChain xmlns="http://schemas.openxmlformats.org/spreadsheetml/2006/main">
  <c r="E147" i="4" l="1"/>
  <c r="G146" i="4"/>
  <c r="F146" i="4"/>
  <c r="H145" i="4"/>
  <c r="F145" i="4"/>
  <c r="G145" i="4" s="1"/>
  <c r="G144" i="4"/>
  <c r="F144" i="4"/>
  <c r="F143" i="4"/>
  <c r="G140" i="4"/>
  <c r="E140" i="4"/>
  <c r="G139" i="4"/>
  <c r="F139" i="4"/>
  <c r="H138" i="4"/>
  <c r="F138" i="4"/>
  <c r="G138" i="4" s="1"/>
  <c r="G137" i="4"/>
  <c r="F137" i="4"/>
  <c r="H136" i="4"/>
  <c r="F136" i="4"/>
  <c r="G136" i="4" s="1"/>
  <c r="G135" i="4"/>
  <c r="F135" i="4"/>
  <c r="F140" i="4" s="1"/>
  <c r="E130" i="4"/>
  <c r="F129" i="4"/>
  <c r="G129" i="4" s="1"/>
  <c r="G128" i="4"/>
  <c r="F128" i="4"/>
  <c r="H128" i="4" s="1"/>
  <c r="F123" i="4"/>
  <c r="E123" i="4"/>
  <c r="H122" i="4"/>
  <c r="F122" i="4"/>
  <c r="G122" i="4" s="1"/>
  <c r="G121" i="4"/>
  <c r="F121" i="4"/>
  <c r="H120" i="4"/>
  <c r="F120" i="4"/>
  <c r="G120" i="4" s="1"/>
  <c r="E115" i="4"/>
  <c r="G114" i="4"/>
  <c r="F114" i="4"/>
  <c r="H113" i="4"/>
  <c r="F113" i="4"/>
  <c r="G113" i="4" s="1"/>
  <c r="G112" i="4"/>
  <c r="F112" i="4"/>
  <c r="F111" i="4"/>
  <c r="G106" i="4"/>
  <c r="E106" i="4"/>
  <c r="G105" i="4"/>
  <c r="F105" i="4"/>
  <c r="H104" i="4"/>
  <c r="F104" i="4"/>
  <c r="G104" i="4" s="1"/>
  <c r="G103" i="4"/>
  <c r="F103" i="4"/>
  <c r="H102" i="4"/>
  <c r="F102" i="4"/>
  <c r="G102" i="4" s="1"/>
  <c r="G101" i="4"/>
  <c r="F101" i="4"/>
  <c r="F106" i="4" s="1"/>
  <c r="E97" i="4"/>
  <c r="F96" i="4"/>
  <c r="G96" i="4" s="1"/>
  <c r="G95" i="4"/>
  <c r="F95" i="4"/>
  <c r="H95" i="4" s="1"/>
  <c r="F94" i="4"/>
  <c r="G94" i="4" s="1"/>
  <c r="G93" i="4"/>
  <c r="F93" i="4"/>
  <c r="H93" i="4" s="1"/>
  <c r="F92" i="4"/>
  <c r="G92" i="4" s="1"/>
  <c r="E88" i="4"/>
  <c r="G87" i="4"/>
  <c r="F87" i="4"/>
  <c r="H87" i="4" s="1"/>
  <c r="F86" i="4"/>
  <c r="G86" i="4" s="1"/>
  <c r="G85" i="4"/>
  <c r="F85" i="4"/>
  <c r="H85" i="4" s="1"/>
  <c r="F84" i="4"/>
  <c r="G84" i="4" s="1"/>
  <c r="G83" i="4"/>
  <c r="F83" i="4"/>
  <c r="F88" i="4" s="1"/>
  <c r="G88" i="4" s="1"/>
  <c r="F79" i="4"/>
  <c r="G79" i="4" s="1"/>
  <c r="E79" i="4"/>
  <c r="H78" i="4"/>
  <c r="F78" i="4"/>
  <c r="G78" i="4" s="1"/>
  <c r="G77" i="4"/>
  <c r="F77" i="4"/>
  <c r="H76" i="4"/>
  <c r="F76" i="4"/>
  <c r="G76" i="4" s="1"/>
  <c r="G75" i="4"/>
  <c r="F75" i="4"/>
  <c r="E71" i="4"/>
  <c r="F70" i="4"/>
  <c r="G70" i="4" s="1"/>
  <c r="G69" i="4"/>
  <c r="F69" i="4"/>
  <c r="H69" i="4" s="1"/>
  <c r="F68" i="4"/>
  <c r="G68" i="4" s="1"/>
  <c r="G67" i="4"/>
  <c r="F67" i="4"/>
  <c r="H67" i="4" s="1"/>
  <c r="F66" i="4"/>
  <c r="G66" i="4" s="1"/>
  <c r="E61" i="4"/>
  <c r="G60" i="4"/>
  <c r="F60" i="4"/>
  <c r="H60" i="4" s="1"/>
  <c r="F59" i="4"/>
  <c r="G59" i="4" s="1"/>
  <c r="G58" i="4"/>
  <c r="F58" i="4"/>
  <c r="H58" i="4" s="1"/>
  <c r="F57" i="4"/>
  <c r="E53" i="4"/>
  <c r="G52" i="4"/>
  <c r="F52" i="4"/>
  <c r="H52" i="4" s="1"/>
  <c r="F51" i="4"/>
  <c r="G51" i="4" s="1"/>
  <c r="G50" i="4"/>
  <c r="F50" i="4"/>
  <c r="H50" i="4" s="1"/>
  <c r="F49" i="4"/>
  <c r="G49" i="4" s="1"/>
  <c r="G48" i="4"/>
  <c r="F48" i="4"/>
  <c r="F53" i="4" s="1"/>
  <c r="G53" i="4" s="1"/>
  <c r="F42" i="4"/>
  <c r="G42" i="4" s="1"/>
  <c r="E42" i="4"/>
  <c r="H41" i="4"/>
  <c r="F41" i="4"/>
  <c r="G41" i="4" s="1"/>
  <c r="G40" i="4"/>
  <c r="F40" i="4"/>
  <c r="H39" i="4"/>
  <c r="F39" i="4"/>
  <c r="G39" i="4" s="1"/>
  <c r="G38" i="4"/>
  <c r="F38" i="4"/>
  <c r="E33" i="4"/>
  <c r="F32" i="4"/>
  <c r="G32" i="4" s="1"/>
  <c r="G31" i="4"/>
  <c r="F31" i="4"/>
  <c r="H31" i="4" s="1"/>
  <c r="F30" i="4"/>
  <c r="G30" i="4" s="1"/>
  <c r="G29" i="4"/>
  <c r="F29" i="4"/>
  <c r="H29" i="4" s="1"/>
  <c r="F24" i="4"/>
  <c r="E24" i="4"/>
  <c r="H23" i="4"/>
  <c r="F23" i="4"/>
  <c r="G23" i="4" s="1"/>
  <c r="G22" i="4"/>
  <c r="F22" i="4"/>
  <c r="H21" i="4"/>
  <c r="F21" i="4"/>
  <c r="G21" i="4" s="1"/>
  <c r="E16" i="4"/>
  <c r="G15" i="4"/>
  <c r="F15" i="4"/>
  <c r="H15" i="4" s="1"/>
  <c r="F14" i="4"/>
  <c r="G13" i="4"/>
  <c r="F13" i="4"/>
  <c r="F16" i="4" s="1"/>
  <c r="E9" i="4"/>
  <c r="F8" i="4"/>
  <c r="G7" i="4"/>
  <c r="F7" i="4"/>
  <c r="H7" i="4" s="1"/>
  <c r="F6" i="4"/>
  <c r="G5" i="4"/>
  <c r="F5" i="4"/>
  <c r="H5" i="4" s="1"/>
  <c r="F4" i="4"/>
  <c r="F9" i="4" s="1"/>
  <c r="G3" i="4"/>
  <c r="F3" i="4"/>
  <c r="H3" i="4" s="1"/>
  <c r="F147" i="3"/>
  <c r="G147" i="3" s="1"/>
  <c r="E147" i="3"/>
  <c r="H146" i="3"/>
  <c r="F146" i="3"/>
  <c r="G146" i="3" s="1"/>
  <c r="G145" i="3"/>
  <c r="F145" i="3"/>
  <c r="H144" i="3"/>
  <c r="F144" i="3"/>
  <c r="G144" i="3" s="1"/>
  <c r="G143" i="3"/>
  <c r="F143" i="3"/>
  <c r="E140" i="3"/>
  <c r="F139" i="3"/>
  <c r="G139" i="3" s="1"/>
  <c r="G138" i="3"/>
  <c r="F138" i="3"/>
  <c r="H138" i="3" s="1"/>
  <c r="F137" i="3"/>
  <c r="G137" i="3" s="1"/>
  <c r="G136" i="3"/>
  <c r="F136" i="3"/>
  <c r="H136" i="3" s="1"/>
  <c r="F135" i="3"/>
  <c r="G135" i="3" s="1"/>
  <c r="E130" i="3"/>
  <c r="G129" i="3"/>
  <c r="F129" i="3"/>
  <c r="H129" i="3" s="1"/>
  <c r="F128" i="3"/>
  <c r="E123" i="3"/>
  <c r="G122" i="3"/>
  <c r="F122" i="3"/>
  <c r="H122" i="3" s="1"/>
  <c r="F121" i="3"/>
  <c r="G121" i="3" s="1"/>
  <c r="G120" i="3"/>
  <c r="G123" i="3" s="1"/>
  <c r="F120" i="3"/>
  <c r="F123" i="3" s="1"/>
  <c r="F115" i="3"/>
  <c r="G115" i="3" s="1"/>
  <c r="E115" i="3"/>
  <c r="H114" i="3"/>
  <c r="F114" i="3"/>
  <c r="G114" i="3" s="1"/>
  <c r="G113" i="3"/>
  <c r="F113" i="3"/>
  <c r="H112" i="3"/>
  <c r="F112" i="3"/>
  <c r="G112" i="3" s="1"/>
  <c r="G111" i="3"/>
  <c r="F111" i="3"/>
  <c r="E106" i="3"/>
  <c r="F105" i="3"/>
  <c r="G105" i="3" s="1"/>
  <c r="G104" i="3"/>
  <c r="F104" i="3"/>
  <c r="H104" i="3" s="1"/>
  <c r="F103" i="3"/>
  <c r="G103" i="3" s="1"/>
  <c r="G102" i="3"/>
  <c r="F102" i="3"/>
  <c r="H102" i="3" s="1"/>
  <c r="F101" i="3"/>
  <c r="G101" i="3" s="1"/>
  <c r="E97" i="3"/>
  <c r="G96" i="3"/>
  <c r="F96" i="3"/>
  <c r="H96" i="3" s="1"/>
  <c r="F95" i="3"/>
  <c r="G95" i="3" s="1"/>
  <c r="G94" i="3"/>
  <c r="F94" i="3"/>
  <c r="H94" i="3" s="1"/>
  <c r="F93" i="3"/>
  <c r="G93" i="3" s="1"/>
  <c r="G92" i="3"/>
  <c r="F92" i="3"/>
  <c r="F97" i="3" s="1"/>
  <c r="F88" i="3"/>
  <c r="G88" i="3" s="1"/>
  <c r="E88" i="3"/>
  <c r="H87" i="3"/>
  <c r="F87" i="3"/>
  <c r="G87" i="3" s="1"/>
  <c r="G86" i="3"/>
  <c r="F86" i="3"/>
  <c r="H85" i="3"/>
  <c r="F85" i="3"/>
  <c r="G85" i="3" s="1"/>
  <c r="G84" i="3"/>
  <c r="F84" i="3"/>
  <c r="H83" i="3"/>
  <c r="F83" i="3"/>
  <c r="G83" i="3" s="1"/>
  <c r="E79" i="3"/>
  <c r="G78" i="3"/>
  <c r="F78" i="3"/>
  <c r="H77" i="3"/>
  <c r="F77" i="3"/>
  <c r="G77" i="3" s="1"/>
  <c r="G76" i="3"/>
  <c r="F76" i="3"/>
  <c r="F75" i="3"/>
  <c r="G71" i="3"/>
  <c r="E71" i="3"/>
  <c r="G70" i="3"/>
  <c r="F70" i="3"/>
  <c r="H69" i="3"/>
  <c r="F69" i="3"/>
  <c r="G69" i="3" s="1"/>
  <c r="G68" i="3"/>
  <c r="F68" i="3"/>
  <c r="H67" i="3"/>
  <c r="F67" i="3"/>
  <c r="G67" i="3" s="1"/>
  <c r="G66" i="3"/>
  <c r="F66" i="3"/>
  <c r="F71" i="3" s="1"/>
  <c r="E61" i="3"/>
  <c r="F60" i="3"/>
  <c r="G60" i="3" s="1"/>
  <c r="G59" i="3"/>
  <c r="F59" i="3"/>
  <c r="H59" i="3" s="1"/>
  <c r="F58" i="3"/>
  <c r="G58" i="3" s="1"/>
  <c r="G57" i="3"/>
  <c r="F57" i="3"/>
  <c r="H57" i="3" s="1"/>
  <c r="F53" i="3"/>
  <c r="G53" i="3" s="1"/>
  <c r="E53" i="3"/>
  <c r="H52" i="3"/>
  <c r="F52" i="3"/>
  <c r="G52" i="3" s="1"/>
  <c r="G51" i="3"/>
  <c r="F51" i="3"/>
  <c r="H50" i="3"/>
  <c r="F50" i="3"/>
  <c r="G50" i="3" s="1"/>
  <c r="G49" i="3"/>
  <c r="F49" i="3"/>
  <c r="H48" i="3"/>
  <c r="F48" i="3"/>
  <c r="G48" i="3" s="1"/>
  <c r="E42" i="3"/>
  <c r="G41" i="3"/>
  <c r="F41" i="3"/>
  <c r="H40" i="3"/>
  <c r="F40" i="3"/>
  <c r="G40" i="3" s="1"/>
  <c r="G39" i="3"/>
  <c r="F39" i="3"/>
  <c r="F38" i="3"/>
  <c r="E33" i="3"/>
  <c r="G32" i="3"/>
  <c r="F32" i="3"/>
  <c r="H31" i="3"/>
  <c r="F31" i="3"/>
  <c r="G31" i="3" s="1"/>
  <c r="G30" i="3"/>
  <c r="F30" i="3"/>
  <c r="F29" i="3"/>
  <c r="E24" i="3"/>
  <c r="G23" i="3"/>
  <c r="F23" i="3"/>
  <c r="H22" i="3"/>
  <c r="F22" i="3"/>
  <c r="G22" i="3" s="1"/>
  <c r="G21" i="3"/>
  <c r="G24" i="3" s="1"/>
  <c r="F21" i="3"/>
  <c r="E16" i="3"/>
  <c r="F15" i="3"/>
  <c r="G15" i="3" s="1"/>
  <c r="G14" i="3"/>
  <c r="F14" i="3"/>
  <c r="H14" i="3" s="1"/>
  <c r="F13" i="3"/>
  <c r="G13" i="3" s="1"/>
  <c r="E9" i="3"/>
  <c r="G8" i="3"/>
  <c r="F8" i="3"/>
  <c r="H8" i="3" s="1"/>
  <c r="F7" i="3"/>
  <c r="G7" i="3" s="1"/>
  <c r="G6" i="3"/>
  <c r="F6" i="3"/>
  <c r="H6" i="3" s="1"/>
  <c r="F5" i="3"/>
  <c r="G5" i="3" s="1"/>
  <c r="G4" i="3"/>
  <c r="F4" i="3"/>
  <c r="H4" i="3" s="1"/>
  <c r="F3" i="3"/>
  <c r="F9" i="3" s="1"/>
  <c r="H130" i="4" l="1"/>
  <c r="G4" i="4"/>
  <c r="G9" i="4" s="1"/>
  <c r="G6" i="4"/>
  <c r="H6" i="4" s="1"/>
  <c r="G8" i="4"/>
  <c r="H8" i="4" s="1"/>
  <c r="H13" i="4"/>
  <c r="G14" i="4"/>
  <c r="H14" i="4" s="1"/>
  <c r="G24" i="4"/>
  <c r="H22" i="4"/>
  <c r="H24" i="4" s="1"/>
  <c r="H30" i="4"/>
  <c r="H32" i="4"/>
  <c r="F33" i="4"/>
  <c r="H38" i="4"/>
  <c r="H40" i="4"/>
  <c r="H42" i="4"/>
  <c r="H49" i="4"/>
  <c r="H51" i="4"/>
  <c r="H59" i="4"/>
  <c r="H66" i="4"/>
  <c r="H68" i="4"/>
  <c r="H70" i="4"/>
  <c r="F71" i="4"/>
  <c r="H75" i="4"/>
  <c r="H77" i="4"/>
  <c r="H79" i="4"/>
  <c r="H84" i="4"/>
  <c r="H86" i="4"/>
  <c r="H92" i="4"/>
  <c r="H94" i="4"/>
  <c r="H96" i="4"/>
  <c r="F97" i="4"/>
  <c r="H106" i="4"/>
  <c r="H103" i="4"/>
  <c r="H105" i="4"/>
  <c r="F115" i="4"/>
  <c r="G111" i="4"/>
  <c r="H111" i="4" s="1"/>
  <c r="H112" i="4"/>
  <c r="H114" i="4"/>
  <c r="G123" i="4"/>
  <c r="H121" i="4"/>
  <c r="H123" i="4" s="1"/>
  <c r="G130" i="4"/>
  <c r="H129" i="4"/>
  <c r="F130" i="4"/>
  <c r="H140" i="4"/>
  <c r="H137" i="4"/>
  <c r="H139" i="4"/>
  <c r="F147" i="4"/>
  <c r="G143" i="4"/>
  <c r="H143" i="4" s="1"/>
  <c r="H144" i="4"/>
  <c r="H146" i="4"/>
  <c r="H4" i="4"/>
  <c r="H53" i="4"/>
  <c r="F61" i="4"/>
  <c r="G57" i="4"/>
  <c r="G61" i="4" s="1"/>
  <c r="H88" i="4"/>
  <c r="H48" i="4"/>
  <c r="H83" i="4"/>
  <c r="H101" i="4"/>
  <c r="H135" i="4"/>
  <c r="G16" i="3"/>
  <c r="H5" i="3"/>
  <c r="H7" i="3"/>
  <c r="H13" i="3"/>
  <c r="H16" i="3" s="1"/>
  <c r="H15" i="3"/>
  <c r="F16" i="3"/>
  <c r="F130" i="3"/>
  <c r="G128" i="3"/>
  <c r="G130" i="3" s="1"/>
  <c r="G3" i="3"/>
  <c r="G9" i="3" s="1"/>
  <c r="F24" i="3"/>
  <c r="H21" i="3"/>
  <c r="H24" i="3" s="1"/>
  <c r="H23" i="3"/>
  <c r="F33" i="3"/>
  <c r="G29" i="3"/>
  <c r="H29" i="3" s="1"/>
  <c r="H30" i="3"/>
  <c r="H32" i="3"/>
  <c r="F42" i="3"/>
  <c r="G38" i="3"/>
  <c r="H38" i="3" s="1"/>
  <c r="H39" i="3"/>
  <c r="H41" i="3"/>
  <c r="H49" i="3"/>
  <c r="H51" i="3"/>
  <c r="H53" i="3"/>
  <c r="G61" i="3"/>
  <c r="H58" i="3"/>
  <c r="H61" i="3" s="1"/>
  <c r="H60" i="3"/>
  <c r="F61" i="3"/>
  <c r="H71" i="3"/>
  <c r="H68" i="3"/>
  <c r="H70" i="3"/>
  <c r="F79" i="3"/>
  <c r="G75" i="3"/>
  <c r="H75" i="3" s="1"/>
  <c r="H76" i="3"/>
  <c r="H78" i="3"/>
  <c r="H84" i="3"/>
  <c r="H86" i="3"/>
  <c r="H88" i="3"/>
  <c r="H93" i="3"/>
  <c r="H95" i="3"/>
  <c r="G97" i="3"/>
  <c r="H97" i="3" s="1"/>
  <c r="H101" i="3"/>
  <c r="H103" i="3"/>
  <c r="H105" i="3"/>
  <c r="F106" i="3"/>
  <c r="H111" i="3"/>
  <c r="H113" i="3"/>
  <c r="H115" i="3"/>
  <c r="H121" i="3"/>
  <c r="H128" i="3"/>
  <c r="H130" i="3" s="1"/>
  <c r="H135" i="3"/>
  <c r="H137" i="3"/>
  <c r="H139" i="3"/>
  <c r="F140" i="3"/>
  <c r="H143" i="3"/>
  <c r="H145" i="3"/>
  <c r="H147" i="3"/>
  <c r="H66" i="3"/>
  <c r="H92" i="3"/>
  <c r="H120" i="3"/>
  <c r="H123" i="3" s="1"/>
  <c r="AN969" i="2"/>
  <c r="AM969" i="2"/>
  <c r="AO969" i="2" s="1"/>
  <c r="AR969" i="2" s="1"/>
  <c r="J969" i="2"/>
  <c r="K969" i="2" s="1"/>
  <c r="H969" i="2"/>
  <c r="I969" i="2" s="1"/>
  <c r="U969" i="2" s="1"/>
  <c r="G969" i="2"/>
  <c r="AN968" i="2"/>
  <c r="AP968" i="2" s="1"/>
  <c r="AM968" i="2"/>
  <c r="G968" i="2"/>
  <c r="AN966" i="2"/>
  <c r="AP966" i="2" s="1"/>
  <c r="AM966" i="2"/>
  <c r="AO966" i="2" s="1"/>
  <c r="H966" i="2"/>
  <c r="G966" i="2"/>
  <c r="J966" i="2" s="1"/>
  <c r="AP965" i="2"/>
  <c r="AN965" i="2"/>
  <c r="AS965" i="2" s="1"/>
  <c r="AM965" i="2"/>
  <c r="G965" i="2"/>
  <c r="AN963" i="2"/>
  <c r="AP963" i="2" s="1"/>
  <c r="AM963" i="2"/>
  <c r="AO963" i="2" s="1"/>
  <c r="H963" i="2"/>
  <c r="G963" i="2"/>
  <c r="J963" i="2" s="1"/>
  <c r="AN962" i="2"/>
  <c r="AP962" i="2" s="1"/>
  <c r="AM962" i="2"/>
  <c r="G962" i="2"/>
  <c r="AN960" i="2"/>
  <c r="AP960" i="2" s="1"/>
  <c r="AM960" i="2"/>
  <c r="AO960" i="2" s="1"/>
  <c r="H960" i="2"/>
  <c r="G960" i="2"/>
  <c r="J960" i="2" s="1"/>
  <c r="AP959" i="2"/>
  <c r="AN959" i="2"/>
  <c r="AS959" i="2" s="1"/>
  <c r="AM959" i="2"/>
  <c r="G959" i="2"/>
  <c r="AN958" i="2"/>
  <c r="AM958" i="2"/>
  <c r="H958" i="2"/>
  <c r="G958" i="2"/>
  <c r="J958" i="2" s="1"/>
  <c r="AP957" i="2"/>
  <c r="AN957" i="2"/>
  <c r="AM957" i="2"/>
  <c r="G957" i="2"/>
  <c r="AN955" i="2"/>
  <c r="AP955" i="2" s="1"/>
  <c r="AM955" i="2"/>
  <c r="AO955" i="2" s="1"/>
  <c r="H955" i="2"/>
  <c r="G955" i="2"/>
  <c r="J955" i="2" s="1"/>
  <c r="AS954" i="2"/>
  <c r="AN954" i="2"/>
  <c r="AP954" i="2" s="1"/>
  <c r="AM954" i="2"/>
  <c r="G954" i="2"/>
  <c r="AN952" i="2"/>
  <c r="AP952" i="2" s="1"/>
  <c r="AM952" i="2"/>
  <c r="AO952" i="2" s="1"/>
  <c r="H952" i="2"/>
  <c r="G952" i="2"/>
  <c r="J952" i="2" s="1"/>
  <c r="AP951" i="2"/>
  <c r="AN951" i="2"/>
  <c r="AS951" i="2" s="1"/>
  <c r="AM951" i="2"/>
  <c r="G951" i="2"/>
  <c r="AN949" i="2"/>
  <c r="AP949" i="2" s="1"/>
  <c r="AM949" i="2"/>
  <c r="AO949" i="2" s="1"/>
  <c r="H949" i="2"/>
  <c r="G949" i="2"/>
  <c r="J949" i="2" s="1"/>
  <c r="AN948" i="2"/>
  <c r="AP948" i="2" s="1"/>
  <c r="AM948" i="2"/>
  <c r="G948" i="2"/>
  <c r="AP947" i="2"/>
  <c r="AN947" i="2"/>
  <c r="AM947" i="2"/>
  <c r="G947" i="2"/>
  <c r="H947" i="2" s="1"/>
  <c r="AN946" i="2"/>
  <c r="AM946" i="2"/>
  <c r="G946" i="2"/>
  <c r="J946" i="2" s="1"/>
  <c r="AN944" i="2"/>
  <c r="AP944" i="2" s="1"/>
  <c r="AM944" i="2"/>
  <c r="AO944" i="2" s="1"/>
  <c r="H944" i="2"/>
  <c r="G944" i="2"/>
  <c r="J944" i="2" s="1"/>
  <c r="AN943" i="2"/>
  <c r="AM943" i="2"/>
  <c r="G943" i="2"/>
  <c r="J943" i="2" s="1"/>
  <c r="AN941" i="2"/>
  <c r="AP941" i="2" s="1"/>
  <c r="AM941" i="2"/>
  <c r="AO941" i="2" s="1"/>
  <c r="H941" i="2"/>
  <c r="G941" i="2"/>
  <c r="J941" i="2" s="1"/>
  <c r="AN940" i="2"/>
  <c r="AM940" i="2"/>
  <c r="G940" i="2"/>
  <c r="J940" i="2" s="1"/>
  <c r="K940" i="2" s="1"/>
  <c r="AN939" i="2"/>
  <c r="AM939" i="2"/>
  <c r="G939" i="2"/>
  <c r="J939" i="2" s="1"/>
  <c r="AN938" i="2"/>
  <c r="AM938" i="2"/>
  <c r="H938" i="2"/>
  <c r="G938" i="2"/>
  <c r="J938" i="2" s="1"/>
  <c r="K938" i="2" s="1"/>
  <c r="AN937" i="2"/>
  <c r="AM937" i="2"/>
  <c r="G937" i="2"/>
  <c r="J937" i="2" s="1"/>
  <c r="AN936" i="2"/>
  <c r="AM936" i="2"/>
  <c r="G936" i="2"/>
  <c r="J936" i="2" s="1"/>
  <c r="AN935" i="2"/>
  <c r="AM935" i="2"/>
  <c r="H935" i="2"/>
  <c r="G935" i="2"/>
  <c r="J935" i="2" s="1"/>
  <c r="AN934" i="2"/>
  <c r="AM934" i="2"/>
  <c r="G934" i="2"/>
  <c r="J934" i="2" s="1"/>
  <c r="K934" i="2" s="1"/>
  <c r="AN932" i="2"/>
  <c r="AP932" i="2" s="1"/>
  <c r="AM932" i="2"/>
  <c r="AO932" i="2" s="1"/>
  <c r="H932" i="2"/>
  <c r="G932" i="2"/>
  <c r="J932" i="2" s="1"/>
  <c r="AN931" i="2"/>
  <c r="AM931" i="2"/>
  <c r="G931" i="2"/>
  <c r="J931" i="2" s="1"/>
  <c r="AN929" i="2"/>
  <c r="AP929" i="2" s="1"/>
  <c r="AM929" i="2"/>
  <c r="AO929" i="2" s="1"/>
  <c r="H929" i="2"/>
  <c r="G929" i="2"/>
  <c r="J929" i="2" s="1"/>
  <c r="AN928" i="2"/>
  <c r="AM928" i="2"/>
  <c r="G928" i="2"/>
  <c r="J928" i="2" s="1"/>
  <c r="K928" i="2" s="1"/>
  <c r="AN927" i="2"/>
  <c r="AM927" i="2"/>
  <c r="G927" i="2"/>
  <c r="J927" i="2" s="1"/>
  <c r="AN926" i="2"/>
  <c r="AM926" i="2"/>
  <c r="G926" i="2"/>
  <c r="J926" i="2" s="1"/>
  <c r="K926" i="2" s="1"/>
  <c r="AN924" i="2"/>
  <c r="AP924" i="2" s="1"/>
  <c r="AM924" i="2"/>
  <c r="AO924" i="2" s="1"/>
  <c r="G924" i="2"/>
  <c r="J924" i="2" s="1"/>
  <c r="AN923" i="2"/>
  <c r="AM923" i="2"/>
  <c r="G923" i="2"/>
  <c r="J923" i="2" s="1"/>
  <c r="K923" i="2" s="1"/>
  <c r="AN921" i="2"/>
  <c r="AP921" i="2" s="1"/>
  <c r="AM921" i="2"/>
  <c r="AO921" i="2" s="1"/>
  <c r="G921" i="2"/>
  <c r="J921" i="2" s="1"/>
  <c r="AN920" i="2"/>
  <c r="AM920" i="2"/>
  <c r="G920" i="2"/>
  <c r="J920" i="2" s="1"/>
  <c r="K920" i="2" s="1"/>
  <c r="AN918" i="2"/>
  <c r="AP918" i="2" s="1"/>
  <c r="AM918" i="2"/>
  <c r="AO918" i="2" s="1"/>
  <c r="H918" i="2"/>
  <c r="G918" i="2"/>
  <c r="J918" i="2" s="1"/>
  <c r="AN917" i="2"/>
  <c r="AM917" i="2"/>
  <c r="G917" i="2"/>
  <c r="J917" i="2" s="1"/>
  <c r="AN916" i="2"/>
  <c r="AM916" i="2"/>
  <c r="H916" i="2"/>
  <c r="G916" i="2"/>
  <c r="J916" i="2" s="1"/>
  <c r="AN915" i="2"/>
  <c r="AM915" i="2"/>
  <c r="G915" i="2"/>
  <c r="J915" i="2" s="1"/>
  <c r="K915" i="2" s="1"/>
  <c r="AN913" i="2"/>
  <c r="AP913" i="2" s="1"/>
  <c r="AM913" i="2"/>
  <c r="AO913" i="2" s="1"/>
  <c r="H913" i="2"/>
  <c r="G913" i="2"/>
  <c r="J913" i="2" s="1"/>
  <c r="AN912" i="2"/>
  <c r="AM912" i="2"/>
  <c r="G912" i="2"/>
  <c r="J912" i="2" s="1"/>
  <c r="AN910" i="2"/>
  <c r="AP910" i="2" s="1"/>
  <c r="AM910" i="2"/>
  <c r="AO910" i="2" s="1"/>
  <c r="G910" i="2"/>
  <c r="H910" i="2" s="1"/>
  <c r="AN909" i="2"/>
  <c r="AM909" i="2"/>
  <c r="H909" i="2"/>
  <c r="G909" i="2"/>
  <c r="J909" i="2" s="1"/>
  <c r="AN908" i="2"/>
  <c r="AM908" i="2"/>
  <c r="G908" i="2"/>
  <c r="H908" i="2" s="1"/>
  <c r="AN907" i="2"/>
  <c r="AM907" i="2"/>
  <c r="J907" i="2"/>
  <c r="H907" i="2"/>
  <c r="I907" i="2" s="1"/>
  <c r="G907" i="2"/>
  <c r="AN905" i="2"/>
  <c r="AP905" i="2" s="1"/>
  <c r="AM905" i="2"/>
  <c r="AO905" i="2" s="1"/>
  <c r="G905" i="2"/>
  <c r="H905" i="2" s="1"/>
  <c r="AN904" i="2"/>
  <c r="AM904" i="2"/>
  <c r="J904" i="2"/>
  <c r="H904" i="2"/>
  <c r="I904" i="2" s="1"/>
  <c r="G904" i="2"/>
  <c r="AN902" i="2"/>
  <c r="AP902" i="2" s="1"/>
  <c r="AM902" i="2"/>
  <c r="AO902" i="2" s="1"/>
  <c r="G902" i="2"/>
  <c r="H902" i="2" s="1"/>
  <c r="AN901" i="2"/>
  <c r="AM901" i="2"/>
  <c r="H901" i="2"/>
  <c r="I901" i="2" s="1"/>
  <c r="G901" i="2"/>
  <c r="J901" i="2" s="1"/>
  <c r="AN899" i="2"/>
  <c r="AP899" i="2" s="1"/>
  <c r="AM899" i="2"/>
  <c r="AO899" i="2" s="1"/>
  <c r="G899" i="2"/>
  <c r="H899" i="2" s="1"/>
  <c r="AN898" i="2"/>
  <c r="AM898" i="2"/>
  <c r="J898" i="2"/>
  <c r="H898" i="2"/>
  <c r="I898" i="2" s="1"/>
  <c r="G898" i="2"/>
  <c r="AN897" i="2"/>
  <c r="AM897" i="2"/>
  <c r="G897" i="2"/>
  <c r="H897" i="2" s="1"/>
  <c r="AN896" i="2"/>
  <c r="AM896" i="2"/>
  <c r="J896" i="2"/>
  <c r="H896" i="2"/>
  <c r="I896" i="2" s="1"/>
  <c r="G896" i="2"/>
  <c r="AN894" i="2"/>
  <c r="AP894" i="2" s="1"/>
  <c r="AM894" i="2"/>
  <c r="AO894" i="2" s="1"/>
  <c r="G894" i="2"/>
  <c r="H894" i="2" s="1"/>
  <c r="AN893" i="2"/>
  <c r="AM893" i="2"/>
  <c r="J893" i="2"/>
  <c r="H893" i="2"/>
  <c r="I893" i="2" s="1"/>
  <c r="G893" i="2"/>
  <c r="AN891" i="2"/>
  <c r="AP891" i="2" s="1"/>
  <c r="AM891" i="2"/>
  <c r="AO891" i="2" s="1"/>
  <c r="G891" i="2"/>
  <c r="H891" i="2" s="1"/>
  <c r="AN890" i="2"/>
  <c r="AM890" i="2"/>
  <c r="J890" i="2"/>
  <c r="H890" i="2"/>
  <c r="I890" i="2" s="1"/>
  <c r="G890" i="2"/>
  <c r="AN889" i="2"/>
  <c r="AM889" i="2"/>
  <c r="G889" i="2"/>
  <c r="H889" i="2" s="1"/>
  <c r="AN888" i="2"/>
  <c r="AM888" i="2"/>
  <c r="J888" i="2"/>
  <c r="H888" i="2"/>
  <c r="I888" i="2" s="1"/>
  <c r="G888" i="2"/>
  <c r="AP886" i="2"/>
  <c r="AN886" i="2"/>
  <c r="AM886" i="2"/>
  <c r="AO886" i="2" s="1"/>
  <c r="G886" i="2"/>
  <c r="H886" i="2" s="1"/>
  <c r="AN885" i="2"/>
  <c r="AM885" i="2"/>
  <c r="AO885" i="2" s="1"/>
  <c r="J885" i="2"/>
  <c r="H885" i="2"/>
  <c r="G885" i="2"/>
  <c r="AP884" i="2"/>
  <c r="AN884" i="2"/>
  <c r="AS884" i="2" s="1"/>
  <c r="AM884" i="2"/>
  <c r="G884" i="2"/>
  <c r="H884" i="2" s="1"/>
  <c r="AN883" i="2"/>
  <c r="AM883" i="2"/>
  <c r="AO883" i="2" s="1"/>
  <c r="J883" i="2"/>
  <c r="H883" i="2"/>
  <c r="G883" i="2"/>
  <c r="AN881" i="2"/>
  <c r="AP881" i="2" s="1"/>
  <c r="AM881" i="2"/>
  <c r="AO881" i="2" s="1"/>
  <c r="J881" i="2"/>
  <c r="G881" i="2"/>
  <c r="H881" i="2" s="1"/>
  <c r="AN880" i="2"/>
  <c r="AM880" i="2"/>
  <c r="AO880" i="2" s="1"/>
  <c r="AR880" i="2" s="1"/>
  <c r="J880" i="2"/>
  <c r="H880" i="2"/>
  <c r="I880" i="2" s="1"/>
  <c r="G880" i="2"/>
  <c r="AN879" i="2"/>
  <c r="AM879" i="2"/>
  <c r="G879" i="2"/>
  <c r="J879" i="2" s="1"/>
  <c r="AN878" i="2"/>
  <c r="AM878" i="2"/>
  <c r="J878" i="2"/>
  <c r="K878" i="2" s="1"/>
  <c r="H878" i="2"/>
  <c r="G878" i="2"/>
  <c r="AN876" i="2"/>
  <c r="AP876" i="2" s="1"/>
  <c r="AM876" i="2"/>
  <c r="AO876" i="2" s="1"/>
  <c r="G876" i="2"/>
  <c r="J876" i="2" s="1"/>
  <c r="AN875" i="2"/>
  <c r="AM875" i="2"/>
  <c r="J875" i="2"/>
  <c r="K875" i="2" s="1"/>
  <c r="H875" i="2"/>
  <c r="G875" i="2"/>
  <c r="AN873" i="2"/>
  <c r="AP873" i="2" s="1"/>
  <c r="AM873" i="2"/>
  <c r="AO873" i="2" s="1"/>
  <c r="G873" i="2"/>
  <c r="J873" i="2" s="1"/>
  <c r="AN872" i="2"/>
  <c r="AM872" i="2"/>
  <c r="J872" i="2"/>
  <c r="K872" i="2" s="1"/>
  <c r="H872" i="2"/>
  <c r="G872" i="2"/>
  <c r="AN871" i="2"/>
  <c r="AM871" i="2"/>
  <c r="G871" i="2"/>
  <c r="J871" i="2" s="1"/>
  <c r="AN870" i="2"/>
  <c r="AM870" i="2"/>
  <c r="J870" i="2"/>
  <c r="K870" i="2" s="1"/>
  <c r="H870" i="2"/>
  <c r="G870" i="2"/>
  <c r="AN868" i="2"/>
  <c r="AP868" i="2" s="1"/>
  <c r="AM868" i="2"/>
  <c r="AO868" i="2" s="1"/>
  <c r="G868" i="2"/>
  <c r="J868" i="2" s="1"/>
  <c r="AN867" i="2"/>
  <c r="AM867" i="2"/>
  <c r="J867" i="2"/>
  <c r="K867" i="2" s="1"/>
  <c r="H867" i="2"/>
  <c r="G867" i="2"/>
  <c r="AN865" i="2"/>
  <c r="AP865" i="2" s="1"/>
  <c r="AM865" i="2"/>
  <c r="AO865" i="2" s="1"/>
  <c r="G865" i="2"/>
  <c r="J865" i="2" s="1"/>
  <c r="AN864" i="2"/>
  <c r="AM864" i="2"/>
  <c r="J864" i="2"/>
  <c r="K864" i="2" s="1"/>
  <c r="H864" i="2"/>
  <c r="G864" i="2"/>
  <c r="AN862" i="2"/>
  <c r="AP862" i="2" s="1"/>
  <c r="AM862" i="2"/>
  <c r="AO862" i="2" s="1"/>
  <c r="G862" i="2"/>
  <c r="J862" i="2" s="1"/>
  <c r="AN861" i="2"/>
  <c r="AM861" i="2"/>
  <c r="J861" i="2"/>
  <c r="K861" i="2" s="1"/>
  <c r="H861" i="2"/>
  <c r="G861" i="2"/>
  <c r="AN860" i="2"/>
  <c r="AM860" i="2"/>
  <c r="G860" i="2"/>
  <c r="J860" i="2" s="1"/>
  <c r="AN859" i="2"/>
  <c r="AM859" i="2"/>
  <c r="J859" i="2"/>
  <c r="K859" i="2" s="1"/>
  <c r="H859" i="2"/>
  <c r="G859" i="2"/>
  <c r="AN856" i="2"/>
  <c r="AP856" i="2" s="1"/>
  <c r="AM856" i="2"/>
  <c r="AO856" i="2" s="1"/>
  <c r="G856" i="2"/>
  <c r="J856" i="2" s="1"/>
  <c r="AN855" i="2"/>
  <c r="AM855" i="2"/>
  <c r="J855" i="2"/>
  <c r="K855" i="2" s="1"/>
  <c r="H855" i="2"/>
  <c r="G855" i="2"/>
  <c r="AN853" i="2"/>
  <c r="AP853" i="2" s="1"/>
  <c r="AM853" i="2"/>
  <c r="AO853" i="2" s="1"/>
  <c r="G853" i="2"/>
  <c r="J853" i="2" s="1"/>
  <c r="AN852" i="2"/>
  <c r="AM852" i="2"/>
  <c r="J852" i="2"/>
  <c r="K852" i="2" s="1"/>
  <c r="H852" i="2"/>
  <c r="G852" i="2"/>
  <c r="AN851" i="2"/>
  <c r="AM851" i="2"/>
  <c r="G851" i="2"/>
  <c r="J851" i="2" s="1"/>
  <c r="AN850" i="2"/>
  <c r="AM850" i="2"/>
  <c r="J850" i="2"/>
  <c r="K850" i="2" s="1"/>
  <c r="H850" i="2"/>
  <c r="G850" i="2"/>
  <c r="AN849" i="2"/>
  <c r="AP849" i="2" s="1"/>
  <c r="AM849" i="2"/>
  <c r="AO849" i="2" s="1"/>
  <c r="AN848" i="2"/>
  <c r="AP848" i="2" s="1"/>
  <c r="AM848" i="2"/>
  <c r="AO848" i="2" s="1"/>
  <c r="AN847" i="2"/>
  <c r="AP847" i="2" s="1"/>
  <c r="AM847" i="2"/>
  <c r="AO847" i="2" s="1"/>
  <c r="G847" i="2"/>
  <c r="J847" i="2" s="1"/>
  <c r="AN846" i="2"/>
  <c r="AM846" i="2"/>
  <c r="J846" i="2"/>
  <c r="K846" i="2" s="1"/>
  <c r="H846" i="2"/>
  <c r="G846" i="2"/>
  <c r="AN845" i="2"/>
  <c r="AP845" i="2" s="1"/>
  <c r="AM845" i="2"/>
  <c r="AO845" i="2" s="1"/>
  <c r="G845" i="2"/>
  <c r="J845" i="2" s="1"/>
  <c r="AN844" i="2"/>
  <c r="AM844" i="2"/>
  <c r="J844" i="2"/>
  <c r="K844" i="2" s="1"/>
  <c r="H844" i="2"/>
  <c r="G844" i="2"/>
  <c r="AN843" i="2"/>
  <c r="AP843" i="2" s="1"/>
  <c r="AM843" i="2"/>
  <c r="AO843" i="2" s="1"/>
  <c r="AN842" i="2"/>
  <c r="AP842" i="2" s="1"/>
  <c r="AM842" i="2"/>
  <c r="AO842" i="2" s="1"/>
  <c r="G842" i="2"/>
  <c r="J842" i="2" s="1"/>
  <c r="AN841" i="2"/>
  <c r="AM841" i="2"/>
  <c r="J841" i="2"/>
  <c r="K841" i="2" s="1"/>
  <c r="H841" i="2"/>
  <c r="G841" i="2"/>
  <c r="AN837" i="2"/>
  <c r="AP837" i="2" s="1"/>
  <c r="AM837" i="2"/>
  <c r="AO837" i="2" s="1"/>
  <c r="G837" i="2"/>
  <c r="J837" i="2" s="1"/>
  <c r="AN836" i="2"/>
  <c r="AM836" i="2"/>
  <c r="J836" i="2"/>
  <c r="K836" i="2" s="1"/>
  <c r="H836" i="2"/>
  <c r="G836" i="2"/>
  <c r="AN835" i="2"/>
  <c r="AM835" i="2"/>
  <c r="G835" i="2"/>
  <c r="J835" i="2" s="1"/>
  <c r="AN834" i="2"/>
  <c r="AM834" i="2"/>
  <c r="J834" i="2"/>
  <c r="K834" i="2" s="1"/>
  <c r="H834" i="2"/>
  <c r="G834" i="2"/>
  <c r="AN833" i="2"/>
  <c r="AM833" i="2"/>
  <c r="G833" i="2"/>
  <c r="J833" i="2" s="1"/>
  <c r="AN832" i="2"/>
  <c r="AM832" i="2"/>
  <c r="J832" i="2"/>
  <c r="K832" i="2" s="1"/>
  <c r="H832" i="2"/>
  <c r="G832" i="2"/>
  <c r="AN831" i="2"/>
  <c r="AM831" i="2"/>
  <c r="G831" i="2"/>
  <c r="J831" i="2" s="1"/>
  <c r="AN830" i="2"/>
  <c r="AM830" i="2"/>
  <c r="J830" i="2"/>
  <c r="H830" i="2"/>
  <c r="G830" i="2"/>
  <c r="AN829" i="2"/>
  <c r="AM829" i="2"/>
  <c r="G829" i="2"/>
  <c r="J829" i="2" s="1"/>
  <c r="AN828" i="2"/>
  <c r="AM828" i="2"/>
  <c r="J828" i="2"/>
  <c r="K828" i="2" s="1"/>
  <c r="H828" i="2"/>
  <c r="G828" i="2"/>
  <c r="AN827" i="2"/>
  <c r="AM827" i="2"/>
  <c r="G827" i="2"/>
  <c r="H827" i="2" s="1"/>
  <c r="AN826" i="2"/>
  <c r="AM826" i="2"/>
  <c r="X826" i="2"/>
  <c r="R826" i="2"/>
  <c r="J826" i="2"/>
  <c r="H826" i="2"/>
  <c r="I826" i="2" s="1"/>
  <c r="G826" i="2"/>
  <c r="AP825" i="2"/>
  <c r="AN825" i="2"/>
  <c r="AS825" i="2" s="1"/>
  <c r="AM825" i="2"/>
  <c r="G825" i="2"/>
  <c r="H825" i="2" s="1"/>
  <c r="AN824" i="2"/>
  <c r="AM824" i="2"/>
  <c r="X824" i="2"/>
  <c r="R824" i="2"/>
  <c r="J824" i="2"/>
  <c r="H824" i="2"/>
  <c r="I824" i="2" s="1"/>
  <c r="G824" i="2"/>
  <c r="AP823" i="2"/>
  <c r="AN823" i="2"/>
  <c r="AS823" i="2" s="1"/>
  <c r="AM823" i="2"/>
  <c r="G823" i="2"/>
  <c r="H823" i="2" s="1"/>
  <c r="AN822" i="2"/>
  <c r="AM822" i="2"/>
  <c r="G822" i="2"/>
  <c r="J822" i="2" s="1"/>
  <c r="AN821" i="2"/>
  <c r="AP821" i="2" s="1"/>
  <c r="AM821" i="2"/>
  <c r="AO821" i="2" s="1"/>
  <c r="H821" i="2"/>
  <c r="G821" i="2"/>
  <c r="J821" i="2" s="1"/>
  <c r="AN820" i="2"/>
  <c r="AM820" i="2"/>
  <c r="G820" i="2"/>
  <c r="J820" i="2" s="1"/>
  <c r="AN819" i="2"/>
  <c r="AM819" i="2"/>
  <c r="AS818" i="2"/>
  <c r="AR818" i="2"/>
  <c r="AS817" i="2"/>
  <c r="AR817" i="2"/>
  <c r="AN816" i="2"/>
  <c r="AM816" i="2"/>
  <c r="H816" i="2"/>
  <c r="G816" i="2"/>
  <c r="J816" i="2" s="1"/>
  <c r="AN815" i="2"/>
  <c r="AM815" i="2"/>
  <c r="G815" i="2"/>
  <c r="J815" i="2" s="1"/>
  <c r="K815" i="2" s="1"/>
  <c r="AN814" i="2"/>
  <c r="AM814" i="2"/>
  <c r="H814" i="2"/>
  <c r="G814" i="2"/>
  <c r="J814" i="2" s="1"/>
  <c r="AN813" i="2"/>
  <c r="AM813" i="2"/>
  <c r="G813" i="2"/>
  <c r="J813" i="2" s="1"/>
  <c r="AN811" i="2"/>
  <c r="AP811" i="2" s="1"/>
  <c r="AM811" i="2"/>
  <c r="AO811" i="2" s="1"/>
  <c r="H811" i="2"/>
  <c r="G811" i="2"/>
  <c r="J811" i="2" s="1"/>
  <c r="AN810" i="2"/>
  <c r="AM810" i="2"/>
  <c r="G810" i="2"/>
  <c r="J810" i="2" s="1"/>
  <c r="K810" i="2" s="1"/>
  <c r="AN809" i="2"/>
  <c r="AM809" i="2"/>
  <c r="H809" i="2"/>
  <c r="G809" i="2"/>
  <c r="J809" i="2" s="1"/>
  <c r="AN808" i="2"/>
  <c r="AM808" i="2"/>
  <c r="G808" i="2"/>
  <c r="J808" i="2" s="1"/>
  <c r="AN806" i="2"/>
  <c r="AP806" i="2" s="1"/>
  <c r="AM806" i="2"/>
  <c r="AO806" i="2" s="1"/>
  <c r="G806" i="2"/>
  <c r="J806" i="2" s="1"/>
  <c r="AN805" i="2"/>
  <c r="AM805" i="2"/>
  <c r="G805" i="2"/>
  <c r="J805" i="2" s="1"/>
  <c r="AN804" i="2"/>
  <c r="AM804" i="2"/>
  <c r="H804" i="2"/>
  <c r="G804" i="2"/>
  <c r="J804" i="2" s="1"/>
  <c r="AN803" i="2"/>
  <c r="AM803" i="2"/>
  <c r="G803" i="2"/>
  <c r="J803" i="2" s="1"/>
  <c r="K803" i="2" s="1"/>
  <c r="AN802" i="2"/>
  <c r="AM802" i="2"/>
  <c r="H802" i="2"/>
  <c r="G802" i="2"/>
  <c r="J802" i="2" s="1"/>
  <c r="AN801" i="2"/>
  <c r="AM801" i="2"/>
  <c r="G801" i="2"/>
  <c r="J801" i="2" s="1"/>
  <c r="AN800" i="2"/>
  <c r="AM800" i="2"/>
  <c r="G800" i="2"/>
  <c r="J800" i="2" s="1"/>
  <c r="AN799" i="2"/>
  <c r="AM799" i="2"/>
  <c r="G799" i="2"/>
  <c r="J799" i="2" s="1"/>
  <c r="AN798" i="2"/>
  <c r="AM798" i="2"/>
  <c r="H798" i="2"/>
  <c r="G798" i="2"/>
  <c r="J798" i="2" s="1"/>
  <c r="AN797" i="2"/>
  <c r="AM797" i="2"/>
  <c r="G797" i="2"/>
  <c r="J797" i="2" s="1"/>
  <c r="K797" i="2" s="1"/>
  <c r="AN796" i="2"/>
  <c r="AM796" i="2"/>
  <c r="H796" i="2"/>
  <c r="G796" i="2"/>
  <c r="J796" i="2" s="1"/>
  <c r="AN795" i="2"/>
  <c r="AM795" i="2"/>
  <c r="G795" i="2"/>
  <c r="J795" i="2" s="1"/>
  <c r="AN793" i="2"/>
  <c r="AP793" i="2" s="1"/>
  <c r="AM793" i="2"/>
  <c r="AO793" i="2" s="1"/>
  <c r="H793" i="2"/>
  <c r="G793" i="2"/>
  <c r="J793" i="2" s="1"/>
  <c r="AN792" i="2"/>
  <c r="AM792" i="2"/>
  <c r="G792" i="2"/>
  <c r="J792" i="2" s="1"/>
  <c r="K792" i="2" s="1"/>
  <c r="AN791" i="2"/>
  <c r="AM791" i="2"/>
  <c r="H791" i="2"/>
  <c r="G791" i="2"/>
  <c r="J791" i="2" s="1"/>
  <c r="AN790" i="2"/>
  <c r="AM790" i="2"/>
  <c r="G790" i="2"/>
  <c r="J790" i="2" s="1"/>
  <c r="AN788" i="2"/>
  <c r="AP788" i="2" s="1"/>
  <c r="AM788" i="2"/>
  <c r="AO788" i="2" s="1"/>
  <c r="H788" i="2"/>
  <c r="G788" i="2"/>
  <c r="J788" i="2" s="1"/>
  <c r="AN787" i="2"/>
  <c r="AM787" i="2"/>
  <c r="G787" i="2"/>
  <c r="J787" i="2" s="1"/>
  <c r="K787" i="2" s="1"/>
  <c r="AN786" i="2"/>
  <c r="AM786" i="2"/>
  <c r="H786" i="2"/>
  <c r="G786" i="2"/>
  <c r="J786" i="2" s="1"/>
  <c r="AN785" i="2"/>
  <c r="AM785" i="2"/>
  <c r="G785" i="2"/>
  <c r="J785" i="2" s="1"/>
  <c r="AN783" i="2"/>
  <c r="AP783" i="2" s="1"/>
  <c r="AM783" i="2"/>
  <c r="AO783" i="2" s="1"/>
  <c r="G783" i="2"/>
  <c r="J783" i="2" s="1"/>
  <c r="AN782" i="2"/>
  <c r="AM782" i="2"/>
  <c r="G782" i="2"/>
  <c r="J782" i="2" s="1"/>
  <c r="AN781" i="2"/>
  <c r="AM781" i="2"/>
  <c r="H781" i="2"/>
  <c r="G781" i="2"/>
  <c r="J781" i="2" s="1"/>
  <c r="AN780" i="2"/>
  <c r="AM780" i="2"/>
  <c r="G780" i="2"/>
  <c r="J780" i="2" s="1"/>
  <c r="K780" i="2" s="1"/>
  <c r="AN778" i="2"/>
  <c r="AP778" i="2" s="1"/>
  <c r="AM778" i="2"/>
  <c r="AO778" i="2" s="1"/>
  <c r="H778" i="2"/>
  <c r="G778" i="2"/>
  <c r="J778" i="2" s="1"/>
  <c r="AN777" i="2"/>
  <c r="AM777" i="2"/>
  <c r="G777" i="2"/>
  <c r="J777" i="2" s="1"/>
  <c r="AN776" i="2"/>
  <c r="AM776" i="2"/>
  <c r="H776" i="2"/>
  <c r="G776" i="2"/>
  <c r="J776" i="2" s="1"/>
  <c r="AN775" i="2"/>
  <c r="AM775" i="2"/>
  <c r="G775" i="2"/>
  <c r="J775" i="2" s="1"/>
  <c r="K775" i="2" s="1"/>
  <c r="AN774" i="2"/>
  <c r="AM774" i="2"/>
  <c r="H774" i="2"/>
  <c r="G774" i="2"/>
  <c r="J774" i="2" s="1"/>
  <c r="AN773" i="2"/>
  <c r="AM773" i="2"/>
  <c r="G773" i="2"/>
  <c r="AN771" i="2"/>
  <c r="AP771" i="2" s="1"/>
  <c r="AM771" i="2"/>
  <c r="AO771" i="2" s="1"/>
  <c r="G771" i="2"/>
  <c r="J771" i="2" s="1"/>
  <c r="AN770" i="2"/>
  <c r="AM770" i="2"/>
  <c r="J770" i="2"/>
  <c r="H770" i="2"/>
  <c r="G770" i="2"/>
  <c r="AN769" i="2"/>
  <c r="AM769" i="2"/>
  <c r="G769" i="2"/>
  <c r="J769" i="2" s="1"/>
  <c r="AN768" i="2"/>
  <c r="AM768" i="2"/>
  <c r="J768" i="2"/>
  <c r="K768" i="2" s="1"/>
  <c r="H768" i="2"/>
  <c r="G768" i="2"/>
  <c r="AN766" i="2"/>
  <c r="AP766" i="2" s="1"/>
  <c r="AM766" i="2"/>
  <c r="AO766" i="2" s="1"/>
  <c r="G766" i="2"/>
  <c r="J766" i="2" s="1"/>
  <c r="AN765" i="2"/>
  <c r="AM765" i="2"/>
  <c r="J765" i="2"/>
  <c r="K765" i="2" s="1"/>
  <c r="H765" i="2"/>
  <c r="G765" i="2"/>
  <c r="AN764" i="2"/>
  <c r="AM764" i="2"/>
  <c r="G764" i="2"/>
  <c r="J764" i="2" s="1"/>
  <c r="AN763" i="2"/>
  <c r="AM763" i="2"/>
  <c r="J763" i="2"/>
  <c r="K763" i="2" s="1"/>
  <c r="H763" i="2"/>
  <c r="G763" i="2"/>
  <c r="AN761" i="2"/>
  <c r="AP761" i="2" s="1"/>
  <c r="AM761" i="2"/>
  <c r="AO761" i="2" s="1"/>
  <c r="G761" i="2"/>
  <c r="J761" i="2" s="1"/>
  <c r="AN760" i="2"/>
  <c r="AM760" i="2"/>
  <c r="J760" i="2"/>
  <c r="K760" i="2" s="1"/>
  <c r="H760" i="2"/>
  <c r="G760" i="2"/>
  <c r="AN759" i="2"/>
  <c r="AM759" i="2"/>
  <c r="G759" i="2"/>
  <c r="J759" i="2" s="1"/>
  <c r="AN758" i="2"/>
  <c r="AM758" i="2"/>
  <c r="J758" i="2"/>
  <c r="K758" i="2" s="1"/>
  <c r="H758" i="2"/>
  <c r="G758" i="2"/>
  <c r="AN756" i="2"/>
  <c r="AP756" i="2" s="1"/>
  <c r="AM756" i="2"/>
  <c r="AO756" i="2" s="1"/>
  <c r="G756" i="2"/>
  <c r="J756" i="2" s="1"/>
  <c r="AN755" i="2"/>
  <c r="AM755" i="2"/>
  <c r="H755" i="2"/>
  <c r="G755" i="2"/>
  <c r="J755" i="2" s="1"/>
  <c r="K755" i="2" s="1"/>
  <c r="AN754" i="2"/>
  <c r="AM754" i="2"/>
  <c r="G754" i="2"/>
  <c r="J754" i="2" s="1"/>
  <c r="AN753" i="2"/>
  <c r="AM753" i="2"/>
  <c r="G753" i="2"/>
  <c r="J753" i="2" s="1"/>
  <c r="K753" i="2" s="1"/>
  <c r="AN751" i="2"/>
  <c r="AP751" i="2" s="1"/>
  <c r="AM751" i="2"/>
  <c r="AO751" i="2" s="1"/>
  <c r="H751" i="2"/>
  <c r="G751" i="2"/>
  <c r="J751" i="2" s="1"/>
  <c r="AN750" i="2"/>
  <c r="AM750" i="2"/>
  <c r="G750" i="2"/>
  <c r="J750" i="2" s="1"/>
  <c r="K750" i="2" s="1"/>
  <c r="AN749" i="2"/>
  <c r="AM749" i="2"/>
  <c r="H749" i="2"/>
  <c r="G749" i="2"/>
  <c r="J749" i="2" s="1"/>
  <c r="AN748" i="2"/>
  <c r="AM748" i="2"/>
  <c r="G748" i="2"/>
  <c r="J748" i="2" s="1"/>
  <c r="K748" i="2" s="1"/>
  <c r="AN746" i="2"/>
  <c r="AP746" i="2" s="1"/>
  <c r="AM746" i="2"/>
  <c r="AO746" i="2" s="1"/>
  <c r="G746" i="2"/>
  <c r="J746" i="2" s="1"/>
  <c r="AN745" i="2"/>
  <c r="AM745" i="2"/>
  <c r="G745" i="2"/>
  <c r="J745" i="2" s="1"/>
  <c r="K745" i="2" s="1"/>
  <c r="AN744" i="2"/>
  <c r="AM744" i="2"/>
  <c r="G744" i="2"/>
  <c r="J744" i="2" s="1"/>
  <c r="AN743" i="2"/>
  <c r="AM743" i="2"/>
  <c r="G743" i="2"/>
  <c r="J743" i="2" s="1"/>
  <c r="K743" i="2" s="1"/>
  <c r="AN741" i="2"/>
  <c r="AP741" i="2" s="1"/>
  <c r="AM741" i="2"/>
  <c r="AO741" i="2" s="1"/>
  <c r="H741" i="2"/>
  <c r="G741" i="2"/>
  <c r="J741" i="2" s="1"/>
  <c r="AN740" i="2"/>
  <c r="AM740" i="2"/>
  <c r="G740" i="2"/>
  <c r="J740" i="2" s="1"/>
  <c r="K740" i="2" s="1"/>
  <c r="AN739" i="2"/>
  <c r="AM739" i="2"/>
  <c r="G739" i="2"/>
  <c r="J739" i="2" s="1"/>
  <c r="AN738" i="2"/>
  <c r="AM738" i="2"/>
  <c r="G738" i="2"/>
  <c r="J738" i="2" s="1"/>
  <c r="K738" i="2" s="1"/>
  <c r="AN736" i="2"/>
  <c r="AP736" i="2" s="1"/>
  <c r="AM736" i="2"/>
  <c r="AO736" i="2" s="1"/>
  <c r="G736" i="2"/>
  <c r="J736" i="2" s="1"/>
  <c r="AN735" i="2"/>
  <c r="AM735" i="2"/>
  <c r="H735" i="2"/>
  <c r="G735" i="2"/>
  <c r="J735" i="2" s="1"/>
  <c r="K735" i="2" s="1"/>
  <c r="AN734" i="2"/>
  <c r="AM734" i="2"/>
  <c r="G734" i="2"/>
  <c r="J734" i="2" s="1"/>
  <c r="AN733" i="2"/>
  <c r="AM733" i="2"/>
  <c r="J733" i="2"/>
  <c r="K733" i="2" s="1"/>
  <c r="H733" i="2"/>
  <c r="G733" i="2"/>
  <c r="AN732" i="2"/>
  <c r="AM732" i="2"/>
  <c r="G732" i="2"/>
  <c r="J732" i="2" s="1"/>
  <c r="AN731" i="2"/>
  <c r="AM731" i="2"/>
  <c r="G731" i="2"/>
  <c r="J731" i="2" s="1"/>
  <c r="K731" i="2" s="1"/>
  <c r="AN729" i="2"/>
  <c r="AP729" i="2" s="1"/>
  <c r="AM729" i="2"/>
  <c r="AO729" i="2" s="1"/>
  <c r="G729" i="2"/>
  <c r="J729" i="2" s="1"/>
  <c r="AN728" i="2"/>
  <c r="AM728" i="2"/>
  <c r="G728" i="2"/>
  <c r="J728" i="2" s="1"/>
  <c r="K728" i="2" s="1"/>
  <c r="AN727" i="2"/>
  <c r="AM727" i="2"/>
  <c r="H727" i="2"/>
  <c r="G727" i="2"/>
  <c r="J727" i="2" s="1"/>
  <c r="AN726" i="2"/>
  <c r="AM726" i="2"/>
  <c r="G726" i="2"/>
  <c r="J726" i="2" s="1"/>
  <c r="K726" i="2" s="1"/>
  <c r="AN725" i="2"/>
  <c r="AM725" i="2"/>
  <c r="H725" i="2"/>
  <c r="G725" i="2"/>
  <c r="J725" i="2" s="1"/>
  <c r="AN724" i="2"/>
  <c r="AM724" i="2"/>
  <c r="G724" i="2"/>
  <c r="J724" i="2" s="1"/>
  <c r="K724" i="2" s="1"/>
  <c r="AN723" i="2"/>
  <c r="AM723" i="2"/>
  <c r="G723" i="2"/>
  <c r="J723" i="2" s="1"/>
  <c r="AN722" i="2"/>
  <c r="AM722" i="2"/>
  <c r="H722" i="2"/>
  <c r="G722" i="2"/>
  <c r="J722" i="2" s="1"/>
  <c r="K722" i="2" s="1"/>
  <c r="AN721" i="2"/>
  <c r="AM721" i="2"/>
  <c r="G721" i="2"/>
  <c r="J721" i="2" s="1"/>
  <c r="AN720" i="2"/>
  <c r="AM720" i="2"/>
  <c r="G720" i="2"/>
  <c r="J720" i="2" s="1"/>
  <c r="K720" i="2" s="1"/>
  <c r="AN718" i="2"/>
  <c r="AP718" i="2" s="1"/>
  <c r="AM718" i="2"/>
  <c r="AO718" i="2" s="1"/>
  <c r="G718" i="2"/>
  <c r="J718" i="2" s="1"/>
  <c r="AN717" i="2"/>
  <c r="AM717" i="2"/>
  <c r="G717" i="2"/>
  <c r="J717" i="2" s="1"/>
  <c r="K717" i="2" s="1"/>
  <c r="AN716" i="2"/>
  <c r="AM716" i="2"/>
  <c r="H716" i="2"/>
  <c r="G716" i="2"/>
  <c r="J716" i="2" s="1"/>
  <c r="AN715" i="2"/>
  <c r="AM715" i="2"/>
  <c r="G715" i="2"/>
  <c r="J715" i="2" s="1"/>
  <c r="K715" i="2" s="1"/>
  <c r="AN713" i="2"/>
  <c r="AP713" i="2" s="1"/>
  <c r="AM713" i="2"/>
  <c r="AO713" i="2" s="1"/>
  <c r="H713" i="2"/>
  <c r="G713" i="2"/>
  <c r="J713" i="2" s="1"/>
  <c r="AN712" i="2"/>
  <c r="AM712" i="2"/>
  <c r="G712" i="2"/>
  <c r="J712" i="2" s="1"/>
  <c r="K712" i="2" s="1"/>
  <c r="AN711" i="2"/>
  <c r="AM711" i="2"/>
  <c r="G711" i="2"/>
  <c r="J711" i="2" s="1"/>
  <c r="AN710" i="2"/>
  <c r="AM710" i="2"/>
  <c r="G710" i="2"/>
  <c r="J710" i="2" s="1"/>
  <c r="K710" i="2" s="1"/>
  <c r="AN709" i="2"/>
  <c r="AM709" i="2"/>
  <c r="G709" i="2"/>
  <c r="J709" i="2" s="1"/>
  <c r="AN708" i="2"/>
  <c r="AM708" i="2"/>
  <c r="G708" i="2"/>
  <c r="J708" i="2" s="1"/>
  <c r="K708" i="2" s="1"/>
  <c r="AN707" i="2"/>
  <c r="AM707" i="2"/>
  <c r="G707" i="2"/>
  <c r="J707" i="2" s="1"/>
  <c r="AN706" i="2"/>
  <c r="AM706" i="2"/>
  <c r="G706" i="2"/>
  <c r="J706" i="2" s="1"/>
  <c r="K706" i="2" s="1"/>
  <c r="AN704" i="2"/>
  <c r="AP704" i="2" s="1"/>
  <c r="AM704" i="2"/>
  <c r="AO704" i="2" s="1"/>
  <c r="G704" i="2"/>
  <c r="J704" i="2" s="1"/>
  <c r="AN703" i="2"/>
  <c r="AM703" i="2"/>
  <c r="G703" i="2"/>
  <c r="J703" i="2" s="1"/>
  <c r="K703" i="2" s="1"/>
  <c r="AN702" i="2"/>
  <c r="AM702" i="2"/>
  <c r="H702" i="2"/>
  <c r="G702" i="2"/>
  <c r="J702" i="2" s="1"/>
  <c r="AN701" i="2"/>
  <c r="AM701" i="2"/>
  <c r="H701" i="2"/>
  <c r="I701" i="2" s="1"/>
  <c r="G701" i="2"/>
  <c r="J701" i="2" s="1"/>
  <c r="K701" i="2" s="1"/>
  <c r="AN700" i="2"/>
  <c r="AM700" i="2"/>
  <c r="G700" i="2"/>
  <c r="J700" i="2" s="1"/>
  <c r="AN699" i="2"/>
  <c r="AM699" i="2"/>
  <c r="G699" i="2"/>
  <c r="J699" i="2" s="1"/>
  <c r="K699" i="2" s="1"/>
  <c r="AN698" i="2"/>
  <c r="AM698" i="2"/>
  <c r="H698" i="2"/>
  <c r="G698" i="2"/>
  <c r="J698" i="2" s="1"/>
  <c r="AN697" i="2"/>
  <c r="AM697" i="2"/>
  <c r="G697" i="2"/>
  <c r="J697" i="2" s="1"/>
  <c r="K697" i="2" s="1"/>
  <c r="AN696" i="2"/>
  <c r="AP696" i="2" s="1"/>
  <c r="AM696" i="2"/>
  <c r="AO696" i="2" s="1"/>
  <c r="H696" i="2"/>
  <c r="G696" i="2"/>
  <c r="J696" i="2" s="1"/>
  <c r="AN695" i="2"/>
  <c r="AM695" i="2"/>
  <c r="G695" i="2"/>
  <c r="J695" i="2" s="1"/>
  <c r="K695" i="2" s="1"/>
  <c r="AN694" i="2"/>
  <c r="AM694" i="2"/>
  <c r="G694" i="2"/>
  <c r="J694" i="2" s="1"/>
  <c r="AN693" i="2"/>
  <c r="AM693" i="2"/>
  <c r="G693" i="2"/>
  <c r="J693" i="2" s="1"/>
  <c r="K693" i="2" s="1"/>
  <c r="AN691" i="2"/>
  <c r="AP691" i="2" s="1"/>
  <c r="AM691" i="2"/>
  <c r="AO691" i="2" s="1"/>
  <c r="G691" i="2"/>
  <c r="J691" i="2" s="1"/>
  <c r="AN690" i="2"/>
  <c r="AM690" i="2"/>
  <c r="G690" i="2"/>
  <c r="J690" i="2" s="1"/>
  <c r="K690" i="2" s="1"/>
  <c r="AN689" i="2"/>
  <c r="AP689" i="2" s="1"/>
  <c r="AM689" i="2"/>
  <c r="G689" i="2"/>
  <c r="H689" i="2" s="1"/>
  <c r="AN688" i="2"/>
  <c r="AM688" i="2"/>
  <c r="G688" i="2"/>
  <c r="J688" i="2" s="1"/>
  <c r="AN687" i="2"/>
  <c r="AM687" i="2"/>
  <c r="G687" i="2"/>
  <c r="H687" i="2" s="1"/>
  <c r="AN686" i="2"/>
  <c r="AM686" i="2"/>
  <c r="J686" i="2"/>
  <c r="H686" i="2"/>
  <c r="I686" i="2" s="1"/>
  <c r="G686" i="2"/>
  <c r="AN685" i="2"/>
  <c r="AM685" i="2"/>
  <c r="G685" i="2"/>
  <c r="H685" i="2" s="1"/>
  <c r="AN684" i="2"/>
  <c r="AM684" i="2"/>
  <c r="J684" i="2"/>
  <c r="H684" i="2"/>
  <c r="I684" i="2" s="1"/>
  <c r="G684" i="2"/>
  <c r="AN683" i="2"/>
  <c r="AP683" i="2" s="1"/>
  <c r="AS683" i="2" s="1"/>
  <c r="AM683" i="2"/>
  <c r="AO683" i="2" s="1"/>
  <c r="H683" i="2"/>
  <c r="G683" i="2"/>
  <c r="J683" i="2" s="1"/>
  <c r="AN682" i="2"/>
  <c r="AM682" i="2"/>
  <c r="G682" i="2"/>
  <c r="J682" i="2" s="1"/>
  <c r="K682" i="2" s="1"/>
  <c r="AN681" i="2"/>
  <c r="AM681" i="2"/>
  <c r="J681" i="2"/>
  <c r="K681" i="2" s="1"/>
  <c r="H681" i="2"/>
  <c r="I681" i="2" s="1"/>
  <c r="G681" i="2"/>
  <c r="AN680" i="2"/>
  <c r="AM680" i="2"/>
  <c r="G680" i="2"/>
  <c r="H680" i="2" s="1"/>
  <c r="AN679" i="2"/>
  <c r="AM679" i="2"/>
  <c r="J679" i="2"/>
  <c r="H679" i="2"/>
  <c r="I679" i="2" s="1"/>
  <c r="G679" i="2"/>
  <c r="AN678" i="2"/>
  <c r="AP678" i="2" s="1"/>
  <c r="AM678" i="2"/>
  <c r="H678" i="2"/>
  <c r="G678" i="2"/>
  <c r="J678" i="2" s="1"/>
  <c r="AN677" i="2"/>
  <c r="AM677" i="2"/>
  <c r="G677" i="2"/>
  <c r="J677" i="2" s="1"/>
  <c r="K677" i="2" s="1"/>
  <c r="AN676" i="2"/>
  <c r="AM676" i="2"/>
  <c r="H676" i="2"/>
  <c r="G676" i="2"/>
  <c r="J676" i="2" s="1"/>
  <c r="AN675" i="2"/>
  <c r="AM675" i="2"/>
  <c r="G675" i="2"/>
  <c r="J675" i="2" s="1"/>
  <c r="K675" i="2" s="1"/>
  <c r="AN674" i="2"/>
  <c r="AM674" i="2"/>
  <c r="H674" i="2"/>
  <c r="G674" i="2"/>
  <c r="J674" i="2" s="1"/>
  <c r="AN673" i="2"/>
  <c r="AM673" i="2"/>
  <c r="G673" i="2"/>
  <c r="J673" i="2" s="1"/>
  <c r="K673" i="2" s="1"/>
  <c r="AN672" i="2"/>
  <c r="AM672" i="2"/>
  <c r="H672" i="2"/>
  <c r="G672" i="2"/>
  <c r="J672" i="2" s="1"/>
  <c r="AN671" i="2"/>
  <c r="AM671" i="2"/>
  <c r="G671" i="2"/>
  <c r="J671" i="2" s="1"/>
  <c r="AN670" i="2"/>
  <c r="AM670" i="2"/>
  <c r="G670" i="2"/>
  <c r="J670" i="2" s="1"/>
  <c r="AN669" i="2"/>
  <c r="AM669" i="2"/>
  <c r="G669" i="2"/>
  <c r="J669" i="2" s="1"/>
  <c r="K669" i="2" s="1"/>
  <c r="AN668" i="2"/>
  <c r="AM668" i="2"/>
  <c r="H668" i="2"/>
  <c r="G668" i="2"/>
  <c r="J668" i="2" s="1"/>
  <c r="AN667" i="2"/>
  <c r="AM667" i="2"/>
  <c r="G667" i="2"/>
  <c r="J667" i="2" s="1"/>
  <c r="K667" i="2" s="1"/>
  <c r="AN666" i="2"/>
  <c r="AM666" i="2"/>
  <c r="H666" i="2"/>
  <c r="G666" i="2"/>
  <c r="J666" i="2" s="1"/>
  <c r="AN665" i="2"/>
  <c r="AM665" i="2"/>
  <c r="G665" i="2"/>
  <c r="J665" i="2" s="1"/>
  <c r="K665" i="2" s="1"/>
  <c r="AN663" i="2"/>
  <c r="AP663" i="2" s="1"/>
  <c r="AM663" i="2"/>
  <c r="AO663" i="2" s="1"/>
  <c r="G663" i="2"/>
  <c r="J663" i="2" s="1"/>
  <c r="AN662" i="2"/>
  <c r="AP662" i="2" s="1"/>
  <c r="AM662" i="2"/>
  <c r="G662" i="2"/>
  <c r="J662" i="2" s="1"/>
  <c r="K662" i="2" s="1"/>
  <c r="AN659" i="2"/>
  <c r="AP659" i="2" s="1"/>
  <c r="AM659" i="2"/>
  <c r="AO659" i="2" s="1"/>
  <c r="G659" i="2"/>
  <c r="H659" i="2" s="1"/>
  <c r="AN658" i="2"/>
  <c r="AM658" i="2"/>
  <c r="G658" i="2"/>
  <c r="J658" i="2" s="1"/>
  <c r="AN657" i="2"/>
  <c r="AM657" i="2"/>
  <c r="G657" i="2"/>
  <c r="H657" i="2" s="1"/>
  <c r="AN656" i="2"/>
  <c r="AM656" i="2"/>
  <c r="G656" i="2"/>
  <c r="J656" i="2" s="1"/>
  <c r="AN655" i="2"/>
  <c r="AM655" i="2"/>
  <c r="H655" i="2"/>
  <c r="G655" i="2"/>
  <c r="J655" i="2" s="1"/>
  <c r="AN654" i="2"/>
  <c r="AM654" i="2"/>
  <c r="H654" i="2"/>
  <c r="I654" i="2" s="1"/>
  <c r="G654" i="2"/>
  <c r="J654" i="2" s="1"/>
  <c r="K654" i="2" s="1"/>
  <c r="AN653" i="2"/>
  <c r="AP653" i="2" s="1"/>
  <c r="AM653" i="2"/>
  <c r="AO653" i="2" s="1"/>
  <c r="G653" i="2"/>
  <c r="H653" i="2" s="1"/>
  <c r="AN652" i="2"/>
  <c r="AM652" i="2"/>
  <c r="J652" i="2"/>
  <c r="H652" i="2"/>
  <c r="I652" i="2" s="1"/>
  <c r="G652" i="2"/>
  <c r="AN651" i="2"/>
  <c r="AM651" i="2"/>
  <c r="G651" i="2"/>
  <c r="H651" i="2" s="1"/>
  <c r="AN650" i="2"/>
  <c r="AM650" i="2"/>
  <c r="G650" i="2"/>
  <c r="J650" i="2" s="1"/>
  <c r="AN649" i="2"/>
  <c r="AM649" i="2"/>
  <c r="G649" i="2"/>
  <c r="H649" i="2" s="1"/>
  <c r="AN648" i="2"/>
  <c r="AM648" i="2"/>
  <c r="G648" i="2"/>
  <c r="J648" i="2" s="1"/>
  <c r="AN647" i="2"/>
  <c r="AM647" i="2"/>
  <c r="G647" i="2"/>
  <c r="H647" i="2" s="1"/>
  <c r="AN646" i="2"/>
  <c r="AM646" i="2"/>
  <c r="G646" i="2"/>
  <c r="J646" i="2" s="1"/>
  <c r="AN645" i="2"/>
  <c r="AM645" i="2"/>
  <c r="G645" i="2"/>
  <c r="H645" i="2" s="1"/>
  <c r="AN644" i="2"/>
  <c r="AM644" i="2"/>
  <c r="G644" i="2"/>
  <c r="J644" i="2" s="1"/>
  <c r="AN643" i="2"/>
  <c r="AM643" i="2"/>
  <c r="G643" i="2"/>
  <c r="H643" i="2" s="1"/>
  <c r="AN642" i="2"/>
  <c r="AM642" i="2"/>
  <c r="G642" i="2"/>
  <c r="J642" i="2" s="1"/>
  <c r="AN641" i="2"/>
  <c r="AM641" i="2"/>
  <c r="H641" i="2"/>
  <c r="G641" i="2"/>
  <c r="J641" i="2" s="1"/>
  <c r="AN640" i="2"/>
  <c r="AM640" i="2"/>
  <c r="G640" i="2"/>
  <c r="J640" i="2" s="1"/>
  <c r="AN637" i="2"/>
  <c r="AP637" i="2" s="1"/>
  <c r="AM637" i="2"/>
  <c r="AO637" i="2" s="1"/>
  <c r="G637" i="2"/>
  <c r="H637" i="2" s="1"/>
  <c r="AN636" i="2"/>
  <c r="AM636" i="2"/>
  <c r="G636" i="2"/>
  <c r="J636" i="2" s="1"/>
  <c r="AN635" i="2"/>
  <c r="AM635" i="2"/>
  <c r="G635" i="2"/>
  <c r="H635" i="2" s="1"/>
  <c r="AN634" i="2"/>
  <c r="AM634" i="2"/>
  <c r="G634" i="2"/>
  <c r="J634" i="2" s="1"/>
  <c r="AN633" i="2"/>
  <c r="AP633" i="2" s="1"/>
  <c r="AM633" i="2"/>
  <c r="AO633" i="2" s="1"/>
  <c r="G633" i="2"/>
  <c r="H633" i="2" s="1"/>
  <c r="AN632" i="2"/>
  <c r="AM632" i="2"/>
  <c r="G632" i="2"/>
  <c r="J632" i="2" s="1"/>
  <c r="AN631" i="2"/>
  <c r="AM631" i="2"/>
  <c r="G631" i="2"/>
  <c r="H631" i="2" s="1"/>
  <c r="AN630" i="2"/>
  <c r="AM630" i="2"/>
  <c r="J630" i="2"/>
  <c r="H630" i="2"/>
  <c r="I630" i="2" s="1"/>
  <c r="G630" i="2"/>
  <c r="AN629" i="2"/>
  <c r="AM629" i="2"/>
  <c r="G629" i="2"/>
  <c r="H629" i="2" s="1"/>
  <c r="AN628" i="2"/>
  <c r="AM628" i="2"/>
  <c r="J628" i="2"/>
  <c r="H628" i="2"/>
  <c r="I628" i="2" s="1"/>
  <c r="G628" i="2"/>
  <c r="AN626" i="2"/>
  <c r="AP626" i="2" s="1"/>
  <c r="AM626" i="2"/>
  <c r="AO626" i="2" s="1"/>
  <c r="G626" i="2"/>
  <c r="H626" i="2" s="1"/>
  <c r="AN625" i="2"/>
  <c r="AM625" i="2"/>
  <c r="J625" i="2"/>
  <c r="H625" i="2"/>
  <c r="I625" i="2" s="1"/>
  <c r="G625" i="2"/>
  <c r="AN624" i="2"/>
  <c r="AM624" i="2"/>
  <c r="G624" i="2"/>
  <c r="H624" i="2" s="1"/>
  <c r="AN623" i="2"/>
  <c r="AM623" i="2"/>
  <c r="J623" i="2"/>
  <c r="H623" i="2"/>
  <c r="I623" i="2" s="1"/>
  <c r="G623" i="2"/>
  <c r="AN622" i="2"/>
  <c r="AM622" i="2"/>
  <c r="G622" i="2"/>
  <c r="H622" i="2" s="1"/>
  <c r="AN621" i="2"/>
  <c r="AM621" i="2"/>
  <c r="J621" i="2"/>
  <c r="H621" i="2"/>
  <c r="I621" i="2" s="1"/>
  <c r="G621" i="2"/>
  <c r="AN620" i="2"/>
  <c r="AM620" i="2"/>
  <c r="G620" i="2"/>
  <c r="H620" i="2" s="1"/>
  <c r="AN619" i="2"/>
  <c r="AM619" i="2"/>
  <c r="J619" i="2"/>
  <c r="H619" i="2"/>
  <c r="I619" i="2" s="1"/>
  <c r="G619" i="2"/>
  <c r="AN618" i="2"/>
  <c r="AP618" i="2" s="1"/>
  <c r="AM618" i="2"/>
  <c r="AO618" i="2" s="1"/>
  <c r="G618" i="2"/>
  <c r="H618" i="2" s="1"/>
  <c r="AN617" i="2"/>
  <c r="AM617" i="2"/>
  <c r="J617" i="2"/>
  <c r="H617" i="2"/>
  <c r="I617" i="2" s="1"/>
  <c r="G617" i="2"/>
  <c r="AN616" i="2"/>
  <c r="AM616" i="2"/>
  <c r="G616" i="2"/>
  <c r="H616" i="2" s="1"/>
  <c r="AN615" i="2"/>
  <c r="AM615" i="2"/>
  <c r="J615" i="2"/>
  <c r="H615" i="2"/>
  <c r="I615" i="2" s="1"/>
  <c r="G615" i="2"/>
  <c r="AN614" i="2"/>
  <c r="AM614" i="2"/>
  <c r="G614" i="2"/>
  <c r="H614" i="2" s="1"/>
  <c r="AN613" i="2"/>
  <c r="AM613" i="2"/>
  <c r="J613" i="2"/>
  <c r="H613" i="2"/>
  <c r="I613" i="2" s="1"/>
  <c r="G613" i="2"/>
  <c r="AN612" i="2"/>
  <c r="AM612" i="2"/>
  <c r="G612" i="2"/>
  <c r="H612" i="2" s="1"/>
  <c r="AN611" i="2"/>
  <c r="AM611" i="2"/>
  <c r="J611" i="2"/>
  <c r="H611" i="2"/>
  <c r="I611" i="2" s="1"/>
  <c r="G611" i="2"/>
  <c r="AN609" i="2"/>
  <c r="AM609" i="2"/>
  <c r="G609" i="2"/>
  <c r="J609" i="2" s="1"/>
  <c r="K609" i="2" s="1"/>
  <c r="AN607" i="2"/>
  <c r="AP607" i="2" s="1"/>
  <c r="AM607" i="2"/>
  <c r="AO607" i="2" s="1"/>
  <c r="H607" i="2"/>
  <c r="G607" i="2"/>
  <c r="J607" i="2" s="1"/>
  <c r="AN606" i="2"/>
  <c r="AM606" i="2"/>
  <c r="G606" i="2"/>
  <c r="J606" i="2" s="1"/>
  <c r="AN605" i="2"/>
  <c r="AM605" i="2"/>
  <c r="H605" i="2"/>
  <c r="G605" i="2"/>
  <c r="J605" i="2" s="1"/>
  <c r="AN604" i="2"/>
  <c r="AM604" i="2"/>
  <c r="G604" i="2"/>
  <c r="J604" i="2" s="1"/>
  <c r="K604" i="2" s="1"/>
  <c r="AN603" i="2"/>
  <c r="AM603" i="2"/>
  <c r="H603" i="2"/>
  <c r="G603" i="2"/>
  <c r="J603" i="2" s="1"/>
  <c r="AN602" i="2"/>
  <c r="AM602" i="2"/>
  <c r="G602" i="2"/>
  <c r="J602" i="2" s="1"/>
  <c r="AN601" i="2"/>
  <c r="AM601" i="2"/>
  <c r="H601" i="2"/>
  <c r="G601" i="2"/>
  <c r="J601" i="2" s="1"/>
  <c r="AN600" i="2"/>
  <c r="AM600" i="2"/>
  <c r="G600" i="2"/>
  <c r="J600" i="2" s="1"/>
  <c r="K600" i="2" s="1"/>
  <c r="J599" i="2"/>
  <c r="H599" i="2"/>
  <c r="AN598" i="2"/>
  <c r="AM598" i="2"/>
  <c r="J598" i="2"/>
  <c r="K598" i="2" s="1"/>
  <c r="H598" i="2"/>
  <c r="I598" i="2" s="1"/>
  <c r="G598" i="2"/>
  <c r="AN597" i="2"/>
  <c r="AM597" i="2"/>
  <c r="G597" i="2"/>
  <c r="J597" i="2" s="1"/>
  <c r="K597" i="2" s="1"/>
  <c r="AN596" i="2"/>
  <c r="AM596" i="2"/>
  <c r="H596" i="2"/>
  <c r="G596" i="2"/>
  <c r="J596" i="2" s="1"/>
  <c r="AM595" i="2"/>
  <c r="Y595" i="2"/>
  <c r="V595" i="2"/>
  <c r="S595" i="2"/>
  <c r="P595" i="2"/>
  <c r="AB595" i="2" s="1"/>
  <c r="J595" i="2"/>
  <c r="K595" i="2" s="1"/>
  <c r="H595" i="2"/>
  <c r="I595" i="2" s="1"/>
  <c r="AN594" i="2"/>
  <c r="AM594" i="2"/>
  <c r="J594" i="2"/>
  <c r="K594" i="2" s="1"/>
  <c r="H594" i="2"/>
  <c r="I594" i="2" s="1"/>
  <c r="AN590" i="2"/>
  <c r="AM590" i="2"/>
  <c r="J590" i="2"/>
  <c r="K590" i="2" s="1"/>
  <c r="H590" i="2"/>
  <c r="I590" i="2" s="1"/>
  <c r="G590" i="2"/>
  <c r="AN589" i="2"/>
  <c r="AM589" i="2"/>
  <c r="G589" i="2"/>
  <c r="J589" i="2" s="1"/>
  <c r="K589" i="2" s="1"/>
  <c r="AN587" i="2"/>
  <c r="AM587" i="2"/>
  <c r="AN586" i="2"/>
  <c r="AM586" i="2"/>
  <c r="H586" i="2"/>
  <c r="G586" i="2"/>
  <c r="J586" i="2" s="1"/>
  <c r="AN585" i="2"/>
  <c r="AM585" i="2"/>
  <c r="G585" i="2"/>
  <c r="J585" i="2" s="1"/>
  <c r="AN584" i="2"/>
  <c r="AM584" i="2"/>
  <c r="H584" i="2"/>
  <c r="G584" i="2"/>
  <c r="J584" i="2" s="1"/>
  <c r="AN583" i="2"/>
  <c r="AM583" i="2"/>
  <c r="G583" i="2"/>
  <c r="J583" i="2" s="1"/>
  <c r="K583" i="2" s="1"/>
  <c r="AN581" i="2"/>
  <c r="AP581" i="2" s="1"/>
  <c r="AM581" i="2"/>
  <c r="AO581" i="2" s="1"/>
  <c r="H581" i="2"/>
  <c r="G581" i="2"/>
  <c r="J581" i="2" s="1"/>
  <c r="AN580" i="2"/>
  <c r="AM580" i="2"/>
  <c r="G580" i="2"/>
  <c r="J580" i="2" s="1"/>
  <c r="K580" i="2" s="1"/>
  <c r="AN579" i="2"/>
  <c r="AM579" i="2"/>
  <c r="H579" i="2"/>
  <c r="G579" i="2"/>
  <c r="J579" i="2" s="1"/>
  <c r="AN578" i="2"/>
  <c r="AM578" i="2"/>
  <c r="G578" i="2"/>
  <c r="AN577" i="2"/>
  <c r="AM577" i="2"/>
  <c r="H577" i="2"/>
  <c r="G577" i="2"/>
  <c r="J577" i="2" s="1"/>
  <c r="AN576" i="2"/>
  <c r="AM576" i="2"/>
  <c r="G576" i="2"/>
  <c r="AN575" i="2"/>
  <c r="AM575" i="2"/>
  <c r="AO575" i="2" s="1"/>
  <c r="AR575" i="2" s="1"/>
  <c r="H575" i="2"/>
  <c r="G575" i="2"/>
  <c r="J575" i="2" s="1"/>
  <c r="AN574" i="2"/>
  <c r="AM574" i="2"/>
  <c r="G574" i="2"/>
  <c r="AN573" i="2"/>
  <c r="AM573" i="2"/>
  <c r="AO573" i="2" s="1"/>
  <c r="AR573" i="2" s="1"/>
  <c r="H573" i="2"/>
  <c r="G573" i="2"/>
  <c r="J573" i="2" s="1"/>
  <c r="AN572" i="2"/>
  <c r="AM572" i="2"/>
  <c r="G572" i="2"/>
  <c r="AN570" i="2"/>
  <c r="AP570" i="2" s="1"/>
  <c r="AM570" i="2"/>
  <c r="AO570" i="2" s="1"/>
  <c r="H570" i="2"/>
  <c r="G570" i="2"/>
  <c r="J570" i="2" s="1"/>
  <c r="AN569" i="2"/>
  <c r="AP569" i="2" s="1"/>
  <c r="AM569" i="2"/>
  <c r="AO569" i="2" s="1"/>
  <c r="J569" i="2"/>
  <c r="G569" i="2"/>
  <c r="H569" i="2" s="1"/>
  <c r="AN568" i="2"/>
  <c r="AM568" i="2"/>
  <c r="AO568" i="2" s="1"/>
  <c r="AR568" i="2" s="1"/>
  <c r="J568" i="2"/>
  <c r="H568" i="2"/>
  <c r="I568" i="2" s="1"/>
  <c r="G568" i="2"/>
  <c r="AP566" i="2"/>
  <c r="AN566" i="2"/>
  <c r="AM566" i="2"/>
  <c r="AO566" i="2" s="1"/>
  <c r="G566" i="2"/>
  <c r="H566" i="2" s="1"/>
  <c r="AN565" i="2"/>
  <c r="AM565" i="2"/>
  <c r="AO565" i="2" s="1"/>
  <c r="J565" i="2"/>
  <c r="H565" i="2"/>
  <c r="G565" i="2"/>
  <c r="AP564" i="2"/>
  <c r="AN564" i="2"/>
  <c r="AS564" i="2" s="1"/>
  <c r="AM564" i="2"/>
  <c r="G564" i="2"/>
  <c r="H564" i="2" s="1"/>
  <c r="AN563" i="2"/>
  <c r="AM563" i="2"/>
  <c r="AO563" i="2" s="1"/>
  <c r="G563" i="2"/>
  <c r="J563" i="2" s="1"/>
  <c r="AN560" i="2"/>
  <c r="AP560" i="2" s="1"/>
  <c r="AM560" i="2"/>
  <c r="AO560" i="2" s="1"/>
  <c r="H560" i="2"/>
  <c r="G560" i="2"/>
  <c r="J560" i="2" s="1"/>
  <c r="AN559" i="2"/>
  <c r="AM559" i="2"/>
  <c r="G559" i="2"/>
  <c r="J559" i="2" s="1"/>
  <c r="AN558" i="2"/>
  <c r="AM558" i="2"/>
  <c r="AN557" i="2"/>
  <c r="AM557" i="2"/>
  <c r="H557" i="2"/>
  <c r="G557" i="2"/>
  <c r="J557" i="2" s="1"/>
  <c r="AN556" i="2"/>
  <c r="AM556" i="2"/>
  <c r="G556" i="2"/>
  <c r="J556" i="2" s="1"/>
  <c r="K556" i="2" s="1"/>
  <c r="AN554" i="2"/>
  <c r="AP554" i="2" s="1"/>
  <c r="AM554" i="2"/>
  <c r="AO554" i="2" s="1"/>
  <c r="G554" i="2"/>
  <c r="H554" i="2" s="1"/>
  <c r="AN553" i="2"/>
  <c r="AM553" i="2"/>
  <c r="G553" i="2"/>
  <c r="J553" i="2" s="1"/>
  <c r="AN552" i="2"/>
  <c r="AM552" i="2"/>
  <c r="G552" i="2"/>
  <c r="H552" i="2" s="1"/>
  <c r="AN551" i="2"/>
  <c r="AM551" i="2"/>
  <c r="H551" i="2"/>
  <c r="I551" i="2" s="1"/>
  <c r="G551" i="2"/>
  <c r="J551" i="2" s="1"/>
  <c r="AN547" i="2"/>
  <c r="AM547" i="2"/>
  <c r="H547" i="2"/>
  <c r="I547" i="2" s="1"/>
  <c r="G547" i="2"/>
  <c r="J547" i="2" s="1"/>
  <c r="K547" i="2" s="1"/>
  <c r="AN546" i="2"/>
  <c r="AM546" i="2"/>
  <c r="G546" i="2"/>
  <c r="J546" i="2" s="1"/>
  <c r="AN545" i="2"/>
  <c r="AM545" i="2"/>
  <c r="G545" i="2"/>
  <c r="J545" i="2" s="1"/>
  <c r="AN544" i="2"/>
  <c r="AM544" i="2"/>
  <c r="G544" i="2"/>
  <c r="J544" i="2" s="1"/>
  <c r="AN543" i="2"/>
  <c r="AM543" i="2"/>
  <c r="H543" i="2"/>
  <c r="G543" i="2"/>
  <c r="J543" i="2" s="1"/>
  <c r="K543" i="2" s="1"/>
  <c r="AN542" i="2"/>
  <c r="AM542" i="2"/>
  <c r="G542" i="2"/>
  <c r="J542" i="2" s="1"/>
  <c r="AN541" i="2"/>
  <c r="AM541" i="2"/>
  <c r="G541" i="2"/>
  <c r="J541" i="2" s="1"/>
  <c r="K541" i="2" s="1"/>
  <c r="AN540" i="2"/>
  <c r="AM540" i="2"/>
  <c r="H540" i="2"/>
  <c r="G540" i="2"/>
  <c r="J540" i="2" s="1"/>
  <c r="AN539" i="2"/>
  <c r="AM539" i="2"/>
  <c r="G539" i="2"/>
  <c r="J539" i="2" s="1"/>
  <c r="AN538" i="2"/>
  <c r="AP538" i="2" s="1"/>
  <c r="AM538" i="2"/>
  <c r="AO538" i="2" s="1"/>
  <c r="G538" i="2"/>
  <c r="J538" i="2" s="1"/>
  <c r="AN537" i="2"/>
  <c r="AM537" i="2"/>
  <c r="G537" i="2"/>
  <c r="J537" i="2" s="1"/>
  <c r="AN536" i="2"/>
  <c r="AM536" i="2"/>
  <c r="H536" i="2"/>
  <c r="I536" i="2" s="1"/>
  <c r="G536" i="2"/>
  <c r="J536" i="2" s="1"/>
  <c r="K536" i="2" s="1"/>
  <c r="AN535" i="2"/>
  <c r="AM535" i="2"/>
  <c r="G535" i="2"/>
  <c r="H535" i="2" s="1"/>
  <c r="AN534" i="2"/>
  <c r="AM534" i="2"/>
  <c r="J534" i="2"/>
  <c r="H534" i="2"/>
  <c r="I534" i="2" s="1"/>
  <c r="G534" i="2"/>
  <c r="AN533" i="2"/>
  <c r="AM533" i="2"/>
  <c r="G533" i="2"/>
  <c r="J533" i="2" s="1"/>
  <c r="K533" i="2" s="1"/>
  <c r="AN532" i="2"/>
  <c r="AM532" i="2"/>
  <c r="H532" i="2"/>
  <c r="G532" i="2"/>
  <c r="J532" i="2" s="1"/>
  <c r="AN531" i="2"/>
  <c r="AM531" i="2"/>
  <c r="G531" i="2"/>
  <c r="J531" i="2" s="1"/>
  <c r="AN530" i="2"/>
  <c r="AM530" i="2"/>
  <c r="J530" i="2"/>
  <c r="H530" i="2"/>
  <c r="AN529" i="2"/>
  <c r="AM529" i="2"/>
  <c r="J529" i="2"/>
  <c r="K529" i="2" s="1"/>
  <c r="H529" i="2"/>
  <c r="I529" i="2" s="1"/>
  <c r="G529" i="2"/>
  <c r="AN527" i="2"/>
  <c r="AM527" i="2"/>
  <c r="AN526" i="2"/>
  <c r="AM526" i="2"/>
  <c r="AN525" i="2"/>
  <c r="AM525" i="2"/>
  <c r="AN523" i="2"/>
  <c r="AM523" i="2"/>
  <c r="AN522" i="2"/>
  <c r="AM522" i="2"/>
  <c r="J522" i="2"/>
  <c r="K522" i="2" s="1"/>
  <c r="H522" i="2"/>
  <c r="I522" i="2" s="1"/>
  <c r="G522" i="2"/>
  <c r="AM521" i="2"/>
  <c r="J521" i="2"/>
  <c r="K521" i="2" s="1"/>
  <c r="H521" i="2"/>
  <c r="I521" i="2" s="1"/>
  <c r="G521" i="2"/>
  <c r="AN519" i="2"/>
  <c r="AP519" i="2" s="1"/>
  <c r="AM519" i="2"/>
  <c r="AO519" i="2" s="1"/>
  <c r="G519" i="2"/>
  <c r="J519" i="2" s="1"/>
  <c r="AN518" i="2"/>
  <c r="AM518" i="2"/>
  <c r="G518" i="2"/>
  <c r="J518" i="2" s="1"/>
  <c r="AN517" i="2"/>
  <c r="AM517" i="2"/>
  <c r="H517" i="2"/>
  <c r="G517" i="2"/>
  <c r="J517" i="2" s="1"/>
  <c r="AN516" i="2"/>
  <c r="AM516" i="2"/>
  <c r="G516" i="2"/>
  <c r="J516" i="2" s="1"/>
  <c r="K516" i="2" s="1"/>
  <c r="AN515" i="2"/>
  <c r="AM515" i="2"/>
  <c r="H515" i="2"/>
  <c r="G515" i="2"/>
  <c r="J515" i="2" s="1"/>
  <c r="AN514" i="2"/>
  <c r="AM514" i="2"/>
  <c r="G514" i="2"/>
  <c r="J514" i="2" s="1"/>
  <c r="AN512" i="2"/>
  <c r="AP512" i="2" s="1"/>
  <c r="AM512" i="2"/>
  <c r="AO512" i="2" s="1"/>
  <c r="H512" i="2"/>
  <c r="G512" i="2"/>
  <c r="J512" i="2" s="1"/>
  <c r="AN511" i="2"/>
  <c r="AM511" i="2"/>
  <c r="G511" i="2"/>
  <c r="J511" i="2" s="1"/>
  <c r="K511" i="2" s="1"/>
  <c r="AN509" i="2"/>
  <c r="AP509" i="2" s="1"/>
  <c r="AM509" i="2"/>
  <c r="AO509" i="2" s="1"/>
  <c r="H509" i="2"/>
  <c r="G509" i="2"/>
  <c r="J509" i="2" s="1"/>
  <c r="AN508" i="2"/>
  <c r="AM508" i="2"/>
  <c r="G508" i="2"/>
  <c r="J508" i="2" s="1"/>
  <c r="AN507" i="2"/>
  <c r="AP507" i="2" s="1"/>
  <c r="AM507" i="2"/>
  <c r="AO507" i="2" s="1"/>
  <c r="H507" i="2"/>
  <c r="G507" i="2"/>
  <c r="J507" i="2" s="1"/>
  <c r="AN506" i="2"/>
  <c r="AM506" i="2"/>
  <c r="G506" i="2"/>
  <c r="J506" i="2" s="1"/>
  <c r="K506" i="2" s="1"/>
  <c r="AN505" i="2"/>
  <c r="AM505" i="2"/>
  <c r="H505" i="2"/>
  <c r="G505" i="2"/>
  <c r="J505" i="2" s="1"/>
  <c r="AN504" i="2"/>
  <c r="AM504" i="2"/>
  <c r="G504" i="2"/>
  <c r="J504" i="2" s="1"/>
  <c r="AN502" i="2"/>
  <c r="AP502" i="2" s="1"/>
  <c r="AM502" i="2"/>
  <c r="AO502" i="2" s="1"/>
  <c r="H502" i="2"/>
  <c r="G502" i="2"/>
  <c r="J502" i="2" s="1"/>
  <c r="AN501" i="2"/>
  <c r="AM501" i="2"/>
  <c r="G501" i="2"/>
  <c r="J501" i="2" s="1"/>
  <c r="K501" i="2" s="1"/>
  <c r="AN500" i="2"/>
  <c r="AM500" i="2"/>
  <c r="H500" i="2"/>
  <c r="G500" i="2"/>
  <c r="J500" i="2" s="1"/>
  <c r="AN499" i="2"/>
  <c r="AM499" i="2"/>
  <c r="G499" i="2"/>
  <c r="J499" i="2" s="1"/>
  <c r="AN498" i="2"/>
  <c r="AM498" i="2"/>
  <c r="H498" i="2"/>
  <c r="G498" i="2"/>
  <c r="J498" i="2" s="1"/>
  <c r="AN497" i="2"/>
  <c r="AM497" i="2"/>
  <c r="G497" i="2"/>
  <c r="J497" i="2" s="1"/>
  <c r="K497" i="2" s="1"/>
  <c r="H495" i="2"/>
  <c r="G495" i="2"/>
  <c r="J495" i="2" s="1"/>
  <c r="AN494" i="2"/>
  <c r="AM494" i="2"/>
  <c r="G494" i="2"/>
  <c r="J494" i="2" s="1"/>
  <c r="AN492" i="2"/>
  <c r="AM492" i="2"/>
  <c r="AO492" i="2" s="1"/>
  <c r="G492" i="2"/>
  <c r="H492" i="2" s="1"/>
  <c r="AN491" i="2"/>
  <c r="AM491" i="2"/>
  <c r="J491" i="2"/>
  <c r="H491" i="2"/>
  <c r="I491" i="2" s="1"/>
  <c r="G491" i="2"/>
  <c r="AN490" i="2"/>
  <c r="AM490" i="2"/>
  <c r="G490" i="2"/>
  <c r="H490" i="2" s="1"/>
  <c r="AN489" i="2"/>
  <c r="AM489" i="2"/>
  <c r="J489" i="2"/>
  <c r="H489" i="2"/>
  <c r="I489" i="2" s="1"/>
  <c r="G489" i="2"/>
  <c r="AN488" i="2"/>
  <c r="AM488" i="2"/>
  <c r="G488" i="2"/>
  <c r="H488" i="2" s="1"/>
  <c r="AN487" i="2"/>
  <c r="AM487" i="2"/>
  <c r="J487" i="2"/>
  <c r="H487" i="2"/>
  <c r="I487" i="2" s="1"/>
  <c r="G487" i="2"/>
  <c r="AN485" i="2"/>
  <c r="AP485" i="2" s="1"/>
  <c r="AM485" i="2"/>
  <c r="AO485" i="2" s="1"/>
  <c r="G485" i="2"/>
  <c r="H485" i="2" s="1"/>
  <c r="AN484" i="2"/>
  <c r="AM484" i="2"/>
  <c r="J484" i="2"/>
  <c r="H484" i="2"/>
  <c r="I484" i="2" s="1"/>
  <c r="G484" i="2"/>
  <c r="AN483" i="2"/>
  <c r="AM483" i="2"/>
  <c r="G483" i="2"/>
  <c r="H483" i="2" s="1"/>
  <c r="AN482" i="2"/>
  <c r="AM482" i="2"/>
  <c r="J482" i="2"/>
  <c r="H482" i="2"/>
  <c r="G482" i="2"/>
  <c r="AP481" i="2"/>
  <c r="AN481" i="2"/>
  <c r="AS481" i="2" s="1"/>
  <c r="AM481" i="2"/>
  <c r="G481" i="2"/>
  <c r="AN480" i="2"/>
  <c r="AM480" i="2"/>
  <c r="AO480" i="2" s="1"/>
  <c r="X480" i="2"/>
  <c r="R480" i="2"/>
  <c r="J480" i="2"/>
  <c r="K480" i="2" s="1"/>
  <c r="H480" i="2"/>
  <c r="I480" i="2" s="1"/>
  <c r="G480" i="2"/>
  <c r="AP479" i="2"/>
  <c r="AN479" i="2"/>
  <c r="AS479" i="2" s="1"/>
  <c r="AM479" i="2"/>
  <c r="G479" i="2"/>
  <c r="AN477" i="2"/>
  <c r="AM477" i="2"/>
  <c r="AO477" i="2" s="1"/>
  <c r="X477" i="2"/>
  <c r="R477" i="2"/>
  <c r="J477" i="2"/>
  <c r="K477" i="2" s="1"/>
  <c r="H477" i="2"/>
  <c r="I477" i="2" s="1"/>
  <c r="G477" i="2"/>
  <c r="AN475" i="2"/>
  <c r="AP475" i="2" s="1"/>
  <c r="AM475" i="2"/>
  <c r="AO475" i="2" s="1"/>
  <c r="J475" i="2"/>
  <c r="G475" i="2"/>
  <c r="H475" i="2" s="1"/>
  <c r="AN474" i="2"/>
  <c r="AM474" i="2"/>
  <c r="AO474" i="2" s="1"/>
  <c r="AR474" i="2" s="1"/>
  <c r="J474" i="2"/>
  <c r="H474" i="2"/>
  <c r="I474" i="2" s="1"/>
  <c r="G474" i="2"/>
  <c r="AN473" i="2"/>
  <c r="AM473" i="2"/>
  <c r="J473" i="2"/>
  <c r="G473" i="2"/>
  <c r="H473" i="2" s="1"/>
  <c r="AN472" i="2"/>
  <c r="AM472" i="2"/>
  <c r="AO472" i="2" s="1"/>
  <c r="AR472" i="2" s="1"/>
  <c r="J472" i="2"/>
  <c r="H472" i="2"/>
  <c r="I472" i="2" s="1"/>
  <c r="G472" i="2"/>
  <c r="AP470" i="2"/>
  <c r="AN470" i="2"/>
  <c r="AM470" i="2"/>
  <c r="AO470" i="2" s="1"/>
  <c r="G470" i="2"/>
  <c r="H470" i="2" s="1"/>
  <c r="AN469" i="2"/>
  <c r="AM469" i="2"/>
  <c r="AO469" i="2" s="1"/>
  <c r="J469" i="2"/>
  <c r="H469" i="2"/>
  <c r="G469" i="2"/>
  <c r="AP468" i="2"/>
  <c r="AN468" i="2"/>
  <c r="AS468" i="2" s="1"/>
  <c r="AM468" i="2"/>
  <c r="G468" i="2"/>
  <c r="H468" i="2" s="1"/>
  <c r="AN467" i="2"/>
  <c r="AM467" i="2"/>
  <c r="AO467" i="2" s="1"/>
  <c r="J467" i="2"/>
  <c r="H467" i="2"/>
  <c r="G467" i="2"/>
  <c r="AN465" i="2"/>
  <c r="AP465" i="2" s="1"/>
  <c r="AM465" i="2"/>
  <c r="AO465" i="2" s="1"/>
  <c r="J465" i="2"/>
  <c r="G465" i="2"/>
  <c r="H465" i="2" s="1"/>
  <c r="AN464" i="2"/>
  <c r="AM464" i="2"/>
  <c r="AO464" i="2" s="1"/>
  <c r="AR464" i="2" s="1"/>
  <c r="J464" i="2"/>
  <c r="H464" i="2"/>
  <c r="I464" i="2" s="1"/>
  <c r="G464" i="2"/>
  <c r="AP462" i="2"/>
  <c r="AN462" i="2"/>
  <c r="AM462" i="2"/>
  <c r="AO462" i="2" s="1"/>
  <c r="G462" i="2"/>
  <c r="H462" i="2" s="1"/>
  <c r="AN461" i="2"/>
  <c r="AM461" i="2"/>
  <c r="AO461" i="2" s="1"/>
  <c r="J461" i="2"/>
  <c r="H461" i="2"/>
  <c r="G461" i="2"/>
  <c r="AP460" i="2"/>
  <c r="AN460" i="2"/>
  <c r="AS460" i="2" s="1"/>
  <c r="AM460" i="2"/>
  <c r="G460" i="2"/>
  <c r="H460" i="2" s="1"/>
  <c r="AN459" i="2"/>
  <c r="AM459" i="2"/>
  <c r="AO459" i="2" s="1"/>
  <c r="J459" i="2"/>
  <c r="H459" i="2"/>
  <c r="G459" i="2"/>
  <c r="AP458" i="2"/>
  <c r="AN458" i="2"/>
  <c r="AS458" i="2" s="1"/>
  <c r="AM458" i="2"/>
  <c r="G458" i="2"/>
  <c r="H458" i="2" s="1"/>
  <c r="AN457" i="2"/>
  <c r="AM457" i="2"/>
  <c r="AO457" i="2" s="1"/>
  <c r="J457" i="2"/>
  <c r="H457" i="2"/>
  <c r="G457" i="2"/>
  <c r="AP456" i="2"/>
  <c r="AN456" i="2"/>
  <c r="AS456" i="2" s="1"/>
  <c r="AM456" i="2"/>
  <c r="G456" i="2"/>
  <c r="H456" i="2" s="1"/>
  <c r="AN455" i="2"/>
  <c r="AM455" i="2"/>
  <c r="AO455" i="2" s="1"/>
  <c r="J455" i="2"/>
  <c r="H455" i="2"/>
  <c r="G455" i="2"/>
  <c r="AP454" i="2"/>
  <c r="AN454" i="2"/>
  <c r="AS454" i="2" s="1"/>
  <c r="AM454" i="2"/>
  <c r="G454" i="2"/>
  <c r="H454" i="2" s="1"/>
  <c r="AN453" i="2"/>
  <c r="AM453" i="2"/>
  <c r="AO453" i="2" s="1"/>
  <c r="J453" i="2"/>
  <c r="H453" i="2"/>
  <c r="G453" i="2"/>
  <c r="AP452" i="2"/>
  <c r="AN452" i="2"/>
  <c r="AS452" i="2" s="1"/>
  <c r="AM452" i="2"/>
  <c r="G452" i="2"/>
  <c r="H452" i="2" s="1"/>
  <c r="AN451" i="2"/>
  <c r="AM451" i="2"/>
  <c r="AO451" i="2" s="1"/>
  <c r="J451" i="2"/>
  <c r="H451" i="2"/>
  <c r="G451" i="2"/>
  <c r="AN449" i="2"/>
  <c r="AP449" i="2" s="1"/>
  <c r="AM449" i="2"/>
  <c r="AO449" i="2" s="1"/>
  <c r="J449" i="2"/>
  <c r="G449" i="2"/>
  <c r="H449" i="2" s="1"/>
  <c r="AN448" i="2"/>
  <c r="AM448" i="2"/>
  <c r="AO448" i="2" s="1"/>
  <c r="AR448" i="2" s="1"/>
  <c r="J448" i="2"/>
  <c r="H448" i="2"/>
  <c r="I448" i="2" s="1"/>
  <c r="G448" i="2"/>
  <c r="AP445" i="2"/>
  <c r="AN445" i="2"/>
  <c r="AM445" i="2"/>
  <c r="AO445" i="2" s="1"/>
  <c r="G445" i="2"/>
  <c r="H445" i="2" s="1"/>
  <c r="AN444" i="2"/>
  <c r="AM444" i="2"/>
  <c r="AO444" i="2" s="1"/>
  <c r="J444" i="2"/>
  <c r="H444" i="2"/>
  <c r="G444" i="2"/>
  <c r="AP443" i="2"/>
  <c r="AN443" i="2"/>
  <c r="AS443" i="2" s="1"/>
  <c r="AM443" i="2"/>
  <c r="G443" i="2"/>
  <c r="H443" i="2" s="1"/>
  <c r="AN442" i="2"/>
  <c r="AM442" i="2"/>
  <c r="AO442" i="2" s="1"/>
  <c r="J442" i="2"/>
  <c r="H442" i="2"/>
  <c r="G442" i="2"/>
  <c r="AP441" i="2"/>
  <c r="AN441" i="2"/>
  <c r="AS441" i="2" s="1"/>
  <c r="AM441" i="2"/>
  <c r="G441" i="2"/>
  <c r="H441" i="2" s="1"/>
  <c r="AN440" i="2"/>
  <c r="AM440" i="2"/>
  <c r="AO440" i="2" s="1"/>
  <c r="J440" i="2"/>
  <c r="H440" i="2"/>
  <c r="G440" i="2"/>
  <c r="AP439" i="2"/>
  <c r="AN439" i="2"/>
  <c r="AS439" i="2" s="1"/>
  <c r="AM439" i="2"/>
  <c r="G439" i="2"/>
  <c r="H439" i="2" s="1"/>
  <c r="AN438" i="2"/>
  <c r="AM438" i="2"/>
  <c r="AO438" i="2" s="1"/>
  <c r="J438" i="2"/>
  <c r="H438" i="2"/>
  <c r="G438" i="2"/>
  <c r="AP436" i="2"/>
  <c r="AN436" i="2"/>
  <c r="AS436" i="2" s="1"/>
  <c r="AM436" i="2"/>
  <c r="G436" i="2"/>
  <c r="H436" i="2" s="1"/>
  <c r="AN435" i="2"/>
  <c r="AM435" i="2"/>
  <c r="AO435" i="2" s="1"/>
  <c r="J435" i="2"/>
  <c r="H435" i="2"/>
  <c r="G435" i="2"/>
  <c r="AP434" i="2"/>
  <c r="AN434" i="2"/>
  <c r="AS434" i="2" s="1"/>
  <c r="AM434" i="2"/>
  <c r="G434" i="2"/>
  <c r="H434" i="2" s="1"/>
  <c r="AN433" i="2"/>
  <c r="AM433" i="2"/>
  <c r="AO433" i="2" s="1"/>
  <c r="J433" i="2"/>
  <c r="H433" i="2"/>
  <c r="G433" i="2"/>
  <c r="AN431" i="2"/>
  <c r="AP431" i="2" s="1"/>
  <c r="AM431" i="2"/>
  <c r="AO431" i="2" s="1"/>
  <c r="J431" i="2"/>
  <c r="G431" i="2"/>
  <c r="H431" i="2" s="1"/>
  <c r="AN430" i="2"/>
  <c r="AM430" i="2"/>
  <c r="AO430" i="2" s="1"/>
  <c r="AR430" i="2" s="1"/>
  <c r="J430" i="2"/>
  <c r="H430" i="2"/>
  <c r="I430" i="2" s="1"/>
  <c r="G430" i="2"/>
  <c r="AN429" i="2"/>
  <c r="AM429" i="2"/>
  <c r="J429" i="2"/>
  <c r="G429" i="2"/>
  <c r="H429" i="2" s="1"/>
  <c r="AN428" i="2"/>
  <c r="AM428" i="2"/>
  <c r="AO428" i="2" s="1"/>
  <c r="AR428" i="2" s="1"/>
  <c r="J428" i="2"/>
  <c r="H428" i="2"/>
  <c r="I428" i="2" s="1"/>
  <c r="G428" i="2"/>
  <c r="AP426" i="2"/>
  <c r="AN426" i="2"/>
  <c r="AM426" i="2"/>
  <c r="AO426" i="2" s="1"/>
  <c r="G426" i="2"/>
  <c r="H426" i="2" s="1"/>
  <c r="AN425" i="2"/>
  <c r="AM425" i="2"/>
  <c r="AO425" i="2" s="1"/>
  <c r="J425" i="2"/>
  <c r="H425" i="2"/>
  <c r="G425" i="2"/>
  <c r="AP424" i="2"/>
  <c r="AN424" i="2"/>
  <c r="AS424" i="2" s="1"/>
  <c r="AM424" i="2"/>
  <c r="G424" i="2"/>
  <c r="H424" i="2" s="1"/>
  <c r="AN423" i="2"/>
  <c r="AM423" i="2"/>
  <c r="AO423" i="2" s="1"/>
  <c r="J423" i="2"/>
  <c r="H423" i="2"/>
  <c r="G423" i="2"/>
  <c r="AP422" i="2"/>
  <c r="AN422" i="2"/>
  <c r="AS422" i="2" s="1"/>
  <c r="AM422" i="2"/>
  <c r="G422" i="2"/>
  <c r="H422" i="2" s="1"/>
  <c r="AN421" i="2"/>
  <c r="AM421" i="2"/>
  <c r="AO421" i="2" s="1"/>
  <c r="J421" i="2"/>
  <c r="H421" i="2"/>
  <c r="G421" i="2"/>
  <c r="AP420" i="2"/>
  <c r="AN420" i="2"/>
  <c r="AS420" i="2" s="1"/>
  <c r="AM420" i="2"/>
  <c r="G420" i="2"/>
  <c r="H420" i="2" s="1"/>
  <c r="AN419" i="2"/>
  <c r="AM419" i="2"/>
  <c r="AO419" i="2" s="1"/>
  <c r="X419" i="2"/>
  <c r="R419" i="2"/>
  <c r="J419" i="2"/>
  <c r="H419" i="2"/>
  <c r="I419" i="2" s="1"/>
  <c r="G419" i="2"/>
  <c r="AP418" i="2"/>
  <c r="AN418" i="2"/>
  <c r="AS418" i="2" s="1"/>
  <c r="AM418" i="2"/>
  <c r="G418" i="2"/>
  <c r="H418" i="2" s="1"/>
  <c r="AN417" i="2"/>
  <c r="AM417" i="2"/>
  <c r="AO417" i="2" s="1"/>
  <c r="X417" i="2"/>
  <c r="R417" i="2"/>
  <c r="J417" i="2"/>
  <c r="H417" i="2"/>
  <c r="I417" i="2" s="1"/>
  <c r="G417" i="2"/>
  <c r="AP416" i="2"/>
  <c r="AN416" i="2"/>
  <c r="AS416" i="2" s="1"/>
  <c r="AM416" i="2"/>
  <c r="G416" i="2"/>
  <c r="H416" i="2" s="1"/>
  <c r="AN415" i="2"/>
  <c r="AM415" i="2"/>
  <c r="AO415" i="2" s="1"/>
  <c r="J415" i="2"/>
  <c r="H415" i="2"/>
  <c r="I415" i="2" s="1"/>
  <c r="X415" i="2" s="1"/>
  <c r="G415" i="2"/>
  <c r="AN413" i="2"/>
  <c r="AP413" i="2" s="1"/>
  <c r="AM413" i="2"/>
  <c r="AO413" i="2" s="1"/>
  <c r="G413" i="2"/>
  <c r="H413" i="2" s="1"/>
  <c r="AN412" i="2"/>
  <c r="AM412" i="2"/>
  <c r="J412" i="2"/>
  <c r="H412" i="2"/>
  <c r="I412" i="2" s="1"/>
  <c r="G412" i="2"/>
  <c r="AN411" i="2"/>
  <c r="AM411" i="2"/>
  <c r="J411" i="2"/>
  <c r="G411" i="2"/>
  <c r="H411" i="2" s="1"/>
  <c r="AN410" i="2"/>
  <c r="AM410" i="2"/>
  <c r="J410" i="2"/>
  <c r="K410" i="2" s="1"/>
  <c r="H410" i="2"/>
  <c r="I410" i="2" s="1"/>
  <c r="G410" i="2"/>
  <c r="AN409" i="2"/>
  <c r="AP409" i="2" s="1"/>
  <c r="AM409" i="2"/>
  <c r="H409" i="2"/>
  <c r="G409" i="2"/>
  <c r="J409" i="2" s="1"/>
  <c r="AN408" i="2"/>
  <c r="AM408" i="2"/>
  <c r="G408" i="2"/>
  <c r="AN406" i="2"/>
  <c r="AP406" i="2" s="1"/>
  <c r="AM406" i="2"/>
  <c r="AO406" i="2" s="1"/>
  <c r="H406" i="2"/>
  <c r="G406" i="2"/>
  <c r="J406" i="2" s="1"/>
  <c r="AN405" i="2"/>
  <c r="AP405" i="2" s="1"/>
  <c r="AM405" i="2"/>
  <c r="G405" i="2"/>
  <c r="AN404" i="2"/>
  <c r="AM404" i="2"/>
  <c r="AO404" i="2" s="1"/>
  <c r="H404" i="2"/>
  <c r="G404" i="2"/>
  <c r="J404" i="2" s="1"/>
  <c r="AN403" i="2"/>
  <c r="AP403" i="2" s="1"/>
  <c r="AM403" i="2"/>
  <c r="G403" i="2"/>
  <c r="AN401" i="2"/>
  <c r="AP401" i="2" s="1"/>
  <c r="AM401" i="2"/>
  <c r="AO401" i="2" s="1"/>
  <c r="H401" i="2"/>
  <c r="G401" i="2"/>
  <c r="J401" i="2" s="1"/>
  <c r="AP400" i="2"/>
  <c r="AN400" i="2"/>
  <c r="AS400" i="2" s="1"/>
  <c r="AM400" i="2"/>
  <c r="G400" i="2"/>
  <c r="AN398" i="2"/>
  <c r="AP398" i="2" s="1"/>
  <c r="AM398" i="2"/>
  <c r="AO398" i="2" s="1"/>
  <c r="H398" i="2"/>
  <c r="G398" i="2"/>
  <c r="J398" i="2" s="1"/>
  <c r="AN397" i="2"/>
  <c r="AP397" i="2" s="1"/>
  <c r="AM397" i="2"/>
  <c r="G397" i="2"/>
  <c r="AN395" i="2"/>
  <c r="AP395" i="2" s="1"/>
  <c r="AM395" i="2"/>
  <c r="AO395" i="2" s="1"/>
  <c r="H395" i="2"/>
  <c r="G395" i="2"/>
  <c r="J395" i="2" s="1"/>
  <c r="AP394" i="2"/>
  <c r="AN394" i="2"/>
  <c r="AS394" i="2" s="1"/>
  <c r="AM394" i="2"/>
  <c r="G394" i="2"/>
  <c r="AN393" i="2"/>
  <c r="AM393" i="2"/>
  <c r="X393" i="2"/>
  <c r="R393" i="2"/>
  <c r="J393" i="2"/>
  <c r="K393" i="2" s="1"/>
  <c r="H393" i="2"/>
  <c r="I393" i="2" s="1"/>
  <c r="G393" i="2"/>
  <c r="AP391" i="2"/>
  <c r="AN391" i="2"/>
  <c r="AS391" i="2" s="1"/>
  <c r="AM391" i="2"/>
  <c r="G391" i="2"/>
  <c r="AN390" i="2"/>
  <c r="AM390" i="2"/>
  <c r="H390" i="2"/>
  <c r="G390" i="2"/>
  <c r="J390" i="2" s="1"/>
  <c r="AP389" i="2"/>
  <c r="AN389" i="2"/>
  <c r="AS389" i="2" s="1"/>
  <c r="AM389" i="2"/>
  <c r="G389" i="2"/>
  <c r="AN388" i="2"/>
  <c r="AM388" i="2"/>
  <c r="X388" i="2"/>
  <c r="R388" i="2"/>
  <c r="J388" i="2"/>
  <c r="K388" i="2" s="1"/>
  <c r="H388" i="2"/>
  <c r="I388" i="2" s="1"/>
  <c r="G388" i="2"/>
  <c r="AN386" i="2"/>
  <c r="AP386" i="2" s="1"/>
  <c r="AM386" i="2"/>
  <c r="AO386" i="2" s="1"/>
  <c r="J386" i="2"/>
  <c r="G386" i="2"/>
  <c r="H386" i="2" s="1"/>
  <c r="AN385" i="2"/>
  <c r="AM385" i="2"/>
  <c r="AO385" i="2" s="1"/>
  <c r="AR385" i="2" s="1"/>
  <c r="J385" i="2"/>
  <c r="H385" i="2"/>
  <c r="I385" i="2" s="1"/>
  <c r="X385" i="2" s="1"/>
  <c r="G385" i="2"/>
  <c r="AP384" i="2"/>
  <c r="AN384" i="2"/>
  <c r="AM384" i="2"/>
  <c r="AO384" i="2" s="1"/>
  <c r="G384" i="2"/>
  <c r="H384" i="2" s="1"/>
  <c r="AN383" i="2"/>
  <c r="AM383" i="2"/>
  <c r="J383" i="2"/>
  <c r="H383" i="2"/>
  <c r="G383" i="2"/>
  <c r="AP382" i="2"/>
  <c r="AN382" i="2"/>
  <c r="AS382" i="2" s="1"/>
  <c r="AM382" i="2"/>
  <c r="AP380" i="2"/>
  <c r="AS380" i="2" s="1"/>
  <c r="AN380" i="2"/>
  <c r="AM380" i="2"/>
  <c r="AO380" i="2" s="1"/>
  <c r="AR380" i="2" s="1"/>
  <c r="G380" i="2"/>
  <c r="H380" i="2" s="1"/>
  <c r="AN379" i="2"/>
  <c r="AM379" i="2"/>
  <c r="J379" i="2"/>
  <c r="H379" i="2"/>
  <c r="G379" i="2"/>
  <c r="AP378" i="2"/>
  <c r="AN378" i="2"/>
  <c r="AS378" i="2" s="1"/>
  <c r="AM378" i="2"/>
  <c r="G378" i="2"/>
  <c r="H378" i="2" s="1"/>
  <c r="AN377" i="2"/>
  <c r="AM377" i="2"/>
  <c r="J377" i="2"/>
  <c r="H377" i="2"/>
  <c r="G377" i="2"/>
  <c r="AP376" i="2"/>
  <c r="AN376" i="2"/>
  <c r="AS376" i="2" s="1"/>
  <c r="AM376" i="2"/>
  <c r="G376" i="2"/>
  <c r="H376" i="2" s="1"/>
  <c r="AN375" i="2"/>
  <c r="AM375" i="2"/>
  <c r="J375" i="2"/>
  <c r="H375" i="2"/>
  <c r="G375" i="2"/>
  <c r="AN373" i="2"/>
  <c r="AP373" i="2" s="1"/>
  <c r="AM373" i="2"/>
  <c r="AO373" i="2" s="1"/>
  <c r="J373" i="2"/>
  <c r="G373" i="2"/>
  <c r="H373" i="2" s="1"/>
  <c r="AN372" i="2"/>
  <c r="AM372" i="2"/>
  <c r="AO372" i="2" s="1"/>
  <c r="AR372" i="2" s="1"/>
  <c r="J372" i="2"/>
  <c r="H372" i="2"/>
  <c r="I372" i="2" s="1"/>
  <c r="X372" i="2" s="1"/>
  <c r="G372" i="2"/>
  <c r="AN371" i="2"/>
  <c r="AP371" i="2" s="1"/>
  <c r="AM371" i="2"/>
  <c r="J371" i="2"/>
  <c r="G371" i="2"/>
  <c r="H371" i="2" s="1"/>
  <c r="AN370" i="2"/>
  <c r="AM370" i="2"/>
  <c r="AO370" i="2" s="1"/>
  <c r="AR370" i="2" s="1"/>
  <c r="J370" i="2"/>
  <c r="H370" i="2"/>
  <c r="I370" i="2" s="1"/>
  <c r="X370" i="2" s="1"/>
  <c r="G370" i="2"/>
  <c r="AN369" i="2"/>
  <c r="AP369" i="2" s="1"/>
  <c r="AM369" i="2"/>
  <c r="J369" i="2"/>
  <c r="G369" i="2"/>
  <c r="H369" i="2" s="1"/>
  <c r="AN368" i="2"/>
  <c r="AM368" i="2"/>
  <c r="AO368" i="2" s="1"/>
  <c r="AR368" i="2" s="1"/>
  <c r="J368" i="2"/>
  <c r="H368" i="2"/>
  <c r="I368" i="2" s="1"/>
  <c r="X368" i="2" s="1"/>
  <c r="G368" i="2"/>
  <c r="AP366" i="2"/>
  <c r="AN366" i="2"/>
  <c r="AM366" i="2"/>
  <c r="AO366" i="2" s="1"/>
  <c r="G366" i="2"/>
  <c r="H366" i="2" s="1"/>
  <c r="AN365" i="2"/>
  <c r="AM365" i="2"/>
  <c r="J365" i="2"/>
  <c r="H365" i="2"/>
  <c r="G365" i="2"/>
  <c r="AP364" i="2"/>
  <c r="AN364" i="2"/>
  <c r="AS364" i="2" s="1"/>
  <c r="AM364" i="2"/>
  <c r="G364" i="2"/>
  <c r="H364" i="2" s="1"/>
  <c r="AN363" i="2"/>
  <c r="AM363" i="2"/>
  <c r="J363" i="2"/>
  <c r="H363" i="2"/>
  <c r="G363" i="2"/>
  <c r="AP362" i="2"/>
  <c r="AN362" i="2"/>
  <c r="AS362" i="2" s="1"/>
  <c r="AM362" i="2"/>
  <c r="G362" i="2"/>
  <c r="H362" i="2" s="1"/>
  <c r="AN361" i="2"/>
  <c r="AM361" i="2"/>
  <c r="J361" i="2"/>
  <c r="H361" i="2"/>
  <c r="G361" i="2"/>
  <c r="AP360" i="2"/>
  <c r="AN360" i="2"/>
  <c r="AS360" i="2" s="1"/>
  <c r="AM360" i="2"/>
  <c r="G360" i="2"/>
  <c r="H360" i="2" s="1"/>
  <c r="AN359" i="2"/>
  <c r="AM359" i="2"/>
  <c r="J359" i="2"/>
  <c r="H359" i="2"/>
  <c r="G359" i="2"/>
  <c r="AN357" i="2"/>
  <c r="AP357" i="2" s="1"/>
  <c r="AM357" i="2"/>
  <c r="AO357" i="2" s="1"/>
  <c r="J357" i="2"/>
  <c r="G357" i="2"/>
  <c r="H357" i="2" s="1"/>
  <c r="AN356" i="2"/>
  <c r="AM356" i="2"/>
  <c r="AO356" i="2" s="1"/>
  <c r="AR356" i="2" s="1"/>
  <c r="J356" i="2"/>
  <c r="H356" i="2"/>
  <c r="I356" i="2" s="1"/>
  <c r="X356" i="2" s="1"/>
  <c r="G356" i="2"/>
  <c r="AN352" i="2"/>
  <c r="AP352" i="2" s="1"/>
  <c r="AM352" i="2"/>
  <c r="G352" i="2"/>
  <c r="AN351" i="2"/>
  <c r="AM351" i="2"/>
  <c r="AO351" i="2" s="1"/>
  <c r="AR351" i="2" s="1"/>
  <c r="J351" i="2"/>
  <c r="K351" i="2" s="1"/>
  <c r="H351" i="2"/>
  <c r="I351" i="2" s="1"/>
  <c r="X351" i="2" s="1"/>
  <c r="G351" i="2"/>
  <c r="AN350" i="2"/>
  <c r="AP350" i="2" s="1"/>
  <c r="AM350" i="2"/>
  <c r="G350" i="2"/>
  <c r="AN349" i="2"/>
  <c r="AM349" i="2"/>
  <c r="AO349" i="2" s="1"/>
  <c r="AR349" i="2" s="1"/>
  <c r="J349" i="2"/>
  <c r="K349" i="2" s="1"/>
  <c r="H349" i="2"/>
  <c r="I349" i="2" s="1"/>
  <c r="X349" i="2" s="1"/>
  <c r="G349" i="2"/>
  <c r="J347" i="2"/>
  <c r="G347" i="2"/>
  <c r="H347" i="2" s="1"/>
  <c r="AN346" i="2"/>
  <c r="AM346" i="2"/>
  <c r="AO346" i="2" s="1"/>
  <c r="AR346" i="2" s="1"/>
  <c r="J346" i="2"/>
  <c r="H346" i="2"/>
  <c r="I346" i="2" s="1"/>
  <c r="X346" i="2" s="1"/>
  <c r="G346" i="2"/>
  <c r="AP345" i="2"/>
  <c r="AN345" i="2"/>
  <c r="AM345" i="2"/>
  <c r="AO345" i="2" s="1"/>
  <c r="G345" i="2"/>
  <c r="H345" i="2" s="1"/>
  <c r="AN344" i="2"/>
  <c r="AM344" i="2"/>
  <c r="G344" i="2"/>
  <c r="J344" i="2" s="1"/>
  <c r="AN342" i="2"/>
  <c r="AP342" i="2" s="1"/>
  <c r="AM342" i="2"/>
  <c r="AO342" i="2" s="1"/>
  <c r="H342" i="2"/>
  <c r="G342" i="2"/>
  <c r="J342" i="2" s="1"/>
  <c r="AN341" i="2"/>
  <c r="AM341" i="2"/>
  <c r="G341" i="2"/>
  <c r="J341" i="2" s="1"/>
  <c r="AN339" i="2"/>
  <c r="AP339" i="2" s="1"/>
  <c r="AM339" i="2"/>
  <c r="AO339" i="2" s="1"/>
  <c r="H339" i="2"/>
  <c r="G339" i="2"/>
  <c r="J339" i="2" s="1"/>
  <c r="AN338" i="2"/>
  <c r="AM338" i="2"/>
  <c r="G338" i="2"/>
  <c r="J338" i="2" s="1"/>
  <c r="K338" i="2" s="1"/>
  <c r="AN337" i="2"/>
  <c r="AM337" i="2"/>
  <c r="H337" i="2"/>
  <c r="G337" i="2"/>
  <c r="J337" i="2" s="1"/>
  <c r="AN336" i="2"/>
  <c r="AM336" i="2"/>
  <c r="G336" i="2"/>
  <c r="J336" i="2" s="1"/>
  <c r="AN335" i="2"/>
  <c r="AM335" i="2"/>
  <c r="H335" i="2"/>
  <c r="G335" i="2"/>
  <c r="J335" i="2" s="1"/>
  <c r="AN334" i="2"/>
  <c r="AM334" i="2"/>
  <c r="G334" i="2"/>
  <c r="J334" i="2" s="1"/>
  <c r="K334" i="2" s="1"/>
  <c r="AN332" i="2"/>
  <c r="AP332" i="2" s="1"/>
  <c r="AM332" i="2"/>
  <c r="AO332" i="2" s="1"/>
  <c r="H332" i="2"/>
  <c r="G332" i="2"/>
  <c r="J332" i="2" s="1"/>
  <c r="AN331" i="2"/>
  <c r="AM331" i="2"/>
  <c r="G331" i="2"/>
  <c r="J331" i="2" s="1"/>
  <c r="AN330" i="2"/>
  <c r="AM330" i="2"/>
  <c r="H330" i="2"/>
  <c r="G330" i="2"/>
  <c r="J330" i="2" s="1"/>
  <c r="AN329" i="2"/>
  <c r="AM329" i="2"/>
  <c r="G329" i="2"/>
  <c r="J329" i="2" s="1"/>
  <c r="K329" i="2" s="1"/>
  <c r="AN328" i="2"/>
  <c r="AM328" i="2"/>
  <c r="H328" i="2"/>
  <c r="G328" i="2"/>
  <c r="J328" i="2" s="1"/>
  <c r="AN327" i="2"/>
  <c r="AM327" i="2"/>
  <c r="G327" i="2"/>
  <c r="J327" i="2" s="1"/>
  <c r="AN326" i="2"/>
  <c r="AM326" i="2"/>
  <c r="H326" i="2"/>
  <c r="G326" i="2"/>
  <c r="J326" i="2" s="1"/>
  <c r="AN325" i="2"/>
  <c r="AM325" i="2"/>
  <c r="G325" i="2"/>
  <c r="J325" i="2" s="1"/>
  <c r="K325" i="2" s="1"/>
  <c r="AN324" i="2"/>
  <c r="AM324" i="2"/>
  <c r="H324" i="2"/>
  <c r="G324" i="2"/>
  <c r="J324" i="2" s="1"/>
  <c r="AN323" i="2"/>
  <c r="AM323" i="2"/>
  <c r="G323" i="2"/>
  <c r="J323" i="2" s="1"/>
  <c r="AN322" i="2"/>
  <c r="AM322" i="2"/>
  <c r="H322" i="2"/>
  <c r="G322" i="2"/>
  <c r="J322" i="2" s="1"/>
  <c r="AN321" i="2"/>
  <c r="AM321" i="2"/>
  <c r="G321" i="2"/>
  <c r="J321" i="2" s="1"/>
  <c r="K321" i="2" s="1"/>
  <c r="AN320" i="2"/>
  <c r="AM320" i="2"/>
  <c r="H320" i="2"/>
  <c r="G320" i="2"/>
  <c r="J320" i="2" s="1"/>
  <c r="AN319" i="2"/>
  <c r="AM319" i="2"/>
  <c r="G319" i="2"/>
  <c r="J319" i="2" s="1"/>
  <c r="AN316" i="2"/>
  <c r="AM316" i="2"/>
  <c r="J316" i="2"/>
  <c r="K316" i="2" s="1"/>
  <c r="H316" i="2"/>
  <c r="I316" i="2" s="1"/>
  <c r="G316" i="2"/>
  <c r="AN315" i="2"/>
  <c r="AM315" i="2"/>
  <c r="G315" i="2"/>
  <c r="J315" i="2" s="1"/>
  <c r="K315" i="2" s="1"/>
  <c r="AN314" i="2"/>
  <c r="AM314" i="2"/>
  <c r="J314" i="2"/>
  <c r="K314" i="2" s="1"/>
  <c r="H314" i="2"/>
  <c r="I314" i="2" s="1"/>
  <c r="G314" i="2"/>
  <c r="AN313" i="2"/>
  <c r="AM313" i="2"/>
  <c r="G313" i="2"/>
  <c r="J313" i="2" s="1"/>
  <c r="K313" i="2" s="1"/>
  <c r="AN311" i="2"/>
  <c r="AP311" i="2" s="1"/>
  <c r="AM311" i="2"/>
  <c r="AO311" i="2" s="1"/>
  <c r="H311" i="2"/>
  <c r="G311" i="2"/>
  <c r="J311" i="2" s="1"/>
  <c r="AN310" i="2"/>
  <c r="AM310" i="2"/>
  <c r="G310" i="2"/>
  <c r="J310" i="2" s="1"/>
  <c r="K310" i="2" s="1"/>
  <c r="AN309" i="2"/>
  <c r="AM309" i="2"/>
  <c r="H309" i="2"/>
  <c r="G309" i="2"/>
  <c r="J309" i="2" s="1"/>
  <c r="AN308" i="2"/>
  <c r="AM308" i="2"/>
  <c r="G308" i="2"/>
  <c r="J308" i="2" s="1"/>
  <c r="AN307" i="2"/>
  <c r="AM307" i="2"/>
  <c r="H307" i="2"/>
  <c r="G307" i="2"/>
  <c r="J307" i="2" s="1"/>
  <c r="AN306" i="2"/>
  <c r="AM306" i="2"/>
  <c r="G306" i="2"/>
  <c r="J306" i="2" s="1"/>
  <c r="K306" i="2" s="1"/>
  <c r="AN305" i="2"/>
  <c r="AM305" i="2"/>
  <c r="H305" i="2"/>
  <c r="G305" i="2"/>
  <c r="J305" i="2" s="1"/>
  <c r="AN304" i="2"/>
  <c r="AM304" i="2"/>
  <c r="G304" i="2"/>
  <c r="J304" i="2" s="1"/>
  <c r="AN303" i="2"/>
  <c r="AM303" i="2"/>
  <c r="H303" i="2"/>
  <c r="G303" i="2"/>
  <c r="J303" i="2" s="1"/>
  <c r="AN302" i="2"/>
  <c r="AM302" i="2"/>
  <c r="G302" i="2"/>
  <c r="J302" i="2" s="1"/>
  <c r="K302" i="2" s="1"/>
  <c r="AN300" i="2"/>
  <c r="AP300" i="2" s="1"/>
  <c r="AM300" i="2"/>
  <c r="AO300" i="2" s="1"/>
  <c r="H300" i="2"/>
  <c r="G300" i="2"/>
  <c r="J300" i="2" s="1"/>
  <c r="AN299" i="2"/>
  <c r="AM299" i="2"/>
  <c r="G299" i="2"/>
  <c r="J299" i="2" s="1"/>
  <c r="AN298" i="2"/>
  <c r="AP298" i="2" s="1"/>
  <c r="AM298" i="2"/>
  <c r="AO298" i="2" s="1"/>
  <c r="H298" i="2"/>
  <c r="G298" i="2"/>
  <c r="J298" i="2" s="1"/>
  <c r="AN297" i="2"/>
  <c r="AM297" i="2"/>
  <c r="G297" i="2"/>
  <c r="J297" i="2" s="1"/>
  <c r="K297" i="2" s="1"/>
  <c r="AN296" i="2"/>
  <c r="AM296" i="2"/>
  <c r="H296" i="2"/>
  <c r="G296" i="2"/>
  <c r="J296" i="2" s="1"/>
  <c r="AN295" i="2"/>
  <c r="AM295" i="2"/>
  <c r="G295" i="2"/>
  <c r="J295" i="2" s="1"/>
  <c r="AN294" i="2"/>
  <c r="AM294" i="2"/>
  <c r="H294" i="2"/>
  <c r="G294" i="2"/>
  <c r="J294" i="2" s="1"/>
  <c r="AN293" i="2"/>
  <c r="AM293" i="2"/>
  <c r="G293" i="2"/>
  <c r="J293" i="2" s="1"/>
  <c r="K293" i="2" s="1"/>
  <c r="AN292" i="2"/>
  <c r="AM292" i="2"/>
  <c r="H292" i="2"/>
  <c r="G292" i="2"/>
  <c r="J292" i="2" s="1"/>
  <c r="AN291" i="2"/>
  <c r="AM291" i="2"/>
  <c r="G291" i="2"/>
  <c r="J291" i="2" s="1"/>
  <c r="AN289" i="2"/>
  <c r="AP289" i="2" s="1"/>
  <c r="AM289" i="2"/>
  <c r="AO289" i="2" s="1"/>
  <c r="H289" i="2"/>
  <c r="G289" i="2"/>
  <c r="J289" i="2" s="1"/>
  <c r="AN288" i="2"/>
  <c r="AM288" i="2"/>
  <c r="G288" i="2"/>
  <c r="J288" i="2" s="1"/>
  <c r="K288" i="2" s="1"/>
  <c r="AN286" i="2"/>
  <c r="AP286" i="2" s="1"/>
  <c r="AM286" i="2"/>
  <c r="AO286" i="2" s="1"/>
  <c r="H286" i="2"/>
  <c r="G286" i="2"/>
  <c r="J286" i="2" s="1"/>
  <c r="AN285" i="2"/>
  <c r="AM285" i="2"/>
  <c r="G285" i="2"/>
  <c r="J285" i="2" s="1"/>
  <c r="AN284" i="2"/>
  <c r="AM284" i="2"/>
  <c r="H284" i="2"/>
  <c r="G284" i="2"/>
  <c r="J284" i="2" s="1"/>
  <c r="AN283" i="2"/>
  <c r="AM283" i="2"/>
  <c r="G283" i="2"/>
  <c r="J283" i="2" s="1"/>
  <c r="K283" i="2" s="1"/>
  <c r="AN281" i="2"/>
  <c r="AP281" i="2" s="1"/>
  <c r="AM281" i="2"/>
  <c r="AO281" i="2" s="1"/>
  <c r="H281" i="2"/>
  <c r="G281" i="2"/>
  <c r="J281" i="2" s="1"/>
  <c r="AN280" i="2"/>
  <c r="AM280" i="2"/>
  <c r="G280" i="2"/>
  <c r="J280" i="2" s="1"/>
  <c r="AN278" i="2"/>
  <c r="AP278" i="2" s="1"/>
  <c r="AM278" i="2"/>
  <c r="AO278" i="2" s="1"/>
  <c r="H278" i="2"/>
  <c r="G278" i="2"/>
  <c r="J278" i="2" s="1"/>
  <c r="AN277" i="2"/>
  <c r="AM277" i="2"/>
  <c r="G277" i="2"/>
  <c r="J277" i="2" s="1"/>
  <c r="K277" i="2" s="1"/>
  <c r="AN276" i="2"/>
  <c r="AM276" i="2"/>
  <c r="H276" i="2"/>
  <c r="G276" i="2"/>
  <c r="J276" i="2" s="1"/>
  <c r="AN275" i="2"/>
  <c r="AM275" i="2"/>
  <c r="G275" i="2"/>
  <c r="J275" i="2" s="1"/>
  <c r="AN273" i="2"/>
  <c r="AP273" i="2" s="1"/>
  <c r="AM273" i="2"/>
  <c r="AO273" i="2" s="1"/>
  <c r="H273" i="2"/>
  <c r="G273" i="2"/>
  <c r="J273" i="2" s="1"/>
  <c r="AN272" i="2"/>
  <c r="AM272" i="2"/>
  <c r="G272" i="2"/>
  <c r="J272" i="2" s="1"/>
  <c r="K272" i="2" s="1"/>
  <c r="AN270" i="2"/>
  <c r="AP270" i="2" s="1"/>
  <c r="AM270" i="2"/>
  <c r="AO270" i="2" s="1"/>
  <c r="H270" i="2"/>
  <c r="G270" i="2"/>
  <c r="J270" i="2" s="1"/>
  <c r="AN269" i="2"/>
  <c r="AM269" i="2"/>
  <c r="G269" i="2"/>
  <c r="J269" i="2" s="1"/>
  <c r="AN268" i="2"/>
  <c r="AM268" i="2"/>
  <c r="H268" i="2"/>
  <c r="G268" i="2"/>
  <c r="J268" i="2" s="1"/>
  <c r="AN267" i="2"/>
  <c r="AM267" i="2"/>
  <c r="G267" i="2"/>
  <c r="J267" i="2" s="1"/>
  <c r="K267" i="2" s="1"/>
  <c r="AN266" i="2"/>
  <c r="AM266" i="2"/>
  <c r="H266" i="2"/>
  <c r="G266" i="2"/>
  <c r="J266" i="2" s="1"/>
  <c r="AN265" i="2"/>
  <c r="AM265" i="2"/>
  <c r="G265" i="2"/>
  <c r="J265" i="2" s="1"/>
  <c r="AN264" i="2"/>
  <c r="AM264" i="2"/>
  <c r="H264" i="2"/>
  <c r="G264" i="2"/>
  <c r="J264" i="2" s="1"/>
  <c r="AN263" i="2"/>
  <c r="AM263" i="2"/>
  <c r="G263" i="2"/>
  <c r="J263" i="2" s="1"/>
  <c r="K263" i="2" s="1"/>
  <c r="AN262" i="2"/>
  <c r="AM262" i="2"/>
  <c r="H262" i="2"/>
  <c r="G262" i="2"/>
  <c r="J262" i="2" s="1"/>
  <c r="AN261" i="2"/>
  <c r="AM261" i="2"/>
  <c r="G261" i="2"/>
  <c r="J261" i="2" s="1"/>
  <c r="AN259" i="2"/>
  <c r="AP259" i="2" s="1"/>
  <c r="AM259" i="2"/>
  <c r="AO259" i="2" s="1"/>
  <c r="H259" i="2"/>
  <c r="G259" i="2"/>
  <c r="J259" i="2" s="1"/>
  <c r="AN258" i="2"/>
  <c r="AM258" i="2"/>
  <c r="G258" i="2"/>
  <c r="J258" i="2" s="1"/>
  <c r="K258" i="2" s="1"/>
  <c r="AN256" i="2"/>
  <c r="AP256" i="2" s="1"/>
  <c r="AM256" i="2"/>
  <c r="AO256" i="2" s="1"/>
  <c r="H256" i="2"/>
  <c r="G256" i="2"/>
  <c r="J256" i="2" s="1"/>
  <c r="AN255" i="2"/>
  <c r="AM255" i="2"/>
  <c r="G255" i="2"/>
  <c r="J255" i="2" s="1"/>
  <c r="AN253" i="2"/>
  <c r="AP253" i="2" s="1"/>
  <c r="AM253" i="2"/>
  <c r="AO253" i="2" s="1"/>
  <c r="H253" i="2"/>
  <c r="G253" i="2"/>
  <c r="J253" i="2" s="1"/>
  <c r="AN252" i="2"/>
  <c r="AM252" i="2"/>
  <c r="G252" i="2"/>
  <c r="J252" i="2" s="1"/>
  <c r="K252" i="2" s="1"/>
  <c r="AN250" i="2"/>
  <c r="AP250" i="2" s="1"/>
  <c r="AM250" i="2"/>
  <c r="AO250" i="2" s="1"/>
  <c r="H250" i="2"/>
  <c r="G250" i="2"/>
  <c r="J250" i="2" s="1"/>
  <c r="AN249" i="2"/>
  <c r="AM249" i="2"/>
  <c r="G249" i="2"/>
  <c r="J249" i="2" s="1"/>
  <c r="AN247" i="2"/>
  <c r="AP247" i="2" s="1"/>
  <c r="AM247" i="2"/>
  <c r="AO247" i="2" s="1"/>
  <c r="H247" i="2"/>
  <c r="G247" i="2"/>
  <c r="J247" i="2" s="1"/>
  <c r="AN246" i="2"/>
  <c r="AM246" i="2"/>
  <c r="G246" i="2"/>
  <c r="J246" i="2" s="1"/>
  <c r="K246" i="2" s="1"/>
  <c r="AN244" i="2"/>
  <c r="AP244" i="2" s="1"/>
  <c r="AM244" i="2"/>
  <c r="AO244" i="2" s="1"/>
  <c r="H244" i="2"/>
  <c r="G244" i="2"/>
  <c r="J244" i="2" s="1"/>
  <c r="AN243" i="2"/>
  <c r="AM243" i="2"/>
  <c r="G243" i="2"/>
  <c r="J243" i="2" s="1"/>
  <c r="AN242" i="2"/>
  <c r="AM242" i="2"/>
  <c r="H242" i="2"/>
  <c r="G242" i="2"/>
  <c r="J242" i="2" s="1"/>
  <c r="AN241" i="2"/>
  <c r="AM241" i="2"/>
  <c r="G241" i="2"/>
  <c r="J241" i="2" s="1"/>
  <c r="K241" i="2" s="1"/>
  <c r="AN239" i="2"/>
  <c r="AP239" i="2" s="1"/>
  <c r="AM239" i="2"/>
  <c r="AO239" i="2" s="1"/>
  <c r="H239" i="2"/>
  <c r="G239" i="2"/>
  <c r="J239" i="2" s="1"/>
  <c r="AN238" i="2"/>
  <c r="AM238" i="2"/>
  <c r="G238" i="2"/>
  <c r="J238" i="2" s="1"/>
  <c r="AN237" i="2"/>
  <c r="AM237" i="2"/>
  <c r="H237" i="2"/>
  <c r="G237" i="2"/>
  <c r="J237" i="2" s="1"/>
  <c r="AN236" i="2"/>
  <c r="AM236" i="2"/>
  <c r="G236" i="2"/>
  <c r="J236" i="2" s="1"/>
  <c r="K236" i="2" s="1"/>
  <c r="AN235" i="2"/>
  <c r="AM235" i="2"/>
  <c r="AO235" i="2" s="1"/>
  <c r="G235" i="2"/>
  <c r="H235" i="2" s="1"/>
  <c r="AN234" i="2"/>
  <c r="AM234" i="2"/>
  <c r="J234" i="2"/>
  <c r="H234" i="2"/>
  <c r="I234" i="2" s="1"/>
  <c r="G234" i="2"/>
  <c r="AN232" i="2"/>
  <c r="AP232" i="2" s="1"/>
  <c r="AM232" i="2"/>
  <c r="AO232" i="2" s="1"/>
  <c r="G232" i="2"/>
  <c r="H232" i="2" s="1"/>
  <c r="AN231" i="2"/>
  <c r="AM231" i="2"/>
  <c r="J231" i="2"/>
  <c r="H231" i="2"/>
  <c r="I231" i="2" s="1"/>
  <c r="G231" i="2"/>
  <c r="AN229" i="2"/>
  <c r="AP229" i="2" s="1"/>
  <c r="AM229" i="2"/>
  <c r="AO229" i="2" s="1"/>
  <c r="G229" i="2"/>
  <c r="H229" i="2" s="1"/>
  <c r="AN228" i="2"/>
  <c r="AM228" i="2"/>
  <c r="J228" i="2"/>
  <c r="H228" i="2"/>
  <c r="I228" i="2" s="1"/>
  <c r="G228" i="2"/>
  <c r="AN226" i="2"/>
  <c r="AP226" i="2" s="1"/>
  <c r="AM226" i="2"/>
  <c r="AO226" i="2" s="1"/>
  <c r="G226" i="2"/>
  <c r="H226" i="2" s="1"/>
  <c r="AN225" i="2"/>
  <c r="AM225" i="2"/>
  <c r="J225" i="2"/>
  <c r="H225" i="2"/>
  <c r="I225" i="2" s="1"/>
  <c r="G225" i="2"/>
  <c r="AN223" i="2"/>
  <c r="AP223" i="2" s="1"/>
  <c r="AM223" i="2"/>
  <c r="AO223" i="2" s="1"/>
  <c r="G223" i="2"/>
  <c r="H223" i="2" s="1"/>
  <c r="AN222" i="2"/>
  <c r="AM222" i="2"/>
  <c r="J222" i="2"/>
  <c r="H222" i="2"/>
  <c r="I222" i="2" s="1"/>
  <c r="G222" i="2"/>
  <c r="AN221" i="2"/>
  <c r="AM221" i="2"/>
  <c r="G221" i="2"/>
  <c r="H221" i="2" s="1"/>
  <c r="AN220" i="2"/>
  <c r="AM220" i="2"/>
  <c r="J220" i="2"/>
  <c r="H220" i="2"/>
  <c r="I220" i="2" s="1"/>
  <c r="G220" i="2"/>
  <c r="AN218" i="2"/>
  <c r="AM218" i="2"/>
  <c r="AN216" i="2"/>
  <c r="AM216" i="2"/>
  <c r="AN214" i="2"/>
  <c r="AM214" i="2"/>
  <c r="AN212" i="2"/>
  <c r="AP212" i="2" s="1"/>
  <c r="AS212" i="2" s="1"/>
  <c r="AM212" i="2"/>
  <c r="AO212" i="2" s="1"/>
  <c r="AR212" i="2" s="1"/>
  <c r="G212" i="2"/>
  <c r="H212" i="2" s="1"/>
  <c r="AN211" i="2"/>
  <c r="AM211" i="2"/>
  <c r="J211" i="2"/>
  <c r="H211" i="2"/>
  <c r="I211" i="2" s="1"/>
  <c r="G211" i="2"/>
  <c r="AN209" i="2"/>
  <c r="AP209" i="2" s="1"/>
  <c r="AM209" i="2"/>
  <c r="AO209" i="2" s="1"/>
  <c r="G209" i="2"/>
  <c r="H209" i="2" s="1"/>
  <c r="AN208" i="2"/>
  <c r="AM208" i="2"/>
  <c r="J208" i="2"/>
  <c r="H208" i="2"/>
  <c r="I208" i="2" s="1"/>
  <c r="G208" i="2"/>
  <c r="AN207" i="2"/>
  <c r="AM207" i="2"/>
  <c r="G207" i="2"/>
  <c r="H207" i="2" s="1"/>
  <c r="AN206" i="2"/>
  <c r="AM206" i="2"/>
  <c r="J206" i="2"/>
  <c r="H206" i="2"/>
  <c r="I206" i="2" s="1"/>
  <c r="G206" i="2"/>
  <c r="AN204" i="2"/>
  <c r="AP204" i="2" s="1"/>
  <c r="AM204" i="2"/>
  <c r="AO204" i="2" s="1"/>
  <c r="G204" i="2"/>
  <c r="H204" i="2" s="1"/>
  <c r="AN203" i="2"/>
  <c r="AM203" i="2"/>
  <c r="J203" i="2"/>
  <c r="H203" i="2"/>
  <c r="I203" i="2" s="1"/>
  <c r="G203" i="2"/>
  <c r="AN202" i="2"/>
  <c r="AM202" i="2"/>
  <c r="G202" i="2"/>
  <c r="H202" i="2" s="1"/>
  <c r="AN201" i="2"/>
  <c r="AM201" i="2"/>
  <c r="J201" i="2"/>
  <c r="H201" i="2"/>
  <c r="I201" i="2" s="1"/>
  <c r="G201" i="2"/>
  <c r="AN199" i="2"/>
  <c r="AM199" i="2"/>
  <c r="G199" i="2"/>
  <c r="J199" i="2" s="1"/>
  <c r="K199" i="2" s="1"/>
  <c r="AN198" i="2"/>
  <c r="AM198" i="2"/>
  <c r="H198" i="2"/>
  <c r="G198" i="2"/>
  <c r="J198" i="2" s="1"/>
  <c r="AN197" i="2"/>
  <c r="AM197" i="2"/>
  <c r="G197" i="2"/>
  <c r="J197" i="2" s="1"/>
  <c r="K197" i="2" s="1"/>
  <c r="AN195" i="2"/>
  <c r="AP195" i="2" s="1"/>
  <c r="AM195" i="2"/>
  <c r="AO195" i="2" s="1"/>
  <c r="H195" i="2"/>
  <c r="G195" i="2"/>
  <c r="J195" i="2" s="1"/>
  <c r="AN194" i="2"/>
  <c r="AM194" i="2"/>
  <c r="G194" i="2"/>
  <c r="J194" i="2" s="1"/>
  <c r="AN193" i="2"/>
  <c r="AM193" i="2"/>
  <c r="H193" i="2"/>
  <c r="G193" i="2"/>
  <c r="J193" i="2" s="1"/>
  <c r="AN192" i="2"/>
  <c r="AM192" i="2"/>
  <c r="G192" i="2"/>
  <c r="J192" i="2" s="1"/>
  <c r="K192" i="2" s="1"/>
  <c r="AN190" i="2"/>
  <c r="AP190" i="2" s="1"/>
  <c r="AM190" i="2"/>
  <c r="AO190" i="2" s="1"/>
  <c r="H190" i="2"/>
  <c r="G190" i="2"/>
  <c r="J190" i="2" s="1"/>
  <c r="AN189" i="2"/>
  <c r="AM189" i="2"/>
  <c r="G189" i="2"/>
  <c r="J189" i="2" s="1"/>
  <c r="AN188" i="2"/>
  <c r="AP188" i="2" s="1"/>
  <c r="AM188" i="2"/>
  <c r="G188" i="2"/>
  <c r="H188" i="2" s="1"/>
  <c r="AN187" i="2"/>
  <c r="AM187" i="2"/>
  <c r="J187" i="2"/>
  <c r="H187" i="2"/>
  <c r="I187" i="2" s="1"/>
  <c r="G187" i="2"/>
  <c r="AN186" i="2"/>
  <c r="AM186" i="2"/>
  <c r="G186" i="2"/>
  <c r="H186" i="2" s="1"/>
  <c r="AN185" i="2"/>
  <c r="AM185" i="2"/>
  <c r="J185" i="2"/>
  <c r="H185" i="2"/>
  <c r="I185" i="2" s="1"/>
  <c r="G185" i="2"/>
  <c r="AN184" i="2"/>
  <c r="AM184" i="2"/>
  <c r="G184" i="2"/>
  <c r="H184" i="2" s="1"/>
  <c r="AN183" i="2"/>
  <c r="AM183" i="2"/>
  <c r="J183" i="2"/>
  <c r="H183" i="2"/>
  <c r="I183" i="2" s="1"/>
  <c r="G183" i="2"/>
  <c r="AN182" i="2"/>
  <c r="AM182" i="2"/>
  <c r="G182" i="2"/>
  <c r="H182" i="2" s="1"/>
  <c r="AN181" i="2"/>
  <c r="AM181" i="2"/>
  <c r="J181" i="2"/>
  <c r="H181" i="2"/>
  <c r="I181" i="2" s="1"/>
  <c r="G181" i="2"/>
  <c r="AN180" i="2"/>
  <c r="AM180" i="2"/>
  <c r="G180" i="2"/>
  <c r="H180" i="2" s="1"/>
  <c r="AN179" i="2"/>
  <c r="AM179" i="2"/>
  <c r="J179" i="2"/>
  <c r="H179" i="2"/>
  <c r="I179" i="2" s="1"/>
  <c r="G179" i="2"/>
  <c r="AS178" i="2"/>
  <c r="AN177" i="2"/>
  <c r="AM177" i="2"/>
  <c r="AO177" i="2" s="1"/>
  <c r="G177" i="2"/>
  <c r="H177" i="2" s="1"/>
  <c r="AN176" i="2"/>
  <c r="AM176" i="2"/>
  <c r="J176" i="2"/>
  <c r="H176" i="2"/>
  <c r="I176" i="2" s="1"/>
  <c r="G176" i="2"/>
  <c r="AN175" i="2"/>
  <c r="AM175" i="2"/>
  <c r="G175" i="2"/>
  <c r="H175" i="2" s="1"/>
  <c r="AN174" i="2"/>
  <c r="AM174" i="2"/>
  <c r="J174" i="2"/>
  <c r="H174" i="2"/>
  <c r="I174" i="2" s="1"/>
  <c r="G174" i="2"/>
  <c r="AN173" i="2"/>
  <c r="AM173" i="2"/>
  <c r="G173" i="2"/>
  <c r="H173" i="2" s="1"/>
  <c r="AN172" i="2"/>
  <c r="AM172" i="2"/>
  <c r="J172" i="2"/>
  <c r="H172" i="2"/>
  <c r="I172" i="2" s="1"/>
  <c r="G172" i="2"/>
  <c r="AN170" i="2"/>
  <c r="AP170" i="2" s="1"/>
  <c r="AM170" i="2"/>
  <c r="AO170" i="2" s="1"/>
  <c r="G170" i="2"/>
  <c r="H170" i="2" s="1"/>
  <c r="AN169" i="2"/>
  <c r="AM169" i="2"/>
  <c r="R169" i="2"/>
  <c r="J169" i="2"/>
  <c r="H169" i="2"/>
  <c r="I169" i="2" s="1"/>
  <c r="G169" i="2"/>
  <c r="AP166" i="2"/>
  <c r="AN166" i="2"/>
  <c r="AS166" i="2" s="1"/>
  <c r="AM166" i="2"/>
  <c r="G166" i="2"/>
  <c r="AN165" i="2"/>
  <c r="AM165" i="2"/>
  <c r="AO165" i="2" s="1"/>
  <c r="X165" i="2"/>
  <c r="R165" i="2"/>
  <c r="J165" i="2"/>
  <c r="K165" i="2" s="1"/>
  <c r="H165" i="2"/>
  <c r="I165" i="2" s="1"/>
  <c r="G165" i="2"/>
  <c r="AP164" i="2"/>
  <c r="AN164" i="2"/>
  <c r="AS164" i="2" s="1"/>
  <c r="AM164" i="2"/>
  <c r="H164" i="2"/>
  <c r="G164" i="2"/>
  <c r="AM163" i="2"/>
  <c r="J163" i="2"/>
  <c r="K163" i="2" s="1"/>
  <c r="H163" i="2"/>
  <c r="I163" i="2" s="1"/>
  <c r="G163" i="2"/>
  <c r="AP162" i="2"/>
  <c r="AN162" i="2"/>
  <c r="AM162" i="2"/>
  <c r="AO162" i="2" s="1"/>
  <c r="H162" i="2"/>
  <c r="G162" i="2"/>
  <c r="AM161" i="2"/>
  <c r="J161" i="2"/>
  <c r="K161" i="2" s="1"/>
  <c r="H161" i="2"/>
  <c r="I161" i="2" s="1"/>
  <c r="G161" i="2"/>
  <c r="AN160" i="2"/>
  <c r="AM160" i="2"/>
  <c r="J160" i="2"/>
  <c r="G160" i="2"/>
  <c r="H160" i="2" s="1"/>
  <c r="AN159" i="2"/>
  <c r="AM159" i="2"/>
  <c r="AO159" i="2" s="1"/>
  <c r="AR159" i="2" s="1"/>
  <c r="J159" i="2"/>
  <c r="H159" i="2"/>
  <c r="I159" i="2" s="1"/>
  <c r="G159" i="2"/>
  <c r="AN158" i="2"/>
  <c r="AM158" i="2"/>
  <c r="J158" i="2"/>
  <c r="G158" i="2"/>
  <c r="H158" i="2" s="1"/>
  <c r="AN157" i="2"/>
  <c r="AM157" i="2"/>
  <c r="AO157" i="2" s="1"/>
  <c r="AR157" i="2" s="1"/>
  <c r="J157" i="2"/>
  <c r="H157" i="2"/>
  <c r="I157" i="2" s="1"/>
  <c r="G157" i="2"/>
  <c r="AP155" i="2"/>
  <c r="AN155" i="2"/>
  <c r="AM155" i="2"/>
  <c r="AO155" i="2" s="1"/>
  <c r="G155" i="2"/>
  <c r="H155" i="2" s="1"/>
  <c r="AN154" i="2"/>
  <c r="AM154" i="2"/>
  <c r="AO154" i="2" s="1"/>
  <c r="J154" i="2"/>
  <c r="H154" i="2"/>
  <c r="G154" i="2"/>
  <c r="AP153" i="2"/>
  <c r="AN153" i="2"/>
  <c r="AS153" i="2" s="1"/>
  <c r="AM153" i="2"/>
  <c r="G153" i="2"/>
  <c r="H153" i="2" s="1"/>
  <c r="AN152" i="2"/>
  <c r="AM152" i="2"/>
  <c r="AO152" i="2" s="1"/>
  <c r="J152" i="2"/>
  <c r="H152" i="2"/>
  <c r="G152" i="2"/>
  <c r="AN150" i="2"/>
  <c r="AP150" i="2" s="1"/>
  <c r="AM150" i="2"/>
  <c r="AO150" i="2" s="1"/>
  <c r="J150" i="2"/>
  <c r="G150" i="2"/>
  <c r="H150" i="2" s="1"/>
  <c r="AN149" i="2"/>
  <c r="AM149" i="2"/>
  <c r="AO149" i="2" s="1"/>
  <c r="AR149" i="2" s="1"/>
  <c r="J149" i="2"/>
  <c r="H149" i="2"/>
  <c r="I149" i="2" s="1"/>
  <c r="G149" i="2"/>
  <c r="AP147" i="2"/>
  <c r="AN147" i="2"/>
  <c r="AM147" i="2"/>
  <c r="AO147" i="2" s="1"/>
  <c r="G147" i="2"/>
  <c r="H147" i="2" s="1"/>
  <c r="AN146" i="2"/>
  <c r="AM146" i="2"/>
  <c r="AO146" i="2" s="1"/>
  <c r="J146" i="2"/>
  <c r="H146" i="2"/>
  <c r="G146" i="2"/>
  <c r="AN145" i="2"/>
  <c r="AP145" i="2" s="1"/>
  <c r="AM145" i="2"/>
  <c r="AO145" i="2" s="1"/>
  <c r="AP144" i="2"/>
  <c r="AN144" i="2"/>
  <c r="AM144" i="2"/>
  <c r="AO144" i="2" s="1"/>
  <c r="G144" i="2"/>
  <c r="H144" i="2" s="1"/>
  <c r="AN143" i="2"/>
  <c r="AM143" i="2"/>
  <c r="AO143" i="2" s="1"/>
  <c r="J143" i="2"/>
  <c r="H143" i="2"/>
  <c r="G143" i="2"/>
  <c r="AN141" i="2"/>
  <c r="AP141" i="2" s="1"/>
  <c r="AM141" i="2"/>
  <c r="AO141" i="2" s="1"/>
  <c r="J141" i="2"/>
  <c r="G141" i="2"/>
  <c r="H141" i="2" s="1"/>
  <c r="AN140" i="2"/>
  <c r="AM140" i="2"/>
  <c r="AO140" i="2" s="1"/>
  <c r="AR140" i="2" s="1"/>
  <c r="J140" i="2"/>
  <c r="H140" i="2"/>
  <c r="I140" i="2" s="1"/>
  <c r="G140" i="2"/>
  <c r="AN139" i="2"/>
  <c r="AM139" i="2"/>
  <c r="J139" i="2"/>
  <c r="G139" i="2"/>
  <c r="H139" i="2" s="1"/>
  <c r="AN138" i="2"/>
  <c r="AM138" i="2"/>
  <c r="AO138" i="2" s="1"/>
  <c r="AR138" i="2" s="1"/>
  <c r="J138" i="2"/>
  <c r="H138" i="2"/>
  <c r="I138" i="2" s="1"/>
  <c r="G138" i="2"/>
  <c r="AN137" i="2"/>
  <c r="AM137" i="2"/>
  <c r="J137" i="2"/>
  <c r="G137" i="2"/>
  <c r="H137" i="2" s="1"/>
  <c r="AN136" i="2"/>
  <c r="AM136" i="2"/>
  <c r="AO136" i="2" s="1"/>
  <c r="AR136" i="2" s="1"/>
  <c r="J136" i="2"/>
  <c r="H136" i="2"/>
  <c r="I136" i="2" s="1"/>
  <c r="G136" i="2"/>
  <c r="AP135" i="2"/>
  <c r="AN135" i="2"/>
  <c r="AM135" i="2"/>
  <c r="AO135" i="2" s="1"/>
  <c r="AN134" i="2"/>
  <c r="AP134" i="2" s="1"/>
  <c r="AM134" i="2"/>
  <c r="AO134" i="2" s="1"/>
  <c r="J134" i="2"/>
  <c r="G134" i="2"/>
  <c r="H134" i="2" s="1"/>
  <c r="AN133" i="2"/>
  <c r="AM133" i="2"/>
  <c r="AO133" i="2" s="1"/>
  <c r="AR133" i="2" s="1"/>
  <c r="J133" i="2"/>
  <c r="H133" i="2"/>
  <c r="I133" i="2" s="1"/>
  <c r="G133" i="2"/>
  <c r="AN132" i="2"/>
  <c r="AM132" i="2"/>
  <c r="J132" i="2"/>
  <c r="G132" i="2"/>
  <c r="H132" i="2" s="1"/>
  <c r="AN131" i="2"/>
  <c r="AM131" i="2"/>
  <c r="AO131" i="2" s="1"/>
  <c r="AR131" i="2" s="1"/>
  <c r="J131" i="2"/>
  <c r="H131" i="2"/>
  <c r="I131" i="2" s="1"/>
  <c r="G131" i="2"/>
  <c r="AP129" i="2"/>
  <c r="AN129" i="2"/>
  <c r="AM129" i="2"/>
  <c r="AO129" i="2" s="1"/>
  <c r="G129" i="2"/>
  <c r="H129" i="2" s="1"/>
  <c r="AN128" i="2"/>
  <c r="AM128" i="2"/>
  <c r="AO128" i="2" s="1"/>
  <c r="J128" i="2"/>
  <c r="H128" i="2"/>
  <c r="G128" i="2"/>
  <c r="AN127" i="2"/>
  <c r="AP127" i="2" s="1"/>
  <c r="AM127" i="2"/>
  <c r="AO127" i="2" s="1"/>
  <c r="H127" i="2"/>
  <c r="G127" i="2"/>
  <c r="J127" i="2" s="1"/>
  <c r="AP126" i="2"/>
  <c r="AN126" i="2"/>
  <c r="AS126" i="2" s="1"/>
  <c r="AM126" i="2"/>
  <c r="G126" i="2"/>
  <c r="AN125" i="2"/>
  <c r="AM125" i="2"/>
  <c r="AO125" i="2" s="1"/>
  <c r="H125" i="2"/>
  <c r="G125" i="2"/>
  <c r="J125" i="2" s="1"/>
  <c r="AP124" i="2"/>
  <c r="AN124" i="2"/>
  <c r="AS124" i="2" s="1"/>
  <c r="AM124" i="2"/>
  <c r="G124" i="2"/>
  <c r="AN123" i="2"/>
  <c r="AP123" i="2" s="1"/>
  <c r="AM123" i="2"/>
  <c r="AO123" i="2" s="1"/>
  <c r="AN122" i="2"/>
  <c r="AP122" i="2" s="1"/>
  <c r="AM122" i="2"/>
  <c r="AO122" i="2" s="1"/>
  <c r="H122" i="2"/>
  <c r="G122" i="2"/>
  <c r="J122" i="2" s="1"/>
  <c r="AP121" i="2"/>
  <c r="AN121" i="2"/>
  <c r="AS121" i="2" s="1"/>
  <c r="AM121" i="2"/>
  <c r="G121" i="2"/>
  <c r="AN119" i="2"/>
  <c r="AP119" i="2" s="1"/>
  <c r="AM119" i="2"/>
  <c r="AO119" i="2" s="1"/>
  <c r="H119" i="2"/>
  <c r="G119" i="2"/>
  <c r="J119" i="2" s="1"/>
  <c r="AN118" i="2"/>
  <c r="AM118" i="2"/>
  <c r="G118" i="2"/>
  <c r="AN116" i="2"/>
  <c r="AP116" i="2" s="1"/>
  <c r="AM116" i="2"/>
  <c r="AO116" i="2" s="1"/>
  <c r="G116" i="2"/>
  <c r="H116" i="2" s="1"/>
  <c r="AM115" i="2"/>
  <c r="G115" i="2"/>
  <c r="AN114" i="2"/>
  <c r="AM114" i="2"/>
  <c r="AO114" i="2" s="1"/>
  <c r="X114" i="2"/>
  <c r="R114" i="2"/>
  <c r="J114" i="2"/>
  <c r="K114" i="2" s="1"/>
  <c r="H114" i="2"/>
  <c r="I114" i="2" s="1"/>
  <c r="G114" i="2"/>
  <c r="AP113" i="2"/>
  <c r="AN113" i="2"/>
  <c r="AS113" i="2" s="1"/>
  <c r="AM113" i="2"/>
  <c r="G113" i="2"/>
  <c r="H113" i="2" s="1"/>
  <c r="AN112" i="2"/>
  <c r="AM112" i="2"/>
  <c r="AO112" i="2" s="1"/>
  <c r="J112" i="2"/>
  <c r="H112" i="2"/>
  <c r="G112" i="2"/>
  <c r="AP111" i="2"/>
  <c r="AN111" i="2"/>
  <c r="AS111" i="2" s="1"/>
  <c r="AM111" i="2"/>
  <c r="G111" i="2"/>
  <c r="H111" i="2" s="1"/>
  <c r="AN110" i="2"/>
  <c r="AM110" i="2"/>
  <c r="AO110" i="2" s="1"/>
  <c r="J110" i="2"/>
  <c r="H110" i="2"/>
  <c r="G110" i="2"/>
  <c r="AN108" i="2"/>
  <c r="AP108" i="2" s="1"/>
  <c r="AM108" i="2"/>
  <c r="AO108" i="2" s="1"/>
  <c r="J108" i="2"/>
  <c r="G108" i="2"/>
  <c r="H108" i="2" s="1"/>
  <c r="AN107" i="2"/>
  <c r="AM107" i="2"/>
  <c r="AO107" i="2" s="1"/>
  <c r="AR107" i="2" s="1"/>
  <c r="J107" i="2"/>
  <c r="H107" i="2"/>
  <c r="I107" i="2" s="1"/>
  <c r="G107" i="2"/>
  <c r="AN105" i="2"/>
  <c r="AM105" i="2"/>
  <c r="J105" i="2"/>
  <c r="G105" i="2"/>
  <c r="H105" i="2" s="1"/>
  <c r="AN104" i="2"/>
  <c r="AM104" i="2"/>
  <c r="AO104" i="2" s="1"/>
  <c r="AR104" i="2" s="1"/>
  <c r="J104" i="2"/>
  <c r="H104" i="2"/>
  <c r="I104" i="2" s="1"/>
  <c r="G104" i="2"/>
  <c r="AN103" i="2"/>
  <c r="AM103" i="2"/>
  <c r="J103" i="2"/>
  <c r="G103" i="2"/>
  <c r="H103" i="2" s="1"/>
  <c r="AN102" i="2"/>
  <c r="AM102" i="2"/>
  <c r="AO102" i="2" s="1"/>
  <c r="AR102" i="2" s="1"/>
  <c r="J102" i="2"/>
  <c r="H102" i="2"/>
  <c r="I102" i="2" s="1"/>
  <c r="G102" i="2"/>
  <c r="AP100" i="2"/>
  <c r="AN100" i="2"/>
  <c r="AM100" i="2"/>
  <c r="AO100" i="2" s="1"/>
  <c r="G100" i="2"/>
  <c r="H100" i="2" s="1"/>
  <c r="AN99" i="2"/>
  <c r="AM99" i="2"/>
  <c r="AO99" i="2" s="1"/>
  <c r="J99" i="2"/>
  <c r="H99" i="2"/>
  <c r="G99" i="2"/>
  <c r="AP98" i="2"/>
  <c r="AN98" i="2"/>
  <c r="AS98" i="2" s="1"/>
  <c r="AM98" i="2"/>
  <c r="G98" i="2"/>
  <c r="H98" i="2" s="1"/>
  <c r="AN97" i="2"/>
  <c r="AM97" i="2"/>
  <c r="AO97" i="2" s="1"/>
  <c r="J97" i="2"/>
  <c r="H97" i="2"/>
  <c r="G97" i="2"/>
  <c r="AP96" i="2"/>
  <c r="AN96" i="2"/>
  <c r="AS96" i="2" s="1"/>
  <c r="AM96" i="2"/>
  <c r="G96" i="2"/>
  <c r="H96" i="2" s="1"/>
  <c r="AN95" i="2"/>
  <c r="AM95" i="2"/>
  <c r="AO95" i="2" s="1"/>
  <c r="J95" i="2"/>
  <c r="H95" i="2"/>
  <c r="G95" i="2"/>
  <c r="AP94" i="2"/>
  <c r="AN94" i="2"/>
  <c r="AS94" i="2" s="1"/>
  <c r="AM94" i="2"/>
  <c r="AN92" i="2"/>
  <c r="AP92" i="2" s="1"/>
  <c r="AM92" i="2"/>
  <c r="AO92" i="2" s="1"/>
  <c r="J92" i="2"/>
  <c r="G92" i="2"/>
  <c r="H92" i="2" s="1"/>
  <c r="AN91" i="2"/>
  <c r="AM91" i="2"/>
  <c r="AO91" i="2" s="1"/>
  <c r="AR91" i="2" s="1"/>
  <c r="J91" i="2"/>
  <c r="H91" i="2"/>
  <c r="I91" i="2" s="1"/>
  <c r="G91" i="2"/>
  <c r="AN90" i="2"/>
  <c r="AP90" i="2" s="1"/>
  <c r="AS90" i="2" s="1"/>
  <c r="AM90" i="2"/>
  <c r="AO90" i="2" s="1"/>
  <c r="H90" i="2"/>
  <c r="G90" i="2"/>
  <c r="J90" i="2" s="1"/>
  <c r="AN89" i="2"/>
  <c r="AM89" i="2"/>
  <c r="G89" i="2"/>
  <c r="AN86" i="2"/>
  <c r="AM86" i="2"/>
  <c r="AO86" i="2" s="1"/>
  <c r="AR86" i="2" s="1"/>
  <c r="AN85" i="2"/>
  <c r="AP85" i="2" s="1"/>
  <c r="AM85" i="2"/>
  <c r="AO85" i="2" s="1"/>
  <c r="J85" i="2"/>
  <c r="H85" i="2"/>
  <c r="AN84" i="2"/>
  <c r="AM84" i="2"/>
  <c r="AO84" i="2" s="1"/>
  <c r="J84" i="2"/>
  <c r="K84" i="2" s="1"/>
  <c r="H84" i="2"/>
  <c r="AN79" i="2"/>
  <c r="AM79" i="2"/>
  <c r="AO79" i="2" s="1"/>
  <c r="AR79" i="2" s="1"/>
  <c r="J79" i="2"/>
  <c r="K79" i="2" s="1"/>
  <c r="H79" i="2"/>
  <c r="I79" i="2" s="1"/>
  <c r="G79" i="2"/>
  <c r="AM78" i="2"/>
  <c r="Y78" i="2"/>
  <c r="V78" i="2"/>
  <c r="S78" i="2"/>
  <c r="P78" i="2"/>
  <c r="AB78" i="2" s="1"/>
  <c r="G78" i="2"/>
  <c r="AM77" i="2"/>
  <c r="Y77" i="2"/>
  <c r="V77" i="2"/>
  <c r="S77" i="2"/>
  <c r="P77" i="2"/>
  <c r="AB77" i="2" s="1"/>
  <c r="J77" i="2"/>
  <c r="H77" i="2"/>
  <c r="I77" i="2" s="1"/>
  <c r="G77" i="2"/>
  <c r="AM75" i="2"/>
  <c r="Y75" i="2"/>
  <c r="V75" i="2"/>
  <c r="S75" i="2"/>
  <c r="P75" i="2"/>
  <c r="AB75" i="2" s="1"/>
  <c r="G75" i="2"/>
  <c r="AO73" i="2"/>
  <c r="AM73" i="2"/>
  <c r="AR73" i="2" s="1"/>
  <c r="Y73" i="2"/>
  <c r="V73" i="2"/>
  <c r="S73" i="2"/>
  <c r="P73" i="2"/>
  <c r="AB73" i="2" s="1"/>
  <c r="J73" i="2"/>
  <c r="H73" i="2"/>
  <c r="I73" i="2" s="1"/>
  <c r="G73" i="2"/>
  <c r="AN72" i="2"/>
  <c r="AP72" i="2" s="1"/>
  <c r="AM72" i="2"/>
  <c r="AO72" i="2" s="1"/>
  <c r="AR72" i="2" s="1"/>
  <c r="AP71" i="2"/>
  <c r="AN71" i="2"/>
  <c r="AM71" i="2"/>
  <c r="AN70" i="2"/>
  <c r="AP70" i="2" s="1"/>
  <c r="AM70" i="2"/>
  <c r="AO70" i="2" s="1"/>
  <c r="AO69" i="2"/>
  <c r="AM69" i="2"/>
  <c r="AR69" i="2" s="1"/>
  <c r="AL69" i="2"/>
  <c r="AN69" i="2" s="1"/>
  <c r="AM68" i="2"/>
  <c r="AL68" i="2"/>
  <c r="AN68" i="2" s="1"/>
  <c r="AM67" i="2"/>
  <c r="AL67" i="2"/>
  <c r="AN67" i="2" s="1"/>
  <c r="AM66" i="2"/>
  <c r="AL66" i="2"/>
  <c r="AN66" i="2" s="1"/>
  <c r="AO65" i="2"/>
  <c r="AM65" i="2"/>
  <c r="AR65" i="2" s="1"/>
  <c r="Y65" i="2"/>
  <c r="V65" i="2"/>
  <c r="S65" i="2"/>
  <c r="P65" i="2"/>
  <c r="AB65" i="2" s="1"/>
  <c r="J65" i="2"/>
  <c r="H65" i="2"/>
  <c r="I65" i="2" s="1"/>
  <c r="G65" i="2"/>
  <c r="AM64" i="2"/>
  <c r="Y64" i="2"/>
  <c r="V64" i="2"/>
  <c r="S64" i="2"/>
  <c r="P64" i="2"/>
  <c r="AB64" i="2" s="1"/>
  <c r="G64" i="2"/>
  <c r="AM63" i="2"/>
  <c r="Y63" i="2"/>
  <c r="V63" i="2"/>
  <c r="S63" i="2"/>
  <c r="P63" i="2"/>
  <c r="AB63" i="2" s="1"/>
  <c r="J63" i="2"/>
  <c r="H63" i="2"/>
  <c r="I63" i="2" s="1"/>
  <c r="G63" i="2"/>
  <c r="AM62" i="2"/>
  <c r="Y62" i="2"/>
  <c r="V62" i="2"/>
  <c r="S62" i="2"/>
  <c r="P62" i="2"/>
  <c r="AB62" i="2" s="1"/>
  <c r="G62" i="2"/>
  <c r="AO61" i="2"/>
  <c r="AM61" i="2"/>
  <c r="AR61" i="2" s="1"/>
  <c r="Y61" i="2"/>
  <c r="V61" i="2"/>
  <c r="S61" i="2"/>
  <c r="P61" i="2"/>
  <c r="AB61" i="2" s="1"/>
  <c r="J61" i="2"/>
  <c r="H61" i="2"/>
  <c r="I61" i="2" s="1"/>
  <c r="G61" i="2"/>
  <c r="AM60" i="2"/>
  <c r="Y60" i="2"/>
  <c r="V60" i="2"/>
  <c r="S60" i="2"/>
  <c r="P60" i="2"/>
  <c r="AB60" i="2" s="1"/>
  <c r="G60" i="2"/>
  <c r="Y59" i="2"/>
  <c r="X59" i="2"/>
  <c r="V59" i="2"/>
  <c r="U59" i="2"/>
  <c r="S59" i="2"/>
  <c r="R59" i="2"/>
  <c r="P59" i="2"/>
  <c r="AB59" i="2" s="1"/>
  <c r="O59" i="2"/>
  <c r="AA59" i="2" s="1"/>
  <c r="H59" i="2"/>
  <c r="G59" i="2"/>
  <c r="J59" i="2" s="1"/>
  <c r="AP58" i="2"/>
  <c r="AN58" i="2"/>
  <c r="AS58" i="2" s="1"/>
  <c r="AM58" i="2"/>
  <c r="G58" i="2"/>
  <c r="AO57" i="2"/>
  <c r="AM57" i="2"/>
  <c r="AR57" i="2" s="1"/>
  <c r="Y57" i="2"/>
  <c r="V57" i="2"/>
  <c r="S57" i="2"/>
  <c r="P57" i="2"/>
  <c r="AB57" i="2" s="1"/>
  <c r="J57" i="2"/>
  <c r="H57" i="2"/>
  <c r="I57" i="2" s="1"/>
  <c r="AO56" i="2"/>
  <c r="AM56" i="2"/>
  <c r="AR56" i="2" s="1"/>
  <c r="Y56" i="2"/>
  <c r="V56" i="2"/>
  <c r="S56" i="2"/>
  <c r="P56" i="2"/>
  <c r="AB56" i="2" s="1"/>
  <c r="J56" i="2"/>
  <c r="H56" i="2"/>
  <c r="I56" i="2" s="1"/>
  <c r="G56" i="2"/>
  <c r="AM55" i="2"/>
  <c r="Y55" i="2"/>
  <c r="V55" i="2"/>
  <c r="S55" i="2"/>
  <c r="P55" i="2"/>
  <c r="AB55" i="2" s="1"/>
  <c r="G55" i="2"/>
  <c r="AM54" i="2"/>
  <c r="Y54" i="2"/>
  <c r="V54" i="2"/>
  <c r="S54" i="2"/>
  <c r="P54" i="2"/>
  <c r="AB54" i="2" s="1"/>
  <c r="J54" i="2"/>
  <c r="H54" i="2"/>
  <c r="I54" i="2" s="1"/>
  <c r="G54" i="2"/>
  <c r="AM53" i="2"/>
  <c r="Y53" i="2"/>
  <c r="V53" i="2"/>
  <c r="S53" i="2"/>
  <c r="P53" i="2"/>
  <c r="AB53" i="2" s="1"/>
  <c r="G53" i="2"/>
  <c r="AO52" i="2"/>
  <c r="AM52" i="2"/>
  <c r="AR52" i="2" s="1"/>
  <c r="Y52" i="2"/>
  <c r="V52" i="2"/>
  <c r="S52" i="2"/>
  <c r="P52" i="2"/>
  <c r="AB52" i="2" s="1"/>
  <c r="J52" i="2"/>
  <c r="H52" i="2"/>
  <c r="I52" i="2" s="1"/>
  <c r="G52" i="2"/>
  <c r="AM51" i="2"/>
  <c r="Y51" i="2"/>
  <c r="V51" i="2"/>
  <c r="S51" i="2"/>
  <c r="P51" i="2"/>
  <c r="AB51" i="2" s="1"/>
  <c r="G51" i="2"/>
  <c r="AM50" i="2"/>
  <c r="Y50" i="2"/>
  <c r="V50" i="2"/>
  <c r="S50" i="2"/>
  <c r="P50" i="2"/>
  <c r="AB50" i="2" s="1"/>
  <c r="J50" i="2"/>
  <c r="H50" i="2"/>
  <c r="I50" i="2" s="1"/>
  <c r="AM49" i="2"/>
  <c r="Y49" i="2"/>
  <c r="V49" i="2"/>
  <c r="S49" i="2"/>
  <c r="P49" i="2"/>
  <c r="AB49" i="2" s="1"/>
  <c r="J49" i="2"/>
  <c r="H49" i="2"/>
  <c r="I49" i="2" s="1"/>
  <c r="G49" i="2"/>
  <c r="AM48" i="2"/>
  <c r="Y48" i="2"/>
  <c r="V48" i="2"/>
  <c r="S48" i="2"/>
  <c r="P48" i="2"/>
  <c r="AB48" i="2" s="1"/>
  <c r="J48" i="2"/>
  <c r="I48" i="2"/>
  <c r="H48" i="2"/>
  <c r="AM46" i="2"/>
  <c r="Y46" i="2"/>
  <c r="V46" i="2"/>
  <c r="S46" i="2"/>
  <c r="P46" i="2"/>
  <c r="AB46" i="2" s="1"/>
  <c r="G46" i="2"/>
  <c r="AM45" i="2"/>
  <c r="Y45" i="2"/>
  <c r="V45" i="2"/>
  <c r="S45" i="2"/>
  <c r="P45" i="2"/>
  <c r="AB45" i="2" s="1"/>
  <c r="J45" i="2"/>
  <c r="H45" i="2"/>
  <c r="I45" i="2" s="1"/>
  <c r="G45" i="2"/>
  <c r="AM44" i="2"/>
  <c r="Y44" i="2"/>
  <c r="V44" i="2"/>
  <c r="S44" i="2"/>
  <c r="P44" i="2"/>
  <c r="AB44" i="2" s="1"/>
  <c r="G44" i="2"/>
  <c r="AO43" i="2"/>
  <c r="AM43" i="2"/>
  <c r="AR43" i="2" s="1"/>
  <c r="Y43" i="2"/>
  <c r="V43" i="2"/>
  <c r="S43" i="2"/>
  <c r="P43" i="2"/>
  <c r="AB43" i="2" s="1"/>
  <c r="G43" i="2"/>
  <c r="J43" i="2" s="1"/>
  <c r="AM42" i="2"/>
  <c r="Y42" i="2"/>
  <c r="V42" i="2"/>
  <c r="S42" i="2"/>
  <c r="P42" i="2"/>
  <c r="AB42" i="2" s="1"/>
  <c r="J42" i="2"/>
  <c r="H42" i="2"/>
  <c r="I42" i="2" s="1"/>
  <c r="G42" i="2"/>
  <c r="AM41" i="2"/>
  <c r="Y41" i="2"/>
  <c r="V41" i="2"/>
  <c r="S41" i="2"/>
  <c r="P41" i="2"/>
  <c r="AB41" i="2" s="1"/>
  <c r="G41" i="2"/>
  <c r="J41" i="2" s="1"/>
  <c r="AM39" i="2"/>
  <c r="Y39" i="2"/>
  <c r="V39" i="2"/>
  <c r="S39" i="2"/>
  <c r="P39" i="2"/>
  <c r="AB39" i="2" s="1"/>
  <c r="J39" i="2"/>
  <c r="H39" i="2"/>
  <c r="I39" i="2" s="1"/>
  <c r="G39" i="2"/>
  <c r="AM38" i="2"/>
  <c r="Y38" i="2"/>
  <c r="V38" i="2"/>
  <c r="S38" i="2"/>
  <c r="P38" i="2"/>
  <c r="AB38" i="2" s="1"/>
  <c r="G38" i="2"/>
  <c r="J38" i="2" s="1"/>
  <c r="AM37" i="2"/>
  <c r="Y37" i="2"/>
  <c r="V37" i="2"/>
  <c r="S37" i="2"/>
  <c r="P37" i="2"/>
  <c r="AB37" i="2" s="1"/>
  <c r="J37" i="2"/>
  <c r="H37" i="2"/>
  <c r="I37" i="2" s="1"/>
  <c r="G37" i="2"/>
  <c r="AM36" i="2"/>
  <c r="Y36" i="2"/>
  <c r="V36" i="2"/>
  <c r="S36" i="2"/>
  <c r="P36" i="2"/>
  <c r="AB36" i="2" s="1"/>
  <c r="G36" i="2"/>
  <c r="J36" i="2" s="1"/>
  <c r="AI35" i="2"/>
  <c r="AH35" i="2"/>
  <c r="AM34" i="2"/>
  <c r="Y34" i="2"/>
  <c r="V34" i="2"/>
  <c r="S34" i="2"/>
  <c r="P34" i="2"/>
  <c r="AB34" i="2" s="1"/>
  <c r="J34" i="2"/>
  <c r="H34" i="2"/>
  <c r="I34" i="2" s="1"/>
  <c r="G34" i="2"/>
  <c r="AM33" i="2"/>
  <c r="Y33" i="2"/>
  <c r="V33" i="2"/>
  <c r="S33" i="2"/>
  <c r="P33" i="2"/>
  <c r="AB33" i="2" s="1"/>
  <c r="J33" i="2"/>
  <c r="I33" i="2"/>
  <c r="H33" i="2"/>
  <c r="AM32" i="2"/>
  <c r="Y32" i="2"/>
  <c r="V32" i="2"/>
  <c r="S32" i="2"/>
  <c r="P32" i="2"/>
  <c r="AB32" i="2" s="1"/>
  <c r="J32" i="2"/>
  <c r="I32" i="2"/>
  <c r="H32" i="2"/>
  <c r="AM31" i="2"/>
  <c r="Y31" i="2"/>
  <c r="V31" i="2"/>
  <c r="S31" i="2"/>
  <c r="P31" i="2"/>
  <c r="AB31" i="2" s="1"/>
  <c r="G31" i="2"/>
  <c r="J31" i="2" s="1"/>
  <c r="AM30" i="2"/>
  <c r="Y30" i="2"/>
  <c r="V30" i="2"/>
  <c r="S30" i="2"/>
  <c r="P30" i="2"/>
  <c r="AB30" i="2" s="1"/>
  <c r="J30" i="2"/>
  <c r="H30" i="2"/>
  <c r="I30" i="2" s="1"/>
  <c r="G30" i="2"/>
  <c r="AM29" i="2"/>
  <c r="Y29" i="2"/>
  <c r="V29" i="2"/>
  <c r="S29" i="2"/>
  <c r="P29" i="2"/>
  <c r="AB29" i="2" s="1"/>
  <c r="G29" i="2"/>
  <c r="J29" i="2" s="1"/>
  <c r="AM28" i="2"/>
  <c r="Y28" i="2"/>
  <c r="V28" i="2"/>
  <c r="S28" i="2"/>
  <c r="P28" i="2"/>
  <c r="AB28" i="2" s="1"/>
  <c r="J28" i="2"/>
  <c r="H28" i="2"/>
  <c r="I28" i="2" s="1"/>
  <c r="G28" i="2"/>
  <c r="AM27" i="2"/>
  <c r="Y27" i="2"/>
  <c r="V27" i="2"/>
  <c r="S27" i="2"/>
  <c r="P27" i="2"/>
  <c r="AB27" i="2" s="1"/>
  <c r="G27" i="2"/>
  <c r="J27" i="2" s="1"/>
  <c r="AN25" i="2"/>
  <c r="AM25" i="2"/>
  <c r="Y25" i="2"/>
  <c r="V25" i="2"/>
  <c r="S25" i="2"/>
  <c r="P25" i="2"/>
  <c r="AB25" i="2" s="1"/>
  <c r="G25" i="2"/>
  <c r="J25" i="2" s="1"/>
  <c r="AN24" i="2"/>
  <c r="AM24" i="2"/>
  <c r="Y24" i="2"/>
  <c r="V24" i="2"/>
  <c r="S24" i="2"/>
  <c r="P24" i="2"/>
  <c r="AB24" i="2" s="1"/>
  <c r="J24" i="2"/>
  <c r="H24" i="2"/>
  <c r="I24" i="2" s="1"/>
  <c r="G24" i="2"/>
  <c r="AN23" i="2"/>
  <c r="AP23" i="2" s="1"/>
  <c r="AM23" i="2"/>
  <c r="G23" i="2"/>
  <c r="H23" i="2" s="1"/>
  <c r="AM22" i="2"/>
  <c r="Y22" i="2"/>
  <c r="V22" i="2"/>
  <c r="S22" i="2"/>
  <c r="P22" i="2"/>
  <c r="AB22" i="2" s="1"/>
  <c r="J22" i="2"/>
  <c r="H22" i="2"/>
  <c r="I22" i="2" s="1"/>
  <c r="G22" i="2"/>
  <c r="AN21" i="2"/>
  <c r="AM21" i="2"/>
  <c r="G21" i="2"/>
  <c r="J21" i="2" s="1"/>
  <c r="K21" i="2" s="1"/>
  <c r="AN20" i="2"/>
  <c r="AM20" i="2"/>
  <c r="J20" i="2"/>
  <c r="K20" i="2" s="1"/>
  <c r="H20" i="2"/>
  <c r="I20" i="2" s="1"/>
  <c r="G20" i="2"/>
  <c r="G19" i="2"/>
  <c r="H19" i="2" s="1"/>
  <c r="I18" i="2" s="1"/>
  <c r="AN18" i="2"/>
  <c r="AM18" i="2"/>
  <c r="J18" i="2"/>
  <c r="H18" i="2"/>
  <c r="G18" i="2"/>
  <c r="AN17" i="2"/>
  <c r="AM17" i="2"/>
  <c r="J17" i="2"/>
  <c r="H17" i="2"/>
  <c r="AN16" i="2"/>
  <c r="AM16" i="2"/>
  <c r="G16" i="2"/>
  <c r="J16" i="2" s="1"/>
  <c r="K16" i="2" s="1"/>
  <c r="AN15" i="2"/>
  <c r="AM15" i="2"/>
  <c r="H15" i="2"/>
  <c r="G15" i="2"/>
  <c r="J15" i="2" s="1"/>
  <c r="AN14" i="2"/>
  <c r="AM14" i="2"/>
  <c r="G14" i="2"/>
  <c r="J14" i="2" s="1"/>
  <c r="AN13" i="2"/>
  <c r="AM13" i="2"/>
  <c r="J13" i="2"/>
  <c r="H13" i="2"/>
  <c r="AN12" i="2"/>
  <c r="AM12" i="2"/>
  <c r="J12" i="2"/>
  <c r="K12" i="2" s="1"/>
  <c r="H12" i="2"/>
  <c r="I12" i="2" s="1"/>
  <c r="G12" i="2"/>
  <c r="AN11" i="2"/>
  <c r="AM11" i="2"/>
  <c r="G11" i="2"/>
  <c r="J11" i="2" s="1"/>
  <c r="K11" i="2" s="1"/>
  <c r="AN10" i="2"/>
  <c r="AM10" i="2"/>
  <c r="K10" i="2"/>
  <c r="I10" i="2"/>
  <c r="H10" i="2"/>
  <c r="H9" i="4" l="1"/>
  <c r="G71" i="4"/>
  <c r="H71" i="4"/>
  <c r="G33" i="4"/>
  <c r="H33" i="4"/>
  <c r="H16" i="4"/>
  <c r="G16" i="4"/>
  <c r="H57" i="4"/>
  <c r="H61" i="4" s="1"/>
  <c r="H147" i="4"/>
  <c r="G147" i="4"/>
  <c r="H115" i="4"/>
  <c r="G115" i="4"/>
  <c r="G97" i="4"/>
  <c r="H97" i="4" s="1"/>
  <c r="G140" i="3"/>
  <c r="H140" i="3"/>
  <c r="G79" i="3"/>
  <c r="H79" i="3" s="1"/>
  <c r="G42" i="3"/>
  <c r="H42" i="3" s="1"/>
  <c r="G33" i="3"/>
  <c r="H33" i="3" s="1"/>
  <c r="G106" i="3"/>
  <c r="H106" i="3"/>
  <c r="H3" i="3"/>
  <c r="H9" i="3" s="1"/>
  <c r="Y11" i="2"/>
  <c r="V11" i="2"/>
  <c r="S11" i="2"/>
  <c r="P11" i="2"/>
  <c r="AB11" i="2" s="1"/>
  <c r="X12" i="2"/>
  <c r="U12" i="2"/>
  <c r="R12" i="2"/>
  <c r="O12" i="2"/>
  <c r="AA12" i="2" s="1"/>
  <c r="K14" i="2"/>
  <c r="Y20" i="2"/>
  <c r="V20" i="2"/>
  <c r="S20" i="2"/>
  <c r="P20" i="2"/>
  <c r="AB20" i="2" s="1"/>
  <c r="X24" i="2"/>
  <c r="U24" i="2"/>
  <c r="R24" i="2"/>
  <c r="O24" i="2"/>
  <c r="AA24" i="2" s="1"/>
  <c r="AI24" i="2"/>
  <c r="AD24" i="2"/>
  <c r="AD27" i="2"/>
  <c r="X28" i="2"/>
  <c r="U28" i="2"/>
  <c r="R28" i="2"/>
  <c r="O28" i="2"/>
  <c r="AA28" i="2" s="1"/>
  <c r="AD28" i="2"/>
  <c r="AI28" i="2" s="1"/>
  <c r="AI29" i="2"/>
  <c r="AD29" i="2"/>
  <c r="AL29" i="2" s="1"/>
  <c r="AN29" i="2" s="1"/>
  <c r="X30" i="2"/>
  <c r="U30" i="2"/>
  <c r="R30" i="2"/>
  <c r="O30" i="2"/>
  <c r="AA30" i="2" s="1"/>
  <c r="AI30" i="2"/>
  <c r="AD30" i="2"/>
  <c r="AL30" i="2"/>
  <c r="AN30" i="2" s="1"/>
  <c r="AD31" i="2"/>
  <c r="AI32" i="2"/>
  <c r="AD32" i="2"/>
  <c r="AL32" i="2" s="1"/>
  <c r="AN32" i="2" s="1"/>
  <c r="AD33" i="2"/>
  <c r="X34" i="2"/>
  <c r="U34" i="2"/>
  <c r="R34" i="2"/>
  <c r="O34" i="2"/>
  <c r="AA34" i="2" s="1"/>
  <c r="AD34" i="2"/>
  <c r="AI34" i="2" s="1"/>
  <c r="AI36" i="2"/>
  <c r="AD36" i="2"/>
  <c r="AL36" i="2" s="1"/>
  <c r="AN36" i="2" s="1"/>
  <c r="X37" i="2"/>
  <c r="U37" i="2"/>
  <c r="R37" i="2"/>
  <c r="O37" i="2"/>
  <c r="AA37" i="2" s="1"/>
  <c r="AI37" i="2"/>
  <c r="AD37" i="2"/>
  <c r="AL37" i="2"/>
  <c r="AN37" i="2" s="1"/>
  <c r="AD38" i="2"/>
  <c r="X39" i="2"/>
  <c r="U39" i="2"/>
  <c r="R39" i="2"/>
  <c r="O39" i="2"/>
  <c r="AA39" i="2" s="1"/>
  <c r="AD39" i="2"/>
  <c r="AI39" i="2" s="1"/>
  <c r="AI41" i="2"/>
  <c r="AD41" i="2"/>
  <c r="AL41" i="2" s="1"/>
  <c r="AN41" i="2" s="1"/>
  <c r="X42" i="2"/>
  <c r="U42" i="2"/>
  <c r="R42" i="2"/>
  <c r="O42" i="2"/>
  <c r="AA42" i="2" s="1"/>
  <c r="AI42" i="2"/>
  <c r="AD42" i="2"/>
  <c r="AL42" i="2"/>
  <c r="AN42" i="2" s="1"/>
  <c r="AD43" i="2"/>
  <c r="AD50" i="2"/>
  <c r="AI52" i="2"/>
  <c r="AD52" i="2"/>
  <c r="AL52" i="2" s="1"/>
  <c r="AN52" i="2" s="1"/>
  <c r="AD61" i="2"/>
  <c r="AD73" i="2"/>
  <c r="Y12" i="2"/>
  <c r="V12" i="2"/>
  <c r="S12" i="2"/>
  <c r="P12" i="2"/>
  <c r="AB12" i="2" s="1"/>
  <c r="Y16" i="2"/>
  <c r="V16" i="2"/>
  <c r="S16" i="2"/>
  <c r="P16" i="2"/>
  <c r="AB16" i="2" s="1"/>
  <c r="X18" i="2"/>
  <c r="U18" i="2"/>
  <c r="R18" i="2"/>
  <c r="O18" i="2"/>
  <c r="AA18" i="2" s="1"/>
  <c r="X20" i="2"/>
  <c r="U20" i="2"/>
  <c r="R20" i="2"/>
  <c r="O20" i="2"/>
  <c r="AA20" i="2" s="1"/>
  <c r="AR20" i="2"/>
  <c r="Y21" i="2"/>
  <c r="V21" i="2"/>
  <c r="S21" i="2"/>
  <c r="P21" i="2"/>
  <c r="AB21" i="2" s="1"/>
  <c r="X22" i="2"/>
  <c r="U22" i="2"/>
  <c r="R22" i="2"/>
  <c r="O22" i="2"/>
  <c r="AA22" i="2" s="1"/>
  <c r="AD22" i="2"/>
  <c r="AI22" i="2" s="1"/>
  <c r="AI25" i="2"/>
  <c r="AD25" i="2"/>
  <c r="AD45" i="2"/>
  <c r="AR45" i="2"/>
  <c r="AD49" i="2"/>
  <c r="AI49" i="2"/>
  <c r="AL49" i="2" s="1"/>
  <c r="AN49" i="2" s="1"/>
  <c r="AD54" i="2"/>
  <c r="AI54" i="2"/>
  <c r="AL54" i="2" s="1"/>
  <c r="AN54" i="2" s="1"/>
  <c r="AD56" i="2"/>
  <c r="AI56" i="2" s="1"/>
  <c r="AI57" i="2"/>
  <c r="AD57" i="2"/>
  <c r="AL57" i="2" s="1"/>
  <c r="AN57" i="2" s="1"/>
  <c r="AC59" i="2"/>
  <c r="AD63" i="2"/>
  <c r="AR63" i="2"/>
  <c r="AI65" i="2"/>
  <c r="AD65" i="2"/>
  <c r="AL65" i="2" s="1"/>
  <c r="AN65" i="2" s="1"/>
  <c r="AS66" i="2"/>
  <c r="AP66" i="2"/>
  <c r="AP68" i="2"/>
  <c r="AS68" i="2" s="1"/>
  <c r="AD77" i="2"/>
  <c r="AI77" i="2"/>
  <c r="AL77" i="2" s="1"/>
  <c r="AN77" i="2" s="1"/>
  <c r="O10" i="2"/>
  <c r="AA10" i="2" s="1"/>
  <c r="R10" i="2"/>
  <c r="U10" i="2"/>
  <c r="X10" i="2"/>
  <c r="AO10" i="2"/>
  <c r="AR10" i="2" s="1"/>
  <c r="AP11" i="2"/>
  <c r="AS11" i="2" s="1"/>
  <c r="AO12" i="2"/>
  <c r="AR12" i="2" s="1"/>
  <c r="AO13" i="2"/>
  <c r="AR13" i="2" s="1"/>
  <c r="AP14" i="2"/>
  <c r="AS14" i="2" s="1"/>
  <c r="AO15" i="2"/>
  <c r="AR15" i="2" s="1"/>
  <c r="AP16" i="2"/>
  <c r="AS16" i="2" s="1"/>
  <c r="AP17" i="2"/>
  <c r="AS17" i="2" s="1"/>
  <c r="AO18" i="2"/>
  <c r="AR18" i="2" s="1"/>
  <c r="J19" i="2"/>
  <c r="K18" i="2" s="1"/>
  <c r="AO20" i="2"/>
  <c r="AP21" i="2"/>
  <c r="AS21" i="2" s="1"/>
  <c r="AO22" i="2"/>
  <c r="AR22" i="2" s="1"/>
  <c r="AO23" i="2"/>
  <c r="AR23" i="2" s="1"/>
  <c r="AP24" i="2"/>
  <c r="AS24" i="2" s="1"/>
  <c r="H25" i="2"/>
  <c r="I25" i="2" s="1"/>
  <c r="AP25" i="2"/>
  <c r="AS25" i="2" s="1"/>
  <c r="H27" i="2"/>
  <c r="I27" i="2" s="1"/>
  <c r="AO27" i="2"/>
  <c r="AR27" i="2" s="1"/>
  <c r="H29" i="2"/>
  <c r="I29" i="2" s="1"/>
  <c r="AO29" i="2"/>
  <c r="AR29" i="2" s="1"/>
  <c r="H31" i="2"/>
  <c r="I31" i="2" s="1"/>
  <c r="AO31" i="2"/>
  <c r="AR31" i="2" s="1"/>
  <c r="AO32" i="2"/>
  <c r="AR32" i="2" s="1"/>
  <c r="AO33" i="2"/>
  <c r="AR33" i="2" s="1"/>
  <c r="H36" i="2"/>
  <c r="I36" i="2" s="1"/>
  <c r="AO36" i="2"/>
  <c r="AR36" i="2" s="1"/>
  <c r="H38" i="2"/>
  <c r="I38" i="2" s="1"/>
  <c r="AO38" i="2"/>
  <c r="AR38" i="2" s="1"/>
  <c r="H41" i="2"/>
  <c r="I41" i="2" s="1"/>
  <c r="AO41" i="2"/>
  <c r="AR41" i="2" s="1"/>
  <c r="H43" i="2"/>
  <c r="I43" i="2" s="1"/>
  <c r="AD44" i="2"/>
  <c r="AI44" i="2" s="1"/>
  <c r="X45" i="2"/>
  <c r="U45" i="2"/>
  <c r="R45" i="2"/>
  <c r="O45" i="2"/>
  <c r="AA45" i="2" s="1"/>
  <c r="AO45" i="2"/>
  <c r="J46" i="2"/>
  <c r="H46" i="2"/>
  <c r="I46" i="2" s="1"/>
  <c r="AD48" i="2"/>
  <c r="AI48" i="2" s="1"/>
  <c r="X49" i="2"/>
  <c r="U49" i="2"/>
  <c r="R49" i="2"/>
  <c r="O49" i="2"/>
  <c r="AA49" i="2" s="1"/>
  <c r="AO49" i="2"/>
  <c r="AR49" i="2" s="1"/>
  <c r="X50" i="2"/>
  <c r="U50" i="2"/>
  <c r="R50" i="2"/>
  <c r="O50" i="2"/>
  <c r="AA50" i="2" s="1"/>
  <c r="AO50" i="2"/>
  <c r="AR50" i="2" s="1"/>
  <c r="J51" i="2"/>
  <c r="H51" i="2"/>
  <c r="I51" i="2" s="1"/>
  <c r="AD53" i="2"/>
  <c r="AI53" i="2" s="1"/>
  <c r="X54" i="2"/>
  <c r="U54" i="2"/>
  <c r="R54" i="2"/>
  <c r="O54" i="2"/>
  <c r="AA54" i="2" s="1"/>
  <c r="AO54" i="2"/>
  <c r="AR54" i="2" s="1"/>
  <c r="J55" i="2"/>
  <c r="H55" i="2"/>
  <c r="I55" i="2" s="1"/>
  <c r="AI59" i="2"/>
  <c r="AD59" i="2"/>
  <c r="AL59" i="2" s="1"/>
  <c r="AN59" i="2" s="1"/>
  <c r="J60" i="2"/>
  <c r="H60" i="2"/>
  <c r="I60" i="2" s="1"/>
  <c r="AD62" i="2"/>
  <c r="AI62" i="2" s="1"/>
  <c r="X63" i="2"/>
  <c r="U63" i="2"/>
  <c r="R63" i="2"/>
  <c r="O63" i="2"/>
  <c r="AA63" i="2" s="1"/>
  <c r="AO63" i="2"/>
  <c r="J64" i="2"/>
  <c r="H64" i="2"/>
  <c r="I64" i="2" s="1"/>
  <c r="AS67" i="2"/>
  <c r="AP67" i="2"/>
  <c r="AO67" i="2"/>
  <c r="AR67" i="2" s="1"/>
  <c r="AR70" i="2"/>
  <c r="AI75" i="2"/>
  <c r="AD75" i="2"/>
  <c r="AL75" i="2"/>
  <c r="AN75" i="2" s="1"/>
  <c r="X77" i="2"/>
  <c r="U77" i="2"/>
  <c r="R77" i="2"/>
  <c r="O77" i="2"/>
  <c r="AA77" i="2" s="1"/>
  <c r="AO77" i="2"/>
  <c r="AR77" i="2" s="1"/>
  <c r="J78" i="2"/>
  <c r="H78" i="2"/>
  <c r="I78" i="2" s="1"/>
  <c r="Y79" i="2"/>
  <c r="V79" i="2"/>
  <c r="S79" i="2"/>
  <c r="P79" i="2"/>
  <c r="AB79" i="2" s="1"/>
  <c r="R79" i="2"/>
  <c r="X79" i="2"/>
  <c r="I84" i="2"/>
  <c r="AR84" i="2"/>
  <c r="J89" i="2"/>
  <c r="K89" i="2" s="1"/>
  <c r="H89" i="2"/>
  <c r="I89" i="2" s="1"/>
  <c r="AP89" i="2"/>
  <c r="AS89" i="2" s="1"/>
  <c r="K91" i="2"/>
  <c r="R91" i="2"/>
  <c r="X91" i="2"/>
  <c r="I95" i="2"/>
  <c r="AR95" i="2"/>
  <c r="J96" i="2"/>
  <c r="I97" i="2"/>
  <c r="AR97" i="2"/>
  <c r="J98" i="2"/>
  <c r="I99" i="2"/>
  <c r="AR99" i="2"/>
  <c r="J100" i="2"/>
  <c r="K102" i="2"/>
  <c r="R102" i="2"/>
  <c r="X102" i="2"/>
  <c r="AP103" i="2"/>
  <c r="AS103" i="2" s="1"/>
  <c r="K104" i="2"/>
  <c r="R104" i="2"/>
  <c r="X104" i="2"/>
  <c r="AP105" i="2"/>
  <c r="AS105" i="2" s="1"/>
  <c r="K107" i="2"/>
  <c r="R107" i="2"/>
  <c r="X107" i="2"/>
  <c r="I110" i="2"/>
  <c r="AR110" i="2"/>
  <c r="J111" i="2"/>
  <c r="I112" i="2"/>
  <c r="AR112" i="2"/>
  <c r="J113" i="2"/>
  <c r="O114" i="2"/>
  <c r="AA114" i="2" s="1"/>
  <c r="U114" i="2"/>
  <c r="AR114" i="2"/>
  <c r="AO115" i="2"/>
  <c r="AR115" i="2" s="1"/>
  <c r="J118" i="2"/>
  <c r="K118" i="2" s="1"/>
  <c r="H118" i="2"/>
  <c r="I118" i="2" s="1"/>
  <c r="AP118" i="2"/>
  <c r="AS118" i="2" s="1"/>
  <c r="AR125" i="2"/>
  <c r="AR127" i="2"/>
  <c r="I128" i="2"/>
  <c r="AR128" i="2"/>
  <c r="J129" i="2"/>
  <c r="K131" i="2"/>
  <c r="R131" i="2"/>
  <c r="X131" i="2"/>
  <c r="AP132" i="2"/>
  <c r="AS132" i="2" s="1"/>
  <c r="K133" i="2"/>
  <c r="R133" i="2"/>
  <c r="X133" i="2"/>
  <c r="K136" i="2"/>
  <c r="R136" i="2"/>
  <c r="X136" i="2"/>
  <c r="AP137" i="2"/>
  <c r="AS137" i="2" s="1"/>
  <c r="K138" i="2"/>
  <c r="R138" i="2"/>
  <c r="X138" i="2"/>
  <c r="AP139" i="2"/>
  <c r="AS139" i="2" s="1"/>
  <c r="K140" i="2"/>
  <c r="R140" i="2"/>
  <c r="X140" i="2"/>
  <c r="I143" i="2"/>
  <c r="AR143" i="2"/>
  <c r="J144" i="2"/>
  <c r="I146" i="2"/>
  <c r="AR146" i="2"/>
  <c r="J147" i="2"/>
  <c r="K149" i="2"/>
  <c r="R149" i="2"/>
  <c r="X149" i="2"/>
  <c r="I152" i="2"/>
  <c r="AR152" i="2"/>
  <c r="J153" i="2"/>
  <c r="I154" i="2"/>
  <c r="AR154" i="2"/>
  <c r="J155" i="2"/>
  <c r="K157" i="2"/>
  <c r="R157" i="2"/>
  <c r="X157" i="2"/>
  <c r="AP158" i="2"/>
  <c r="AS158" i="2" s="1"/>
  <c r="K159" i="2"/>
  <c r="R159" i="2"/>
  <c r="X159" i="2"/>
  <c r="AP160" i="2"/>
  <c r="AS160" i="2" s="1"/>
  <c r="Y161" i="2"/>
  <c r="V161" i="2"/>
  <c r="S161" i="2"/>
  <c r="P161" i="2"/>
  <c r="AB161" i="2" s="1"/>
  <c r="R161" i="2"/>
  <c r="X161" i="2"/>
  <c r="Y163" i="2"/>
  <c r="V163" i="2"/>
  <c r="S163" i="2"/>
  <c r="P163" i="2"/>
  <c r="AB163" i="2" s="1"/>
  <c r="R163" i="2"/>
  <c r="X163" i="2"/>
  <c r="O165" i="2"/>
  <c r="AA165" i="2" s="1"/>
  <c r="U165" i="2"/>
  <c r="AR165" i="2"/>
  <c r="X169" i="2"/>
  <c r="U169" i="2"/>
  <c r="AA169" i="2" s="1"/>
  <c r="O169" i="2"/>
  <c r="X172" i="2"/>
  <c r="U172" i="2"/>
  <c r="R172" i="2"/>
  <c r="O172" i="2"/>
  <c r="AA172" i="2" s="1"/>
  <c r="X174" i="2"/>
  <c r="U174" i="2"/>
  <c r="R174" i="2"/>
  <c r="O174" i="2"/>
  <c r="AA174" i="2" s="1"/>
  <c r="X176" i="2"/>
  <c r="U176" i="2"/>
  <c r="R176" i="2"/>
  <c r="O176" i="2"/>
  <c r="AA176" i="2" s="1"/>
  <c r="K189" i="2"/>
  <c r="K194" i="2"/>
  <c r="Y199" i="2"/>
  <c r="V199" i="2"/>
  <c r="S199" i="2"/>
  <c r="P199" i="2"/>
  <c r="AB199" i="2" s="1"/>
  <c r="X201" i="2"/>
  <c r="U201" i="2"/>
  <c r="R201" i="2"/>
  <c r="O201" i="2"/>
  <c r="AA201" i="2" s="1"/>
  <c r="X203" i="2"/>
  <c r="U203" i="2"/>
  <c r="R203" i="2"/>
  <c r="O203" i="2"/>
  <c r="AA203" i="2" s="1"/>
  <c r="X206" i="2"/>
  <c r="U206" i="2"/>
  <c r="R206" i="2"/>
  <c r="O206" i="2"/>
  <c r="AA206" i="2" s="1"/>
  <c r="X208" i="2"/>
  <c r="U208" i="2"/>
  <c r="R208" i="2"/>
  <c r="O208" i="2"/>
  <c r="AA208" i="2" s="1"/>
  <c r="X211" i="2"/>
  <c r="U211" i="2"/>
  <c r="R211" i="2"/>
  <c r="O211" i="2"/>
  <c r="AA211" i="2" s="1"/>
  <c r="X220" i="2"/>
  <c r="U220" i="2"/>
  <c r="R220" i="2"/>
  <c r="O220" i="2"/>
  <c r="AA220" i="2" s="1"/>
  <c r="X222" i="2"/>
  <c r="U222" i="2"/>
  <c r="R222" i="2"/>
  <c r="O222" i="2"/>
  <c r="AA222" i="2" s="1"/>
  <c r="X225" i="2"/>
  <c r="U225" i="2"/>
  <c r="R225" i="2"/>
  <c r="O225" i="2"/>
  <c r="AA225" i="2" s="1"/>
  <c r="X228" i="2"/>
  <c r="U228" i="2"/>
  <c r="R228" i="2"/>
  <c r="O228" i="2"/>
  <c r="AA228" i="2" s="1"/>
  <c r="X231" i="2"/>
  <c r="U231" i="2"/>
  <c r="R231" i="2"/>
  <c r="O231" i="2"/>
  <c r="AA231" i="2" s="1"/>
  <c r="X234" i="2"/>
  <c r="U234" i="2"/>
  <c r="R234" i="2"/>
  <c r="O234" i="2"/>
  <c r="AA234" i="2" s="1"/>
  <c r="K238" i="2"/>
  <c r="K243" i="2"/>
  <c r="K249" i="2"/>
  <c r="K255" i="2"/>
  <c r="K261" i="2"/>
  <c r="K265" i="2"/>
  <c r="K269" i="2"/>
  <c r="K275" i="2"/>
  <c r="K280" i="2"/>
  <c r="K285" i="2"/>
  <c r="K291" i="2"/>
  <c r="K295" i="2"/>
  <c r="K299" i="2"/>
  <c r="K304" i="2"/>
  <c r="K308" i="2"/>
  <c r="Y313" i="2"/>
  <c r="V313" i="2"/>
  <c r="S313" i="2"/>
  <c r="P313" i="2"/>
  <c r="AB313" i="2" s="1"/>
  <c r="X314" i="2"/>
  <c r="U314" i="2"/>
  <c r="R314" i="2"/>
  <c r="O314" i="2"/>
  <c r="AA314" i="2" s="1"/>
  <c r="Y315" i="2"/>
  <c r="V315" i="2"/>
  <c r="S315" i="2"/>
  <c r="P315" i="2"/>
  <c r="AB315" i="2" s="1"/>
  <c r="X316" i="2"/>
  <c r="U316" i="2"/>
  <c r="R316" i="2"/>
  <c r="O316" i="2"/>
  <c r="AA316" i="2" s="1"/>
  <c r="K319" i="2"/>
  <c r="K323" i="2"/>
  <c r="K327" i="2"/>
  <c r="K331" i="2"/>
  <c r="K336" i="2"/>
  <c r="K341" i="2"/>
  <c r="P10" i="2"/>
  <c r="AB10" i="2" s="1"/>
  <c r="S10" i="2"/>
  <c r="V10" i="2"/>
  <c r="Y10" i="2"/>
  <c r="AP10" i="2"/>
  <c r="AS10" i="2" s="1"/>
  <c r="H11" i="2"/>
  <c r="I11" i="2" s="1"/>
  <c r="AO11" i="2"/>
  <c r="AR11" i="2" s="1"/>
  <c r="AP12" i="2"/>
  <c r="AS12" i="2" s="1"/>
  <c r="AP13" i="2"/>
  <c r="AS13" i="2" s="1"/>
  <c r="H14" i="2"/>
  <c r="I14" i="2" s="1"/>
  <c r="AO14" i="2"/>
  <c r="AR14" i="2" s="1"/>
  <c r="AP15" i="2"/>
  <c r="AS15" i="2" s="1"/>
  <c r="H16" i="2"/>
  <c r="I16" i="2" s="1"/>
  <c r="AO16" i="2"/>
  <c r="AR16" i="2" s="1"/>
  <c r="AO17" i="2"/>
  <c r="AR17" i="2" s="1"/>
  <c r="AP18" i="2"/>
  <c r="AS18" i="2" s="1"/>
  <c r="AP20" i="2"/>
  <c r="AS20" i="2" s="1"/>
  <c r="H21" i="2"/>
  <c r="I21" i="2" s="1"/>
  <c r="AO21" i="2"/>
  <c r="AR21" i="2" s="1"/>
  <c r="AO24" i="2"/>
  <c r="AR24" i="2" s="1"/>
  <c r="AO25" i="2"/>
  <c r="AR25" i="2" s="1"/>
  <c r="AO28" i="2"/>
  <c r="AR28" i="2" s="1"/>
  <c r="AO30" i="2"/>
  <c r="AR30" i="2" s="1"/>
  <c r="O32" i="2"/>
  <c r="AA32" i="2" s="1"/>
  <c r="R32" i="2"/>
  <c r="U32" i="2"/>
  <c r="X32" i="2"/>
  <c r="O33" i="2"/>
  <c r="AA33" i="2" s="1"/>
  <c r="R33" i="2"/>
  <c r="U33" i="2"/>
  <c r="X33" i="2"/>
  <c r="AO34" i="2"/>
  <c r="AR34" i="2" s="1"/>
  <c r="AO37" i="2"/>
  <c r="AR37" i="2" s="1"/>
  <c r="AO39" i="2"/>
  <c r="AR39" i="2" s="1"/>
  <c r="AO42" i="2"/>
  <c r="AR42" i="2" s="1"/>
  <c r="J44" i="2"/>
  <c r="H44" i="2"/>
  <c r="I44" i="2" s="1"/>
  <c r="AD46" i="2"/>
  <c r="AI46" i="2" s="1"/>
  <c r="O48" i="2"/>
  <c r="AA48" i="2" s="1"/>
  <c r="R48" i="2"/>
  <c r="U48" i="2"/>
  <c r="X48" i="2"/>
  <c r="AD51" i="2"/>
  <c r="AI51" i="2" s="1"/>
  <c r="X52" i="2"/>
  <c r="U52" i="2"/>
  <c r="R52" i="2"/>
  <c r="O52" i="2"/>
  <c r="AA52" i="2" s="1"/>
  <c r="J53" i="2"/>
  <c r="H53" i="2"/>
  <c r="I53" i="2" s="1"/>
  <c r="AI55" i="2"/>
  <c r="AD55" i="2"/>
  <c r="AL55" i="2"/>
  <c r="AN55" i="2" s="1"/>
  <c r="X56" i="2"/>
  <c r="U56" i="2"/>
  <c r="R56" i="2"/>
  <c r="O56" i="2"/>
  <c r="AA56" i="2" s="1"/>
  <c r="X57" i="2"/>
  <c r="U57" i="2"/>
  <c r="R57" i="2"/>
  <c r="O57" i="2"/>
  <c r="AA57" i="2" s="1"/>
  <c r="J58" i="2"/>
  <c r="K58" i="2" s="1"/>
  <c r="H58" i="2"/>
  <c r="I58" i="2" s="1"/>
  <c r="AI60" i="2"/>
  <c r="AD60" i="2"/>
  <c r="AL60" i="2"/>
  <c r="AN60" i="2" s="1"/>
  <c r="X61" i="2"/>
  <c r="U61" i="2"/>
  <c r="R61" i="2"/>
  <c r="O61" i="2"/>
  <c r="AA61" i="2" s="1"/>
  <c r="J62" i="2"/>
  <c r="H62" i="2"/>
  <c r="I62" i="2" s="1"/>
  <c r="AD64" i="2"/>
  <c r="AI64" i="2" s="1"/>
  <c r="X65" i="2"/>
  <c r="U65" i="2"/>
  <c r="R65" i="2"/>
  <c r="O65" i="2"/>
  <c r="AA65" i="2" s="1"/>
  <c r="AS69" i="2"/>
  <c r="AP69" i="2"/>
  <c r="X73" i="2"/>
  <c r="U73" i="2"/>
  <c r="R73" i="2"/>
  <c r="O73" i="2"/>
  <c r="AA73" i="2" s="1"/>
  <c r="J75" i="2"/>
  <c r="H75" i="2"/>
  <c r="I75" i="2" s="1"/>
  <c r="AD78" i="2"/>
  <c r="AI78" i="2" s="1"/>
  <c r="O79" i="2"/>
  <c r="AA79" i="2" s="1"/>
  <c r="U79" i="2"/>
  <c r="Y84" i="2"/>
  <c r="V84" i="2"/>
  <c r="S84" i="2"/>
  <c r="P84" i="2"/>
  <c r="AB84" i="2" s="1"/>
  <c r="O91" i="2"/>
  <c r="AA91" i="2" s="1"/>
  <c r="U91" i="2"/>
  <c r="K95" i="2"/>
  <c r="K97" i="2"/>
  <c r="K99" i="2"/>
  <c r="O102" i="2"/>
  <c r="AA102" i="2" s="1"/>
  <c r="U102" i="2"/>
  <c r="O104" i="2"/>
  <c r="AA104" i="2" s="1"/>
  <c r="U104" i="2"/>
  <c r="O107" i="2"/>
  <c r="AA107" i="2" s="1"/>
  <c r="U107" i="2"/>
  <c r="K110" i="2"/>
  <c r="K112" i="2"/>
  <c r="Y114" i="2"/>
  <c r="V114" i="2"/>
  <c r="S114" i="2"/>
  <c r="P114" i="2"/>
  <c r="AB114" i="2" s="1"/>
  <c r="J115" i="2"/>
  <c r="K115" i="2" s="1"/>
  <c r="H115" i="2"/>
  <c r="I115" i="2" s="1"/>
  <c r="J121" i="2"/>
  <c r="K121" i="2" s="1"/>
  <c r="H121" i="2"/>
  <c r="I121" i="2" s="1"/>
  <c r="J124" i="2"/>
  <c r="K124" i="2" s="1"/>
  <c r="H124" i="2"/>
  <c r="I124" i="2" s="1"/>
  <c r="J126" i="2"/>
  <c r="K126" i="2" s="1"/>
  <c r="H126" i="2"/>
  <c r="I126" i="2" s="1"/>
  <c r="K128" i="2"/>
  <c r="O131" i="2"/>
  <c r="AA131" i="2" s="1"/>
  <c r="U131" i="2"/>
  <c r="O133" i="2"/>
  <c r="AA133" i="2" s="1"/>
  <c r="U133" i="2"/>
  <c r="O136" i="2"/>
  <c r="AA136" i="2" s="1"/>
  <c r="U136" i="2"/>
  <c r="O138" i="2"/>
  <c r="AA138" i="2" s="1"/>
  <c r="U138" i="2"/>
  <c r="O140" i="2"/>
  <c r="AA140" i="2" s="1"/>
  <c r="U140" i="2"/>
  <c r="K143" i="2"/>
  <c r="K146" i="2"/>
  <c r="O149" i="2"/>
  <c r="AA149" i="2" s="1"/>
  <c r="U149" i="2"/>
  <c r="K152" i="2"/>
  <c r="K154" i="2"/>
  <c r="O157" i="2"/>
  <c r="AA157" i="2" s="1"/>
  <c r="U157" i="2"/>
  <c r="O159" i="2"/>
  <c r="AA159" i="2" s="1"/>
  <c r="U159" i="2"/>
  <c r="O161" i="2"/>
  <c r="AA161" i="2" s="1"/>
  <c r="U161" i="2"/>
  <c r="O163" i="2"/>
  <c r="AA163" i="2" s="1"/>
  <c r="U163" i="2"/>
  <c r="Y165" i="2"/>
  <c r="V165" i="2"/>
  <c r="S165" i="2"/>
  <c r="P165" i="2"/>
  <c r="AB165" i="2" s="1"/>
  <c r="J166" i="2"/>
  <c r="K166" i="2" s="1"/>
  <c r="H166" i="2"/>
  <c r="I166" i="2" s="1"/>
  <c r="K169" i="2"/>
  <c r="K172" i="2"/>
  <c r="K176" i="2"/>
  <c r="X179" i="2"/>
  <c r="U179" i="2"/>
  <c r="R179" i="2"/>
  <c r="O179" i="2"/>
  <c r="AA179" i="2" s="1"/>
  <c r="AS180" i="2"/>
  <c r="X181" i="2"/>
  <c r="U181" i="2"/>
  <c r="R181" i="2"/>
  <c r="O181" i="2"/>
  <c r="AA181" i="2" s="1"/>
  <c r="X183" i="2"/>
  <c r="U183" i="2"/>
  <c r="R183" i="2"/>
  <c r="O183" i="2"/>
  <c r="AA183" i="2" s="1"/>
  <c r="AS184" i="2"/>
  <c r="X185" i="2"/>
  <c r="U185" i="2"/>
  <c r="R185" i="2"/>
  <c r="O185" i="2"/>
  <c r="AA185" i="2" s="1"/>
  <c r="X187" i="2"/>
  <c r="U187" i="2"/>
  <c r="R187" i="2"/>
  <c r="O187" i="2"/>
  <c r="AA187" i="2" s="1"/>
  <c r="Y192" i="2"/>
  <c r="V192" i="2"/>
  <c r="S192" i="2"/>
  <c r="P192" i="2"/>
  <c r="AB192" i="2" s="1"/>
  <c r="Y197" i="2"/>
  <c r="V197" i="2"/>
  <c r="S197" i="2"/>
  <c r="P197" i="2"/>
  <c r="AB197" i="2" s="1"/>
  <c r="AS197" i="2"/>
  <c r="Y236" i="2"/>
  <c r="V236" i="2"/>
  <c r="S236" i="2"/>
  <c r="P236" i="2"/>
  <c r="AB236" i="2" s="1"/>
  <c r="AS236" i="2"/>
  <c r="Y241" i="2"/>
  <c r="V241" i="2"/>
  <c r="S241" i="2"/>
  <c r="P241" i="2"/>
  <c r="AB241" i="2" s="1"/>
  <c r="Y246" i="2"/>
  <c r="V246" i="2"/>
  <c r="S246" i="2"/>
  <c r="P246" i="2"/>
  <c r="AB246" i="2" s="1"/>
  <c r="AS246" i="2"/>
  <c r="Y252" i="2"/>
  <c r="V252" i="2"/>
  <c r="S252" i="2"/>
  <c r="P252" i="2"/>
  <c r="AB252" i="2" s="1"/>
  <c r="Y258" i="2"/>
  <c r="V258" i="2"/>
  <c r="S258" i="2"/>
  <c r="P258" i="2"/>
  <c r="AB258" i="2" s="1"/>
  <c r="AS258" i="2"/>
  <c r="AR262" i="2"/>
  <c r="Y263" i="2"/>
  <c r="V263" i="2"/>
  <c r="S263" i="2"/>
  <c r="P263" i="2"/>
  <c r="AB263" i="2" s="1"/>
  <c r="Y267" i="2"/>
  <c r="V267" i="2"/>
  <c r="S267" i="2"/>
  <c r="P267" i="2"/>
  <c r="AB267" i="2" s="1"/>
  <c r="Y272" i="2"/>
  <c r="V272" i="2"/>
  <c r="S272" i="2"/>
  <c r="P272" i="2"/>
  <c r="AB272" i="2" s="1"/>
  <c r="Y277" i="2"/>
  <c r="V277" i="2"/>
  <c r="S277" i="2"/>
  <c r="P277" i="2"/>
  <c r="AB277" i="2" s="1"/>
  <c r="Y283" i="2"/>
  <c r="V283" i="2"/>
  <c r="S283" i="2"/>
  <c r="P283" i="2"/>
  <c r="AB283" i="2" s="1"/>
  <c r="Y288" i="2"/>
  <c r="V288" i="2"/>
  <c r="S288" i="2"/>
  <c r="P288" i="2"/>
  <c r="AB288" i="2" s="1"/>
  <c r="AS288" i="2"/>
  <c r="AR292" i="2"/>
  <c r="Y293" i="2"/>
  <c r="V293" i="2"/>
  <c r="S293" i="2"/>
  <c r="P293" i="2"/>
  <c r="AB293" i="2" s="1"/>
  <c r="Y297" i="2"/>
  <c r="V297" i="2"/>
  <c r="S297" i="2"/>
  <c r="P297" i="2"/>
  <c r="AB297" i="2" s="1"/>
  <c r="Y302" i="2"/>
  <c r="V302" i="2"/>
  <c r="S302" i="2"/>
  <c r="P302" i="2"/>
  <c r="AB302" i="2" s="1"/>
  <c r="Y306" i="2"/>
  <c r="V306" i="2"/>
  <c r="S306" i="2"/>
  <c r="P306" i="2"/>
  <c r="AB306" i="2" s="1"/>
  <c r="AR309" i="2"/>
  <c r="Y310" i="2"/>
  <c r="V310" i="2"/>
  <c r="S310" i="2"/>
  <c r="P310" i="2"/>
  <c r="AB310" i="2" s="1"/>
  <c r="Y314" i="2"/>
  <c r="V314" i="2"/>
  <c r="S314" i="2"/>
  <c r="P314" i="2"/>
  <c r="AB314" i="2" s="1"/>
  <c r="Y316" i="2"/>
  <c r="V316" i="2"/>
  <c r="S316" i="2"/>
  <c r="P316" i="2"/>
  <c r="AB316" i="2" s="1"/>
  <c r="Y321" i="2"/>
  <c r="V321" i="2"/>
  <c r="S321" i="2"/>
  <c r="P321" i="2"/>
  <c r="AB321" i="2" s="1"/>
  <c r="AS321" i="2"/>
  <c r="Y325" i="2"/>
  <c r="V325" i="2"/>
  <c r="S325" i="2"/>
  <c r="P325" i="2"/>
  <c r="AB325" i="2" s="1"/>
  <c r="Y329" i="2"/>
  <c r="V329" i="2"/>
  <c r="S329" i="2"/>
  <c r="P329" i="2"/>
  <c r="AB329" i="2" s="1"/>
  <c r="AS329" i="2"/>
  <c r="Y334" i="2"/>
  <c r="V334" i="2"/>
  <c r="S334" i="2"/>
  <c r="P334" i="2"/>
  <c r="AB334" i="2" s="1"/>
  <c r="Y338" i="2"/>
  <c r="V338" i="2"/>
  <c r="S338" i="2"/>
  <c r="P338" i="2"/>
  <c r="AB338" i="2" s="1"/>
  <c r="AR393" i="2"/>
  <c r="AS411" i="2"/>
  <c r="AR412" i="2"/>
  <c r="AO169" i="2"/>
  <c r="AR169" i="2" s="1"/>
  <c r="J170" i="2"/>
  <c r="AO172" i="2"/>
  <c r="AR172" i="2" s="1"/>
  <c r="J173" i="2"/>
  <c r="AP173" i="2"/>
  <c r="AS173" i="2" s="1"/>
  <c r="AO174" i="2"/>
  <c r="AR174" i="2" s="1"/>
  <c r="J175" i="2"/>
  <c r="K174" i="2" s="1"/>
  <c r="AP175" i="2"/>
  <c r="AS175" i="2" s="1"/>
  <c r="AO176" i="2"/>
  <c r="AR176" i="2" s="1"/>
  <c r="J177" i="2"/>
  <c r="AP177" i="2"/>
  <c r="AS177" i="2" s="1"/>
  <c r="AO179" i="2"/>
  <c r="AR179" i="2" s="1"/>
  <c r="J180" i="2"/>
  <c r="K179" i="2" s="1"/>
  <c r="AP180" i="2"/>
  <c r="AO181" i="2"/>
  <c r="AR181" i="2" s="1"/>
  <c r="J182" i="2"/>
  <c r="K181" i="2" s="1"/>
  <c r="AP182" i="2"/>
  <c r="AS182" i="2" s="1"/>
  <c r="AO183" i="2"/>
  <c r="AR183" i="2" s="1"/>
  <c r="J184" i="2"/>
  <c r="K183" i="2" s="1"/>
  <c r="AP184" i="2"/>
  <c r="AO185" i="2"/>
  <c r="AR185" i="2" s="1"/>
  <c r="J186" i="2"/>
  <c r="K185" i="2" s="1"/>
  <c r="AP186" i="2"/>
  <c r="AS186" i="2" s="1"/>
  <c r="AO187" i="2"/>
  <c r="AR187" i="2" s="1"/>
  <c r="J188" i="2"/>
  <c r="K187" i="2" s="1"/>
  <c r="AP189" i="2"/>
  <c r="AS189" i="2" s="1"/>
  <c r="AP192" i="2"/>
  <c r="AS192" i="2" s="1"/>
  <c r="AO193" i="2"/>
  <c r="AR193" i="2" s="1"/>
  <c r="AP194" i="2"/>
  <c r="AS194" i="2" s="1"/>
  <c r="AP197" i="2"/>
  <c r="AO198" i="2"/>
  <c r="AR198" i="2" s="1"/>
  <c r="AP199" i="2"/>
  <c r="AS199" i="2" s="1"/>
  <c r="AO201" i="2"/>
  <c r="AR201" i="2" s="1"/>
  <c r="J202" i="2"/>
  <c r="K201" i="2" s="1"/>
  <c r="AP202" i="2"/>
  <c r="AS202" i="2" s="1"/>
  <c r="AO203" i="2"/>
  <c r="AR203" i="2" s="1"/>
  <c r="J204" i="2"/>
  <c r="K203" i="2" s="1"/>
  <c r="AO206" i="2"/>
  <c r="AR206" i="2" s="1"/>
  <c r="J207" i="2"/>
  <c r="K206" i="2" s="1"/>
  <c r="AP207" i="2"/>
  <c r="AS207" i="2" s="1"/>
  <c r="AO208" i="2"/>
  <c r="AR208" i="2" s="1"/>
  <c r="J209" i="2"/>
  <c r="K208" i="2" s="1"/>
  <c r="AO211" i="2"/>
  <c r="AR211" i="2" s="1"/>
  <c r="J212" i="2"/>
  <c r="K211" i="2" s="1"/>
  <c r="AP214" i="2"/>
  <c r="AS214" i="2" s="1"/>
  <c r="AP216" i="2"/>
  <c r="AS216" i="2" s="1"/>
  <c r="AP218" i="2"/>
  <c r="AS218" i="2" s="1"/>
  <c r="AO220" i="2"/>
  <c r="AR220" i="2" s="1"/>
  <c r="J221" i="2"/>
  <c r="K220" i="2" s="1"/>
  <c r="AP221" i="2"/>
  <c r="AS221" i="2" s="1"/>
  <c r="AO222" i="2"/>
  <c r="AR222" i="2" s="1"/>
  <c r="J223" i="2"/>
  <c r="K222" i="2" s="1"/>
  <c r="AO225" i="2"/>
  <c r="AR225" i="2" s="1"/>
  <c r="J226" i="2"/>
  <c r="K225" i="2" s="1"/>
  <c r="AO228" i="2"/>
  <c r="AR228" i="2" s="1"/>
  <c r="J229" i="2"/>
  <c r="K228" i="2" s="1"/>
  <c r="AO231" i="2"/>
  <c r="AR231" i="2" s="1"/>
  <c r="J232" i="2"/>
  <c r="K231" i="2" s="1"/>
  <c r="AO234" i="2"/>
  <c r="AR234" i="2" s="1"/>
  <c r="J235" i="2"/>
  <c r="K234" i="2" s="1"/>
  <c r="AP235" i="2"/>
  <c r="AS235" i="2" s="1"/>
  <c r="AP236" i="2"/>
  <c r="AO237" i="2"/>
  <c r="AR237" i="2" s="1"/>
  <c r="AP238" i="2"/>
  <c r="AS238" i="2" s="1"/>
  <c r="AP241" i="2"/>
  <c r="AS241" i="2" s="1"/>
  <c r="AO242" i="2"/>
  <c r="AR242" i="2" s="1"/>
  <c r="AP243" i="2"/>
  <c r="AS243" i="2" s="1"/>
  <c r="AP246" i="2"/>
  <c r="AP249" i="2"/>
  <c r="AS249" i="2" s="1"/>
  <c r="AP252" i="2"/>
  <c r="AS252" i="2" s="1"/>
  <c r="AP255" i="2"/>
  <c r="AS255" i="2" s="1"/>
  <c r="AP258" i="2"/>
  <c r="AP261" i="2"/>
  <c r="AS261" i="2" s="1"/>
  <c r="AO262" i="2"/>
  <c r="AP263" i="2"/>
  <c r="AS263" i="2" s="1"/>
  <c r="AO264" i="2"/>
  <c r="AR264" i="2" s="1"/>
  <c r="AP265" i="2"/>
  <c r="AS265" i="2" s="1"/>
  <c r="AO266" i="2"/>
  <c r="AR266" i="2" s="1"/>
  <c r="AP267" i="2"/>
  <c r="AS267" i="2" s="1"/>
  <c r="AO268" i="2"/>
  <c r="AR268" i="2" s="1"/>
  <c r="AP269" i="2"/>
  <c r="AS269" i="2" s="1"/>
  <c r="AP272" i="2"/>
  <c r="AS272" i="2" s="1"/>
  <c r="AP275" i="2"/>
  <c r="AS275" i="2" s="1"/>
  <c r="AO276" i="2"/>
  <c r="AR276" i="2" s="1"/>
  <c r="AP277" i="2"/>
  <c r="AS277" i="2" s="1"/>
  <c r="AP280" i="2"/>
  <c r="AS280" i="2" s="1"/>
  <c r="AP283" i="2"/>
  <c r="AS283" i="2" s="1"/>
  <c r="AO284" i="2"/>
  <c r="AR284" i="2" s="1"/>
  <c r="AP285" i="2"/>
  <c r="AS285" i="2" s="1"/>
  <c r="AP288" i="2"/>
  <c r="AP291" i="2"/>
  <c r="AS291" i="2" s="1"/>
  <c r="AO292" i="2"/>
  <c r="AP293" i="2"/>
  <c r="AS293" i="2" s="1"/>
  <c r="AO294" i="2"/>
  <c r="AR294" i="2" s="1"/>
  <c r="AP295" i="2"/>
  <c r="AS295" i="2" s="1"/>
  <c r="AO296" i="2"/>
  <c r="AR296" i="2" s="1"/>
  <c r="AP297" i="2"/>
  <c r="AS297" i="2" s="1"/>
  <c r="AP299" i="2"/>
  <c r="AS299" i="2" s="1"/>
  <c r="AP302" i="2"/>
  <c r="AS302" i="2" s="1"/>
  <c r="AO303" i="2"/>
  <c r="AR303" i="2" s="1"/>
  <c r="AP304" i="2"/>
  <c r="AS304" i="2" s="1"/>
  <c r="AO305" i="2"/>
  <c r="AR305" i="2" s="1"/>
  <c r="AP306" i="2"/>
  <c r="AS306" i="2" s="1"/>
  <c r="AO307" i="2"/>
  <c r="AR307" i="2" s="1"/>
  <c r="AP308" i="2"/>
  <c r="AS308" i="2" s="1"/>
  <c r="AO309" i="2"/>
  <c r="AP310" i="2"/>
  <c r="AS310" i="2" s="1"/>
  <c r="AP313" i="2"/>
  <c r="AS313" i="2" s="1"/>
  <c r="AO314" i="2"/>
  <c r="AR314" i="2" s="1"/>
  <c r="AP315" i="2"/>
  <c r="AS315" i="2" s="1"/>
  <c r="AO316" i="2"/>
  <c r="AR316" i="2" s="1"/>
  <c r="AP319" i="2"/>
  <c r="AS319" i="2" s="1"/>
  <c r="AO320" i="2"/>
  <c r="AR320" i="2" s="1"/>
  <c r="AP321" i="2"/>
  <c r="AO322" i="2"/>
  <c r="AR322" i="2" s="1"/>
  <c r="AP323" i="2"/>
  <c r="AS323" i="2" s="1"/>
  <c r="AO324" i="2"/>
  <c r="AR324" i="2" s="1"/>
  <c r="AP325" i="2"/>
  <c r="AS325" i="2" s="1"/>
  <c r="AO326" i="2"/>
  <c r="AR326" i="2" s="1"/>
  <c r="AP327" i="2"/>
  <c r="AS327" i="2" s="1"/>
  <c r="AO328" i="2"/>
  <c r="AR328" i="2" s="1"/>
  <c r="AP329" i="2"/>
  <c r="AO330" i="2"/>
  <c r="AR330" i="2" s="1"/>
  <c r="AP331" i="2"/>
  <c r="AS331" i="2" s="1"/>
  <c r="AP334" i="2"/>
  <c r="AS334" i="2" s="1"/>
  <c r="AO335" i="2"/>
  <c r="AR335" i="2" s="1"/>
  <c r="AP336" i="2"/>
  <c r="AS336" i="2" s="1"/>
  <c r="AO337" i="2"/>
  <c r="AR337" i="2" s="1"/>
  <c r="AP338" i="2"/>
  <c r="AS338" i="2" s="1"/>
  <c r="AP341" i="2"/>
  <c r="AS341" i="2" s="1"/>
  <c r="AO344" i="2"/>
  <c r="AR344" i="2" s="1"/>
  <c r="O346" i="2"/>
  <c r="U346" i="2"/>
  <c r="O349" i="2"/>
  <c r="U349" i="2"/>
  <c r="AS350" i="2"/>
  <c r="O351" i="2"/>
  <c r="U351" i="2"/>
  <c r="AS352" i="2"/>
  <c r="O356" i="2"/>
  <c r="U356" i="2"/>
  <c r="AO359" i="2"/>
  <c r="AR359" i="2" s="1"/>
  <c r="K361" i="2"/>
  <c r="AO361" i="2"/>
  <c r="AR361" i="2" s="1"/>
  <c r="AO363" i="2"/>
  <c r="AR363" i="2" s="1"/>
  <c r="K365" i="2"/>
  <c r="AO365" i="2"/>
  <c r="AR365" i="2" s="1"/>
  <c r="O368" i="2"/>
  <c r="U368" i="2"/>
  <c r="AA368" i="2"/>
  <c r="AS369" i="2"/>
  <c r="O370" i="2"/>
  <c r="U370" i="2"/>
  <c r="AS371" i="2"/>
  <c r="O372" i="2"/>
  <c r="U372" i="2"/>
  <c r="AA372" i="2"/>
  <c r="AO375" i="2"/>
  <c r="AR375" i="2" s="1"/>
  <c r="AO377" i="2"/>
  <c r="AR377" i="2" s="1"/>
  <c r="AO379" i="2"/>
  <c r="AR379" i="2" s="1"/>
  <c r="AO383" i="2"/>
  <c r="AR383" i="2" s="1"/>
  <c r="O385" i="2"/>
  <c r="U385" i="2"/>
  <c r="Y388" i="2"/>
  <c r="V388" i="2"/>
  <c r="S388" i="2"/>
  <c r="P388" i="2"/>
  <c r="AB388" i="2" s="1"/>
  <c r="AO388" i="2"/>
  <c r="AR388" i="2" s="1"/>
  <c r="J389" i="2"/>
  <c r="K389" i="2" s="1"/>
  <c r="H389" i="2"/>
  <c r="I389" i="2" s="1"/>
  <c r="AO390" i="2"/>
  <c r="AR390" i="2" s="1"/>
  <c r="J391" i="2"/>
  <c r="K391" i="2" s="1"/>
  <c r="H391" i="2"/>
  <c r="I391" i="2" s="1"/>
  <c r="Y393" i="2"/>
  <c r="V393" i="2"/>
  <c r="S393" i="2"/>
  <c r="P393" i="2"/>
  <c r="AB393" i="2" s="1"/>
  <c r="AO393" i="2"/>
  <c r="J394" i="2"/>
  <c r="K394" i="2" s="1"/>
  <c r="H394" i="2"/>
  <c r="I394" i="2" s="1"/>
  <c r="AS397" i="2"/>
  <c r="J400" i="2"/>
  <c r="K400" i="2" s="1"/>
  <c r="H400" i="2"/>
  <c r="I400" i="2" s="1"/>
  <c r="AS403" i="2"/>
  <c r="AR404" i="2"/>
  <c r="AS405" i="2"/>
  <c r="J408" i="2"/>
  <c r="K408" i="2" s="1"/>
  <c r="H408" i="2"/>
  <c r="I408" i="2" s="1"/>
  <c r="AP408" i="2"/>
  <c r="AS408" i="2" s="1"/>
  <c r="AO409" i="2"/>
  <c r="AR409" i="2" s="1"/>
  <c r="Y410" i="2"/>
  <c r="V410" i="2"/>
  <c r="S410" i="2"/>
  <c r="P410" i="2"/>
  <c r="AB410" i="2" s="1"/>
  <c r="R410" i="2"/>
  <c r="X410" i="2"/>
  <c r="AO410" i="2"/>
  <c r="AR410" i="2" s="1"/>
  <c r="AP411" i="2"/>
  <c r="R412" i="2"/>
  <c r="X412" i="2"/>
  <c r="AO412" i="2"/>
  <c r="O415" i="2"/>
  <c r="U415" i="2"/>
  <c r="AR415" i="2"/>
  <c r="J416" i="2"/>
  <c r="O417" i="2"/>
  <c r="AA417" i="2" s="1"/>
  <c r="U417" i="2"/>
  <c r="AR417" i="2"/>
  <c r="J418" i="2"/>
  <c r="O419" i="2"/>
  <c r="AA419" i="2" s="1"/>
  <c r="U419" i="2"/>
  <c r="AR419" i="2"/>
  <c r="J420" i="2"/>
  <c r="I421" i="2"/>
  <c r="AR421" i="2"/>
  <c r="J422" i="2"/>
  <c r="I423" i="2"/>
  <c r="AR423" i="2"/>
  <c r="J424" i="2"/>
  <c r="I425" i="2"/>
  <c r="AR425" i="2"/>
  <c r="J426" i="2"/>
  <c r="K428" i="2"/>
  <c r="R428" i="2"/>
  <c r="X428" i="2"/>
  <c r="AP429" i="2"/>
  <c r="AS429" i="2" s="1"/>
  <c r="K430" i="2"/>
  <c r="R430" i="2"/>
  <c r="X430" i="2"/>
  <c r="I433" i="2"/>
  <c r="AR433" i="2"/>
  <c r="J434" i="2"/>
  <c r="I435" i="2"/>
  <c r="AR435" i="2"/>
  <c r="J436" i="2"/>
  <c r="I438" i="2"/>
  <c r="AR438" i="2"/>
  <c r="J439" i="2"/>
  <c r="I440" i="2"/>
  <c r="AR440" i="2"/>
  <c r="J441" i="2"/>
  <c r="I442" i="2"/>
  <c r="AR442" i="2"/>
  <c r="J443" i="2"/>
  <c r="I444" i="2"/>
  <c r="AR444" i="2"/>
  <c r="J445" i="2"/>
  <c r="K448" i="2"/>
  <c r="R448" i="2"/>
  <c r="X448" i="2"/>
  <c r="I451" i="2"/>
  <c r="AR451" i="2"/>
  <c r="J452" i="2"/>
  <c r="K451" i="2" s="1"/>
  <c r="I453" i="2"/>
  <c r="AR453" i="2"/>
  <c r="J454" i="2"/>
  <c r="K453" i="2" s="1"/>
  <c r="I455" i="2"/>
  <c r="AR455" i="2"/>
  <c r="J456" i="2"/>
  <c r="K455" i="2" s="1"/>
  <c r="I457" i="2"/>
  <c r="AR457" i="2"/>
  <c r="J458" i="2"/>
  <c r="K457" i="2" s="1"/>
  <c r="I459" i="2"/>
  <c r="AR459" i="2"/>
  <c r="J460" i="2"/>
  <c r="K459" i="2" s="1"/>
  <c r="I461" i="2"/>
  <c r="AR461" i="2"/>
  <c r="J462" i="2"/>
  <c r="K461" i="2" s="1"/>
  <c r="K464" i="2"/>
  <c r="R464" i="2"/>
  <c r="X464" i="2"/>
  <c r="I467" i="2"/>
  <c r="AR467" i="2"/>
  <c r="J468" i="2"/>
  <c r="I469" i="2"/>
  <c r="AR469" i="2"/>
  <c r="J470" i="2"/>
  <c r="K472" i="2"/>
  <c r="R472" i="2"/>
  <c r="X472" i="2"/>
  <c r="AP473" i="2"/>
  <c r="AS473" i="2" s="1"/>
  <c r="K474" i="2"/>
  <c r="R474" i="2"/>
  <c r="X474" i="2"/>
  <c r="O477" i="2"/>
  <c r="AA477" i="2" s="1"/>
  <c r="U477" i="2"/>
  <c r="AR477" i="2"/>
  <c r="O480" i="2"/>
  <c r="AA480" i="2" s="1"/>
  <c r="U480" i="2"/>
  <c r="AR480" i="2"/>
  <c r="I482" i="2"/>
  <c r="K489" i="2"/>
  <c r="K494" i="2"/>
  <c r="K499" i="2"/>
  <c r="K504" i="2"/>
  <c r="K508" i="2"/>
  <c r="K514" i="2"/>
  <c r="K518" i="2"/>
  <c r="Y521" i="2"/>
  <c r="V521" i="2"/>
  <c r="S521" i="2"/>
  <c r="P521" i="2"/>
  <c r="AB521" i="2" s="1"/>
  <c r="Y522" i="2"/>
  <c r="V522" i="2"/>
  <c r="S522" i="2"/>
  <c r="P522" i="2"/>
  <c r="AB522" i="2" s="1"/>
  <c r="X529" i="2"/>
  <c r="U529" i="2"/>
  <c r="R529" i="2"/>
  <c r="O529" i="2"/>
  <c r="AA529" i="2" s="1"/>
  <c r="K531" i="2"/>
  <c r="Y536" i="2"/>
  <c r="V536" i="2"/>
  <c r="S536" i="2"/>
  <c r="P536" i="2"/>
  <c r="AB536" i="2" s="1"/>
  <c r="K537" i="2"/>
  <c r="K539" i="2"/>
  <c r="K545" i="2"/>
  <c r="Y547" i="2"/>
  <c r="V547" i="2"/>
  <c r="S547" i="2"/>
  <c r="P547" i="2"/>
  <c r="AB547" i="2" s="1"/>
  <c r="K559" i="2"/>
  <c r="AO44" i="2"/>
  <c r="AR44" i="2" s="1"/>
  <c r="AO46" i="2"/>
  <c r="AR46" i="2" s="1"/>
  <c r="AO48" i="2"/>
  <c r="AR48" i="2" s="1"/>
  <c r="AO51" i="2"/>
  <c r="AR51" i="2" s="1"/>
  <c r="AO53" i="2"/>
  <c r="AR53" i="2" s="1"/>
  <c r="AO55" i="2"/>
  <c r="AR55" i="2" s="1"/>
  <c r="AO58" i="2"/>
  <c r="AR58" i="2" s="1"/>
  <c r="AO60" i="2"/>
  <c r="AR60" i="2" s="1"/>
  <c r="AO62" i="2"/>
  <c r="AR62" i="2" s="1"/>
  <c r="AO64" i="2"/>
  <c r="AR64" i="2" s="1"/>
  <c r="AO66" i="2"/>
  <c r="AR66" i="2" s="1"/>
  <c r="AO68" i="2"/>
  <c r="AR68" i="2" s="1"/>
  <c r="AO71" i="2"/>
  <c r="AR71" i="2" s="1"/>
  <c r="AO75" i="2"/>
  <c r="AR75" i="2" s="1"/>
  <c r="AO78" i="2"/>
  <c r="AR78" i="2" s="1"/>
  <c r="AP79" i="2"/>
  <c r="AS79" i="2" s="1"/>
  <c r="AP84" i="2"/>
  <c r="AS84" i="2" s="1"/>
  <c r="AP86" i="2"/>
  <c r="AS86" i="2" s="1"/>
  <c r="AO89" i="2"/>
  <c r="AR89" i="2" s="1"/>
  <c r="AP91" i="2"/>
  <c r="AS91" i="2" s="1"/>
  <c r="AO94" i="2"/>
  <c r="AR94" i="2" s="1"/>
  <c r="AP95" i="2"/>
  <c r="AS95" i="2" s="1"/>
  <c r="AO96" i="2"/>
  <c r="AR96" i="2" s="1"/>
  <c r="AP97" i="2"/>
  <c r="AS97" i="2" s="1"/>
  <c r="AO98" i="2"/>
  <c r="AR98" i="2" s="1"/>
  <c r="AP99" i="2"/>
  <c r="AS99" i="2" s="1"/>
  <c r="AP102" i="2"/>
  <c r="AS102" i="2" s="1"/>
  <c r="AO103" i="2"/>
  <c r="AR103" i="2" s="1"/>
  <c r="AP104" i="2"/>
  <c r="AS104" i="2" s="1"/>
  <c r="AO105" i="2"/>
  <c r="AR105" i="2" s="1"/>
  <c r="AP107" i="2"/>
  <c r="AS107" i="2" s="1"/>
  <c r="AP110" i="2"/>
  <c r="AS110" i="2" s="1"/>
  <c r="AO111" i="2"/>
  <c r="AR111" i="2" s="1"/>
  <c r="AP112" i="2"/>
  <c r="AS112" i="2" s="1"/>
  <c r="AO113" i="2"/>
  <c r="AR113" i="2" s="1"/>
  <c r="AP114" i="2"/>
  <c r="AS114" i="2" s="1"/>
  <c r="AO118" i="2"/>
  <c r="AR118" i="2" s="1"/>
  <c r="AO121" i="2"/>
  <c r="AR121" i="2" s="1"/>
  <c r="AO124" i="2"/>
  <c r="AR124" i="2" s="1"/>
  <c r="AP125" i="2"/>
  <c r="AS125" i="2" s="1"/>
  <c r="AO126" i="2"/>
  <c r="AR126" i="2" s="1"/>
  <c r="AP128" i="2"/>
  <c r="AS128" i="2" s="1"/>
  <c r="AP131" i="2"/>
  <c r="AS131" i="2" s="1"/>
  <c r="AO132" i="2"/>
  <c r="AR132" i="2" s="1"/>
  <c r="AP133" i="2"/>
  <c r="AS133" i="2" s="1"/>
  <c r="AP136" i="2"/>
  <c r="AS136" i="2" s="1"/>
  <c r="AO137" i="2"/>
  <c r="AR137" i="2" s="1"/>
  <c r="AP138" i="2"/>
  <c r="AS138" i="2" s="1"/>
  <c r="AO139" i="2"/>
  <c r="AR139" i="2" s="1"/>
  <c r="AP140" i="2"/>
  <c r="AS140" i="2" s="1"/>
  <c r="AP143" i="2"/>
  <c r="AS143" i="2" s="1"/>
  <c r="AP146" i="2"/>
  <c r="AS146" i="2" s="1"/>
  <c r="AP149" i="2"/>
  <c r="AS149" i="2" s="1"/>
  <c r="AP152" i="2"/>
  <c r="AS152" i="2" s="1"/>
  <c r="AO153" i="2"/>
  <c r="AR153" i="2" s="1"/>
  <c r="AP154" i="2"/>
  <c r="AS154" i="2" s="1"/>
  <c r="AP157" i="2"/>
  <c r="AS157" i="2" s="1"/>
  <c r="AO158" i="2"/>
  <c r="AR158" i="2" s="1"/>
  <c r="AP159" i="2"/>
  <c r="AS159" i="2" s="1"/>
  <c r="AO160" i="2"/>
  <c r="AR160" i="2" s="1"/>
  <c r="AO161" i="2"/>
  <c r="AR161" i="2" s="1"/>
  <c r="AO163" i="2"/>
  <c r="AR163" i="2" s="1"/>
  <c r="AO164" i="2"/>
  <c r="AR164" i="2" s="1"/>
  <c r="AP165" i="2"/>
  <c r="AS165" i="2" s="1"/>
  <c r="AO166" i="2"/>
  <c r="AR166" i="2" s="1"/>
  <c r="AP169" i="2"/>
  <c r="AS169" i="2" s="1"/>
  <c r="AP172" i="2"/>
  <c r="AS172" i="2" s="1"/>
  <c r="AO173" i="2"/>
  <c r="AR173" i="2" s="1"/>
  <c r="AP174" i="2"/>
  <c r="AS174" i="2" s="1"/>
  <c r="AO175" i="2"/>
  <c r="AR175" i="2" s="1"/>
  <c r="AP176" i="2"/>
  <c r="AS176" i="2" s="1"/>
  <c r="AP179" i="2"/>
  <c r="AS179" i="2" s="1"/>
  <c r="AO180" i="2"/>
  <c r="AR180" i="2" s="1"/>
  <c r="AP181" i="2"/>
  <c r="AS181" i="2" s="1"/>
  <c r="AO182" i="2"/>
  <c r="AR182" i="2" s="1"/>
  <c r="AP183" i="2"/>
  <c r="AS183" i="2" s="1"/>
  <c r="AO184" i="2"/>
  <c r="AR184" i="2" s="1"/>
  <c r="AP185" i="2"/>
  <c r="AS185" i="2" s="1"/>
  <c r="AO186" i="2"/>
  <c r="AR186" i="2" s="1"/>
  <c r="AP187" i="2"/>
  <c r="AS187" i="2" s="1"/>
  <c r="AO188" i="2"/>
  <c r="AR188" i="2" s="1"/>
  <c r="H189" i="2"/>
  <c r="I189" i="2" s="1"/>
  <c r="AO189" i="2"/>
  <c r="AR189" i="2" s="1"/>
  <c r="H192" i="2"/>
  <c r="I192" i="2" s="1"/>
  <c r="AO192" i="2"/>
  <c r="AR192" i="2" s="1"/>
  <c r="AP193" i="2"/>
  <c r="AS193" i="2" s="1"/>
  <c r="H194" i="2"/>
  <c r="I194" i="2" s="1"/>
  <c r="AO194" i="2"/>
  <c r="AR194" i="2" s="1"/>
  <c r="H197" i="2"/>
  <c r="I197" i="2" s="1"/>
  <c r="AO197" i="2"/>
  <c r="AR197" i="2" s="1"/>
  <c r="AP198" i="2"/>
  <c r="AS198" i="2" s="1"/>
  <c r="H199" i="2"/>
  <c r="I199" i="2" s="1"/>
  <c r="AO199" i="2"/>
  <c r="AR199" i="2" s="1"/>
  <c r="AP201" i="2"/>
  <c r="AS201" i="2" s="1"/>
  <c r="AO202" i="2"/>
  <c r="AR202" i="2" s="1"/>
  <c r="AP203" i="2"/>
  <c r="AS203" i="2" s="1"/>
  <c r="AP206" i="2"/>
  <c r="AS206" i="2" s="1"/>
  <c r="AO207" i="2"/>
  <c r="AR207" i="2" s="1"/>
  <c r="AP208" i="2"/>
  <c r="AS208" i="2" s="1"/>
  <c r="AP211" i="2"/>
  <c r="AS211" i="2" s="1"/>
  <c r="AO214" i="2"/>
  <c r="AR214" i="2" s="1"/>
  <c r="AO216" i="2"/>
  <c r="AR216" i="2" s="1"/>
  <c r="AO218" i="2"/>
  <c r="AR218" i="2" s="1"/>
  <c r="AP220" i="2"/>
  <c r="AS220" i="2" s="1"/>
  <c r="AO221" i="2"/>
  <c r="AR221" i="2" s="1"/>
  <c r="AP222" i="2"/>
  <c r="AS222" i="2" s="1"/>
  <c r="AP225" i="2"/>
  <c r="AS225" i="2" s="1"/>
  <c r="AP228" i="2"/>
  <c r="AS228" i="2" s="1"/>
  <c r="AP231" i="2"/>
  <c r="AS231" i="2" s="1"/>
  <c r="AP234" i="2"/>
  <c r="AS234" i="2" s="1"/>
  <c r="H236" i="2"/>
  <c r="I236" i="2" s="1"/>
  <c r="AO236" i="2"/>
  <c r="AR236" i="2" s="1"/>
  <c r="AP237" i="2"/>
  <c r="AS237" i="2" s="1"/>
  <c r="H238" i="2"/>
  <c r="I238" i="2" s="1"/>
  <c r="AO238" i="2"/>
  <c r="AR238" i="2" s="1"/>
  <c r="H241" i="2"/>
  <c r="I241" i="2" s="1"/>
  <c r="AO241" i="2"/>
  <c r="AR241" i="2" s="1"/>
  <c r="AP242" i="2"/>
  <c r="AS242" i="2" s="1"/>
  <c r="H243" i="2"/>
  <c r="I243" i="2" s="1"/>
  <c r="AO243" i="2"/>
  <c r="AR243" i="2" s="1"/>
  <c r="H246" i="2"/>
  <c r="I246" i="2" s="1"/>
  <c r="AO246" i="2"/>
  <c r="AR246" i="2" s="1"/>
  <c r="H249" i="2"/>
  <c r="I249" i="2" s="1"/>
  <c r="AO249" i="2"/>
  <c r="AR249" i="2" s="1"/>
  <c r="H252" i="2"/>
  <c r="I252" i="2" s="1"/>
  <c r="AO252" i="2"/>
  <c r="AR252" i="2" s="1"/>
  <c r="H255" i="2"/>
  <c r="I255" i="2" s="1"/>
  <c r="AO255" i="2"/>
  <c r="AR255" i="2" s="1"/>
  <c r="H258" i="2"/>
  <c r="I258" i="2" s="1"/>
  <c r="AO258" i="2"/>
  <c r="AR258" i="2" s="1"/>
  <c r="H261" i="2"/>
  <c r="I261" i="2" s="1"/>
  <c r="AO261" i="2"/>
  <c r="AR261" i="2" s="1"/>
  <c r="AP262" i="2"/>
  <c r="AS262" i="2" s="1"/>
  <c r="H263" i="2"/>
  <c r="I263" i="2" s="1"/>
  <c r="AO263" i="2"/>
  <c r="AR263" i="2" s="1"/>
  <c r="AP264" i="2"/>
  <c r="AS264" i="2" s="1"/>
  <c r="H265" i="2"/>
  <c r="I265" i="2" s="1"/>
  <c r="AO265" i="2"/>
  <c r="AR265" i="2" s="1"/>
  <c r="AP266" i="2"/>
  <c r="AS266" i="2" s="1"/>
  <c r="H267" i="2"/>
  <c r="I267" i="2" s="1"/>
  <c r="AO267" i="2"/>
  <c r="AR267" i="2" s="1"/>
  <c r="AP268" i="2"/>
  <c r="AS268" i="2" s="1"/>
  <c r="H269" i="2"/>
  <c r="I269" i="2" s="1"/>
  <c r="AO269" i="2"/>
  <c r="AR269" i="2" s="1"/>
  <c r="H272" i="2"/>
  <c r="I272" i="2" s="1"/>
  <c r="AO272" i="2"/>
  <c r="AR272" i="2" s="1"/>
  <c r="H275" i="2"/>
  <c r="I275" i="2" s="1"/>
  <c r="AO275" i="2"/>
  <c r="AR275" i="2" s="1"/>
  <c r="AP276" i="2"/>
  <c r="AS276" i="2" s="1"/>
  <c r="H277" i="2"/>
  <c r="I277" i="2" s="1"/>
  <c r="AO277" i="2"/>
  <c r="AR277" i="2" s="1"/>
  <c r="H280" i="2"/>
  <c r="I280" i="2" s="1"/>
  <c r="AO280" i="2"/>
  <c r="AR280" i="2" s="1"/>
  <c r="H283" i="2"/>
  <c r="I283" i="2" s="1"/>
  <c r="AO283" i="2"/>
  <c r="AR283" i="2" s="1"/>
  <c r="AP284" i="2"/>
  <c r="AS284" i="2" s="1"/>
  <c r="H285" i="2"/>
  <c r="I285" i="2" s="1"/>
  <c r="AO285" i="2"/>
  <c r="AR285" i="2" s="1"/>
  <c r="H288" i="2"/>
  <c r="I288" i="2" s="1"/>
  <c r="AO288" i="2"/>
  <c r="AR288" i="2" s="1"/>
  <c r="H291" i="2"/>
  <c r="I291" i="2" s="1"/>
  <c r="AO291" i="2"/>
  <c r="AR291" i="2" s="1"/>
  <c r="AP292" i="2"/>
  <c r="AS292" i="2" s="1"/>
  <c r="H293" i="2"/>
  <c r="I293" i="2" s="1"/>
  <c r="AO293" i="2"/>
  <c r="AR293" i="2" s="1"/>
  <c r="AP294" i="2"/>
  <c r="AS294" i="2" s="1"/>
  <c r="H295" i="2"/>
  <c r="I295" i="2" s="1"/>
  <c r="AO295" i="2"/>
  <c r="AR295" i="2" s="1"/>
  <c r="AP296" i="2"/>
  <c r="AS296" i="2" s="1"/>
  <c r="H297" i="2"/>
  <c r="I297" i="2" s="1"/>
  <c r="AO297" i="2"/>
  <c r="AR297" i="2" s="1"/>
  <c r="H299" i="2"/>
  <c r="I299" i="2" s="1"/>
  <c r="AO299" i="2"/>
  <c r="AR299" i="2" s="1"/>
  <c r="H302" i="2"/>
  <c r="I302" i="2" s="1"/>
  <c r="AO302" i="2"/>
  <c r="AR302" i="2" s="1"/>
  <c r="AP303" i="2"/>
  <c r="AS303" i="2" s="1"/>
  <c r="H304" i="2"/>
  <c r="I304" i="2" s="1"/>
  <c r="AO304" i="2"/>
  <c r="AR304" i="2" s="1"/>
  <c r="AP305" i="2"/>
  <c r="AS305" i="2" s="1"/>
  <c r="H306" i="2"/>
  <c r="I306" i="2" s="1"/>
  <c r="AO306" i="2"/>
  <c r="AR306" i="2" s="1"/>
  <c r="AP307" i="2"/>
  <c r="AS307" i="2" s="1"/>
  <c r="H308" i="2"/>
  <c r="I308" i="2" s="1"/>
  <c r="AO308" i="2"/>
  <c r="AR308" i="2" s="1"/>
  <c r="AP309" i="2"/>
  <c r="AS309" i="2" s="1"/>
  <c r="H310" i="2"/>
  <c r="I310" i="2" s="1"/>
  <c r="AO310" i="2"/>
  <c r="AR310" i="2" s="1"/>
  <c r="H313" i="2"/>
  <c r="I313" i="2" s="1"/>
  <c r="AO313" i="2"/>
  <c r="AR313" i="2" s="1"/>
  <c r="AP314" i="2"/>
  <c r="AS314" i="2" s="1"/>
  <c r="H315" i="2"/>
  <c r="I315" i="2" s="1"/>
  <c r="AO315" i="2"/>
  <c r="AR315" i="2" s="1"/>
  <c r="AP316" i="2"/>
  <c r="AS316" i="2" s="1"/>
  <c r="H319" i="2"/>
  <c r="I319" i="2" s="1"/>
  <c r="AO319" i="2"/>
  <c r="AR319" i="2" s="1"/>
  <c r="AP320" i="2"/>
  <c r="AS320" i="2" s="1"/>
  <c r="H321" i="2"/>
  <c r="I321" i="2" s="1"/>
  <c r="AO321" i="2"/>
  <c r="AR321" i="2" s="1"/>
  <c r="AP322" i="2"/>
  <c r="AS322" i="2" s="1"/>
  <c r="H323" i="2"/>
  <c r="I323" i="2" s="1"/>
  <c r="AO323" i="2"/>
  <c r="AR323" i="2" s="1"/>
  <c r="AP324" i="2"/>
  <c r="AS324" i="2" s="1"/>
  <c r="H325" i="2"/>
  <c r="I325" i="2" s="1"/>
  <c r="AO325" i="2"/>
  <c r="AR325" i="2" s="1"/>
  <c r="AP326" i="2"/>
  <c r="AS326" i="2" s="1"/>
  <c r="H327" i="2"/>
  <c r="I327" i="2" s="1"/>
  <c r="AO327" i="2"/>
  <c r="AR327" i="2" s="1"/>
  <c r="AP328" i="2"/>
  <c r="AS328" i="2" s="1"/>
  <c r="H329" i="2"/>
  <c r="I329" i="2" s="1"/>
  <c r="AO329" i="2"/>
  <c r="AR329" i="2" s="1"/>
  <c r="AP330" i="2"/>
  <c r="AS330" i="2" s="1"/>
  <c r="H331" i="2"/>
  <c r="I331" i="2" s="1"/>
  <c r="AO331" i="2"/>
  <c r="AR331" i="2" s="1"/>
  <c r="H334" i="2"/>
  <c r="I334" i="2" s="1"/>
  <c r="AO334" i="2"/>
  <c r="AR334" i="2" s="1"/>
  <c r="AP335" i="2"/>
  <c r="AS335" i="2" s="1"/>
  <c r="H336" i="2"/>
  <c r="I336" i="2" s="1"/>
  <c r="AO336" i="2"/>
  <c r="AR336" i="2" s="1"/>
  <c r="AP337" i="2"/>
  <c r="AS337" i="2" s="1"/>
  <c r="H338" i="2"/>
  <c r="I338" i="2" s="1"/>
  <c r="AO338" i="2"/>
  <c r="AR338" i="2" s="1"/>
  <c r="H341" i="2"/>
  <c r="I341" i="2" s="1"/>
  <c r="AO341" i="2"/>
  <c r="AR341" i="2" s="1"/>
  <c r="H344" i="2"/>
  <c r="I344" i="2" s="1"/>
  <c r="J345" i="2"/>
  <c r="K344" i="2" s="1"/>
  <c r="K346" i="2"/>
  <c r="R346" i="2"/>
  <c r="AA346" i="2" s="1"/>
  <c r="Y349" i="2"/>
  <c r="V349" i="2"/>
  <c r="S349" i="2"/>
  <c r="P349" i="2"/>
  <c r="AB349" i="2" s="1"/>
  <c r="R349" i="2"/>
  <c r="AA349" i="2" s="1"/>
  <c r="J350" i="2"/>
  <c r="K350" i="2" s="1"/>
  <c r="H350" i="2"/>
  <c r="I350" i="2" s="1"/>
  <c r="AR350" i="2"/>
  <c r="Y351" i="2"/>
  <c r="V351" i="2"/>
  <c r="S351" i="2"/>
  <c r="P351" i="2"/>
  <c r="AB351" i="2" s="1"/>
  <c r="R351" i="2"/>
  <c r="AA351" i="2" s="1"/>
  <c r="J352" i="2"/>
  <c r="K352" i="2" s="1"/>
  <c r="H352" i="2"/>
  <c r="I352" i="2" s="1"/>
  <c r="K356" i="2"/>
  <c r="R356" i="2"/>
  <c r="AA356" i="2" s="1"/>
  <c r="I359" i="2"/>
  <c r="J360" i="2"/>
  <c r="K359" i="2" s="1"/>
  <c r="I361" i="2"/>
  <c r="AS361" i="2"/>
  <c r="J362" i="2"/>
  <c r="I363" i="2"/>
  <c r="J364" i="2"/>
  <c r="K363" i="2" s="1"/>
  <c r="I365" i="2"/>
  <c r="AS365" i="2"/>
  <c r="J366" i="2"/>
  <c r="K368" i="2"/>
  <c r="R368" i="2"/>
  <c r="AR369" i="2"/>
  <c r="K370" i="2"/>
  <c r="R370" i="2"/>
  <c r="AA370" i="2" s="1"/>
  <c r="K372" i="2"/>
  <c r="R372" i="2"/>
  <c r="I375" i="2"/>
  <c r="J376" i="2"/>
  <c r="K375" i="2" s="1"/>
  <c r="I377" i="2"/>
  <c r="AS377" i="2"/>
  <c r="J378" i="2"/>
  <c r="K377" i="2" s="1"/>
  <c r="I379" i="2"/>
  <c r="J380" i="2"/>
  <c r="K379" i="2" s="1"/>
  <c r="I383" i="2"/>
  <c r="AS383" i="2"/>
  <c r="J384" i="2"/>
  <c r="K383" i="2" s="1"/>
  <c r="K385" i="2"/>
  <c r="R385" i="2"/>
  <c r="AA385" i="2" s="1"/>
  <c r="O388" i="2"/>
  <c r="AA388" i="2" s="1"/>
  <c r="U388" i="2"/>
  <c r="AS388" i="2"/>
  <c r="O393" i="2"/>
  <c r="AA393" i="2" s="1"/>
  <c r="U393" i="2"/>
  <c r="AS393" i="2"/>
  <c r="J397" i="2"/>
  <c r="K397" i="2" s="1"/>
  <c r="H397" i="2"/>
  <c r="I397" i="2" s="1"/>
  <c r="J403" i="2"/>
  <c r="K403" i="2" s="1"/>
  <c r="H403" i="2"/>
  <c r="I403" i="2" s="1"/>
  <c r="AR403" i="2"/>
  <c r="J405" i="2"/>
  <c r="K405" i="2" s="1"/>
  <c r="H405" i="2"/>
  <c r="I405" i="2" s="1"/>
  <c r="O410" i="2"/>
  <c r="AA410" i="2" s="1"/>
  <c r="U410" i="2"/>
  <c r="AS410" i="2"/>
  <c r="O412" i="2"/>
  <c r="AA412" i="2" s="1"/>
  <c r="U412" i="2"/>
  <c r="J413" i="2"/>
  <c r="K412" i="2" s="1"/>
  <c r="K415" i="2"/>
  <c r="R415" i="2"/>
  <c r="AA415" i="2" s="1"/>
  <c r="K417" i="2"/>
  <c r="K419" i="2"/>
  <c r="K421" i="2"/>
  <c r="K423" i="2"/>
  <c r="K425" i="2"/>
  <c r="O428" i="2"/>
  <c r="AA428" i="2" s="1"/>
  <c r="U428" i="2"/>
  <c r="O430" i="2"/>
  <c r="AA430" i="2" s="1"/>
  <c r="U430" i="2"/>
  <c r="AS430" i="2"/>
  <c r="K433" i="2"/>
  <c r="AR434" i="2"/>
  <c r="K435" i="2"/>
  <c r="AR436" i="2"/>
  <c r="K438" i="2"/>
  <c r="AR439" i="2"/>
  <c r="K440" i="2"/>
  <c r="AR441" i="2"/>
  <c r="K442" i="2"/>
  <c r="AR443" i="2"/>
  <c r="K444" i="2"/>
  <c r="O448" i="2"/>
  <c r="AA448" i="2" s="1"/>
  <c r="U448" i="2"/>
  <c r="AS448" i="2"/>
  <c r="AR452" i="2"/>
  <c r="AR454" i="2"/>
  <c r="AR456" i="2"/>
  <c r="AR458" i="2"/>
  <c r="AR460" i="2"/>
  <c r="O464" i="2"/>
  <c r="AA464" i="2" s="1"/>
  <c r="U464" i="2"/>
  <c r="AS464" i="2"/>
  <c r="K467" i="2"/>
  <c r="AR468" i="2"/>
  <c r="K469" i="2"/>
  <c r="O472" i="2"/>
  <c r="AA472" i="2" s="1"/>
  <c r="U472" i="2"/>
  <c r="AS472" i="2"/>
  <c r="O474" i="2"/>
  <c r="AA474" i="2" s="1"/>
  <c r="U474" i="2"/>
  <c r="Y477" i="2"/>
  <c r="V477" i="2"/>
  <c r="S477" i="2"/>
  <c r="P477" i="2"/>
  <c r="AB477" i="2" s="1"/>
  <c r="J479" i="2"/>
  <c r="K479" i="2" s="1"/>
  <c r="H479" i="2"/>
  <c r="I479" i="2" s="1"/>
  <c r="Y480" i="2"/>
  <c r="V480" i="2"/>
  <c r="S480" i="2"/>
  <c r="P480" i="2"/>
  <c r="AB480" i="2" s="1"/>
  <c r="J481" i="2"/>
  <c r="K481" i="2" s="1"/>
  <c r="H481" i="2"/>
  <c r="I481" i="2" s="1"/>
  <c r="K482" i="2"/>
  <c r="AO482" i="2"/>
  <c r="AR482" i="2" s="1"/>
  <c r="X484" i="2"/>
  <c r="U484" i="2"/>
  <c r="R484" i="2"/>
  <c r="O484" i="2"/>
  <c r="AA484" i="2" s="1"/>
  <c r="X487" i="2"/>
  <c r="U487" i="2"/>
  <c r="R487" i="2"/>
  <c r="O487" i="2"/>
  <c r="AA487" i="2" s="1"/>
  <c r="AS488" i="2"/>
  <c r="X489" i="2"/>
  <c r="U489" i="2"/>
  <c r="R489" i="2"/>
  <c r="O489" i="2"/>
  <c r="AA489" i="2" s="1"/>
  <c r="X491" i="2"/>
  <c r="U491" i="2"/>
  <c r="R491" i="2"/>
  <c r="O491" i="2"/>
  <c r="AA491" i="2" s="1"/>
  <c r="AS492" i="2"/>
  <c r="Y497" i="2"/>
  <c r="V497" i="2"/>
  <c r="S497" i="2"/>
  <c r="P497" i="2"/>
  <c r="AB497" i="2" s="1"/>
  <c r="Y501" i="2"/>
  <c r="V501" i="2"/>
  <c r="S501" i="2"/>
  <c r="P501" i="2"/>
  <c r="AB501" i="2" s="1"/>
  <c r="AS501" i="2"/>
  <c r="AR505" i="2"/>
  <c r="Y506" i="2"/>
  <c r="V506" i="2"/>
  <c r="S506" i="2"/>
  <c r="P506" i="2"/>
  <c r="AB506" i="2" s="1"/>
  <c r="Y511" i="2"/>
  <c r="V511" i="2"/>
  <c r="S511" i="2"/>
  <c r="P511" i="2"/>
  <c r="AB511" i="2" s="1"/>
  <c r="Y516" i="2"/>
  <c r="V516" i="2"/>
  <c r="S516" i="2"/>
  <c r="P516" i="2"/>
  <c r="AB516" i="2" s="1"/>
  <c r="X521" i="2"/>
  <c r="U521" i="2"/>
  <c r="R521" i="2"/>
  <c r="O521" i="2"/>
  <c r="AA521" i="2" s="1"/>
  <c r="X522" i="2"/>
  <c r="U522" i="2"/>
  <c r="R522" i="2"/>
  <c r="O522" i="2"/>
  <c r="AA522" i="2" s="1"/>
  <c r="Y529" i="2"/>
  <c r="V529" i="2"/>
  <c r="S529" i="2"/>
  <c r="P529" i="2"/>
  <c r="AB529" i="2" s="1"/>
  <c r="AS530" i="2"/>
  <c r="Y533" i="2"/>
  <c r="V533" i="2"/>
  <c r="S533" i="2"/>
  <c r="P533" i="2"/>
  <c r="AB533" i="2" s="1"/>
  <c r="AS533" i="2"/>
  <c r="X534" i="2"/>
  <c r="U534" i="2"/>
  <c r="R534" i="2"/>
  <c r="O534" i="2"/>
  <c r="AA534" i="2" s="1"/>
  <c r="X536" i="2"/>
  <c r="U536" i="2"/>
  <c r="R536" i="2"/>
  <c r="O536" i="2"/>
  <c r="AA536" i="2" s="1"/>
  <c r="AR537" i="2"/>
  <c r="AR540" i="2"/>
  <c r="Y541" i="2"/>
  <c r="V541" i="2"/>
  <c r="S541" i="2"/>
  <c r="P541" i="2"/>
  <c r="AB541" i="2" s="1"/>
  <c r="Y543" i="2"/>
  <c r="V543" i="2"/>
  <c r="S543" i="2"/>
  <c r="P543" i="2"/>
  <c r="AB543" i="2" s="1"/>
  <c r="AS544" i="2"/>
  <c r="X547" i="2"/>
  <c r="U547" i="2"/>
  <c r="R547" i="2"/>
  <c r="O547" i="2"/>
  <c r="AA547" i="2" s="1"/>
  <c r="AS547" i="2"/>
  <c r="X551" i="2"/>
  <c r="U551" i="2"/>
  <c r="R551" i="2"/>
  <c r="O551" i="2"/>
  <c r="AA551" i="2" s="1"/>
  <c r="K553" i="2"/>
  <c r="Y556" i="2"/>
  <c r="V556" i="2"/>
  <c r="S556" i="2"/>
  <c r="P556" i="2"/>
  <c r="AB556" i="2" s="1"/>
  <c r="AR559" i="2"/>
  <c r="AS578" i="2"/>
  <c r="J483" i="2"/>
  <c r="AP483" i="2"/>
  <c r="AS483" i="2" s="1"/>
  <c r="AO484" i="2"/>
  <c r="AR484" i="2" s="1"/>
  <c r="J485" i="2"/>
  <c r="K484" i="2" s="1"/>
  <c r="AO487" i="2"/>
  <c r="AR487" i="2" s="1"/>
  <c r="J488" i="2"/>
  <c r="K487" i="2" s="1"/>
  <c r="AP488" i="2"/>
  <c r="AO489" i="2"/>
  <c r="AR489" i="2" s="1"/>
  <c r="J490" i="2"/>
  <c r="AP490" i="2"/>
  <c r="AS490" i="2" s="1"/>
  <c r="AO491" i="2"/>
  <c r="AR491" i="2" s="1"/>
  <c r="J492" i="2"/>
  <c r="K491" i="2" s="1"/>
  <c r="AP492" i="2"/>
  <c r="AP494" i="2"/>
  <c r="AS494" i="2" s="1"/>
  <c r="AP497" i="2"/>
  <c r="AS497" i="2" s="1"/>
  <c r="AO498" i="2"/>
  <c r="AR498" i="2" s="1"/>
  <c r="AP499" i="2"/>
  <c r="AS499" i="2" s="1"/>
  <c r="AO500" i="2"/>
  <c r="AR500" i="2" s="1"/>
  <c r="AP501" i="2"/>
  <c r="AP504" i="2"/>
  <c r="AS504" i="2" s="1"/>
  <c r="AO505" i="2"/>
  <c r="AP506" i="2"/>
  <c r="AS506" i="2" s="1"/>
  <c r="AP508" i="2"/>
  <c r="AS508" i="2" s="1"/>
  <c r="AP511" i="2"/>
  <c r="AS511" i="2" s="1"/>
  <c r="AP514" i="2"/>
  <c r="AS514" i="2" s="1"/>
  <c r="AO515" i="2"/>
  <c r="AR515" i="2" s="1"/>
  <c r="AP516" i="2"/>
  <c r="AS516" i="2" s="1"/>
  <c r="AO517" i="2"/>
  <c r="AR517" i="2" s="1"/>
  <c r="AP518" i="2"/>
  <c r="AS518" i="2" s="1"/>
  <c r="H519" i="2"/>
  <c r="AO521" i="2"/>
  <c r="AR521" i="2" s="1"/>
  <c r="AP522" i="2"/>
  <c r="AS522" i="2" s="1"/>
  <c r="AP523" i="2"/>
  <c r="AS523" i="2" s="1"/>
  <c r="AP525" i="2"/>
  <c r="AS525" i="2" s="1"/>
  <c r="AP526" i="2"/>
  <c r="AS526" i="2" s="1"/>
  <c r="AP527" i="2"/>
  <c r="AS527" i="2" s="1"/>
  <c r="AO529" i="2"/>
  <c r="AR529" i="2" s="1"/>
  <c r="AO530" i="2"/>
  <c r="AR530" i="2" s="1"/>
  <c r="AP531" i="2"/>
  <c r="AS531" i="2" s="1"/>
  <c r="AO532" i="2"/>
  <c r="AR532" i="2" s="1"/>
  <c r="AP533" i="2"/>
  <c r="AO534" i="2"/>
  <c r="AR534" i="2" s="1"/>
  <c r="J535" i="2"/>
  <c r="K534" i="2" s="1"/>
  <c r="AP535" i="2"/>
  <c r="AS535" i="2" s="1"/>
  <c r="AO536" i="2"/>
  <c r="AR536" i="2" s="1"/>
  <c r="AP537" i="2"/>
  <c r="AS537" i="2" s="1"/>
  <c r="H538" i="2"/>
  <c r="AP539" i="2"/>
  <c r="AS539" i="2" s="1"/>
  <c r="AO540" i="2"/>
  <c r="AP541" i="2"/>
  <c r="AS541" i="2" s="1"/>
  <c r="H542" i="2"/>
  <c r="AO542" i="2"/>
  <c r="AR542" i="2" s="1"/>
  <c r="AP543" i="2"/>
  <c r="AS543" i="2" s="1"/>
  <c r="H544" i="2"/>
  <c r="I543" i="2" s="1"/>
  <c r="AO544" i="2"/>
  <c r="AR544" i="2" s="1"/>
  <c r="AP545" i="2"/>
  <c r="AS545" i="2" s="1"/>
  <c r="H546" i="2"/>
  <c r="AO546" i="2"/>
  <c r="AR546" i="2" s="1"/>
  <c r="AP547" i="2"/>
  <c r="AO551" i="2"/>
  <c r="AR551" i="2" s="1"/>
  <c r="J552" i="2"/>
  <c r="K551" i="2" s="1"/>
  <c r="AP552" i="2"/>
  <c r="AS552" i="2" s="1"/>
  <c r="H553" i="2"/>
  <c r="I553" i="2" s="1"/>
  <c r="AO553" i="2"/>
  <c r="AR553" i="2" s="1"/>
  <c r="J554" i="2"/>
  <c r="H556" i="2"/>
  <c r="I556" i="2" s="1"/>
  <c r="AO556" i="2"/>
  <c r="AR556" i="2" s="1"/>
  <c r="AP557" i="2"/>
  <c r="AS557" i="2" s="1"/>
  <c r="AP558" i="2"/>
  <c r="AS558" i="2" s="1"/>
  <c r="H559" i="2"/>
  <c r="I559" i="2" s="1"/>
  <c r="AO559" i="2"/>
  <c r="H563" i="2"/>
  <c r="I563" i="2" s="1"/>
  <c r="AR563" i="2"/>
  <c r="J564" i="2"/>
  <c r="K563" i="2" s="1"/>
  <c r="I565" i="2"/>
  <c r="AR565" i="2"/>
  <c r="J566" i="2"/>
  <c r="K568" i="2"/>
  <c r="R568" i="2"/>
  <c r="X568" i="2"/>
  <c r="J572" i="2"/>
  <c r="K572" i="2" s="1"/>
  <c r="H572" i="2"/>
  <c r="I572" i="2" s="1"/>
  <c r="AP572" i="2"/>
  <c r="AS572" i="2" s="1"/>
  <c r="J574" i="2"/>
  <c r="K574" i="2" s="1"/>
  <c r="H574" i="2"/>
  <c r="I574" i="2" s="1"/>
  <c r="AP574" i="2"/>
  <c r="AS574" i="2" s="1"/>
  <c r="J576" i="2"/>
  <c r="K576" i="2" s="1"/>
  <c r="H576" i="2"/>
  <c r="I576" i="2" s="1"/>
  <c r="AP576" i="2"/>
  <c r="AS576" i="2" s="1"/>
  <c r="AO577" i="2"/>
  <c r="AR577" i="2" s="1"/>
  <c r="J578" i="2"/>
  <c r="K578" i="2" s="1"/>
  <c r="H578" i="2"/>
  <c r="I578" i="2" s="1"/>
  <c r="AR578" i="2"/>
  <c r="AP578" i="2"/>
  <c r="AO579" i="2"/>
  <c r="AR579" i="2" s="1"/>
  <c r="Y580" i="2"/>
  <c r="V580" i="2"/>
  <c r="S580" i="2"/>
  <c r="P580" i="2"/>
  <c r="AB580" i="2" s="1"/>
  <c r="K585" i="2"/>
  <c r="AS585" i="2"/>
  <c r="AS587" i="2"/>
  <c r="Y590" i="2"/>
  <c r="V590" i="2"/>
  <c r="S590" i="2"/>
  <c r="P590" i="2"/>
  <c r="AB590" i="2" s="1"/>
  <c r="Y594" i="2"/>
  <c r="V594" i="2"/>
  <c r="S594" i="2"/>
  <c r="P594" i="2"/>
  <c r="AB594" i="2" s="1"/>
  <c r="AR596" i="2"/>
  <c r="Y597" i="2"/>
  <c r="V597" i="2"/>
  <c r="S597" i="2"/>
  <c r="P597" i="2"/>
  <c r="AB597" i="2" s="1"/>
  <c r="X598" i="2"/>
  <c r="U598" i="2"/>
  <c r="R598" i="2"/>
  <c r="O598" i="2"/>
  <c r="AA598" i="2" s="1"/>
  <c r="AR598" i="2"/>
  <c r="Y600" i="2"/>
  <c r="V600" i="2"/>
  <c r="S600" i="2"/>
  <c r="P600" i="2"/>
  <c r="AB600" i="2" s="1"/>
  <c r="AR602" i="2"/>
  <c r="Y604" i="2"/>
  <c r="V604" i="2"/>
  <c r="S604" i="2"/>
  <c r="P604" i="2"/>
  <c r="AB604" i="2" s="1"/>
  <c r="AS605" i="2"/>
  <c r="Y609" i="2"/>
  <c r="V609" i="2"/>
  <c r="S609" i="2"/>
  <c r="P609" i="2"/>
  <c r="AB609" i="2" s="1"/>
  <c r="X611" i="2"/>
  <c r="U611" i="2"/>
  <c r="R611" i="2"/>
  <c r="O611" i="2"/>
  <c r="AA611" i="2" s="1"/>
  <c r="X613" i="2"/>
  <c r="U613" i="2"/>
  <c r="R613" i="2"/>
  <c r="O613" i="2"/>
  <c r="AA613" i="2" s="1"/>
  <c r="AR613" i="2"/>
  <c r="X615" i="2"/>
  <c r="U615" i="2"/>
  <c r="R615" i="2"/>
  <c r="O615" i="2"/>
  <c r="AA615" i="2" s="1"/>
  <c r="X617" i="2"/>
  <c r="U617" i="2"/>
  <c r="R617" i="2"/>
  <c r="O617" i="2"/>
  <c r="AA617" i="2" s="1"/>
  <c r="AR617" i="2"/>
  <c r="X619" i="2"/>
  <c r="U619" i="2"/>
  <c r="R619" i="2"/>
  <c r="O619" i="2"/>
  <c r="AA619" i="2" s="1"/>
  <c r="AR619" i="2"/>
  <c r="X621" i="2"/>
  <c r="U621" i="2"/>
  <c r="R621" i="2"/>
  <c r="O621" i="2"/>
  <c r="AA621" i="2" s="1"/>
  <c r="X623" i="2"/>
  <c r="U623" i="2"/>
  <c r="R623" i="2"/>
  <c r="O623" i="2"/>
  <c r="AA623" i="2" s="1"/>
  <c r="AR623" i="2"/>
  <c r="X625" i="2"/>
  <c r="U625" i="2"/>
  <c r="R625" i="2"/>
  <c r="O625" i="2"/>
  <c r="AA625" i="2" s="1"/>
  <c r="X628" i="2"/>
  <c r="U628" i="2"/>
  <c r="R628" i="2"/>
  <c r="O628" i="2"/>
  <c r="AA628" i="2" s="1"/>
  <c r="X630" i="2"/>
  <c r="U630" i="2"/>
  <c r="R630" i="2"/>
  <c r="O630" i="2"/>
  <c r="AA630" i="2" s="1"/>
  <c r="AR630" i="2"/>
  <c r="AR632" i="2"/>
  <c r="AR640" i="2"/>
  <c r="K642" i="2"/>
  <c r="AR643" i="2"/>
  <c r="K646" i="2"/>
  <c r="AR647" i="2"/>
  <c r="K650" i="2"/>
  <c r="AR651" i="2"/>
  <c r="Y654" i="2"/>
  <c r="V654" i="2"/>
  <c r="S654" i="2"/>
  <c r="P654" i="2"/>
  <c r="AB654" i="2" s="1"/>
  <c r="AR654" i="2"/>
  <c r="K656" i="2"/>
  <c r="AS658" i="2"/>
  <c r="Y662" i="2"/>
  <c r="V662" i="2"/>
  <c r="S662" i="2"/>
  <c r="P662" i="2"/>
  <c r="AB662" i="2" s="1"/>
  <c r="AP344" i="2"/>
  <c r="AS344" i="2" s="1"/>
  <c r="AP346" i="2"/>
  <c r="AS346" i="2" s="1"/>
  <c r="AP349" i="2"/>
  <c r="AS349" i="2" s="1"/>
  <c r="AO350" i="2"/>
  <c r="AP351" i="2"/>
  <c r="AS351" i="2" s="1"/>
  <c r="AO352" i="2"/>
  <c r="AR352" i="2" s="1"/>
  <c r="AP356" i="2"/>
  <c r="AS356" i="2" s="1"/>
  <c r="AP359" i="2"/>
  <c r="AS359" i="2" s="1"/>
  <c r="AO360" i="2"/>
  <c r="AR360" i="2" s="1"/>
  <c r="AP361" i="2"/>
  <c r="AO362" i="2"/>
  <c r="AR362" i="2" s="1"/>
  <c r="AP363" i="2"/>
  <c r="AS363" i="2" s="1"/>
  <c r="AO364" i="2"/>
  <c r="AR364" i="2" s="1"/>
  <c r="AP365" i="2"/>
  <c r="AP368" i="2"/>
  <c r="AS368" i="2" s="1"/>
  <c r="AO369" i="2"/>
  <c r="AP370" i="2"/>
  <c r="AS370" i="2" s="1"/>
  <c r="AO371" i="2"/>
  <c r="AR371" i="2" s="1"/>
  <c r="AP372" i="2"/>
  <c r="AS372" i="2" s="1"/>
  <c r="AP375" i="2"/>
  <c r="AS375" i="2" s="1"/>
  <c r="AO376" i="2"/>
  <c r="AR376" i="2" s="1"/>
  <c r="AP377" i="2"/>
  <c r="AO378" i="2"/>
  <c r="AR378" i="2" s="1"/>
  <c r="AP379" i="2"/>
  <c r="AS379" i="2" s="1"/>
  <c r="AO382" i="2"/>
  <c r="AR382" i="2" s="1"/>
  <c r="AP383" i="2"/>
  <c r="AP385" i="2"/>
  <c r="AS385" i="2" s="1"/>
  <c r="AP388" i="2"/>
  <c r="AO389" i="2"/>
  <c r="AR389" i="2" s="1"/>
  <c r="AP390" i="2"/>
  <c r="AS390" i="2" s="1"/>
  <c r="AO391" i="2"/>
  <c r="AR391" i="2" s="1"/>
  <c r="AP393" i="2"/>
  <c r="AO394" i="2"/>
  <c r="AR394" i="2" s="1"/>
  <c r="AO397" i="2"/>
  <c r="AR397" i="2" s="1"/>
  <c r="AO400" i="2"/>
  <c r="AR400" i="2" s="1"/>
  <c r="AO403" i="2"/>
  <c r="AP404" i="2"/>
  <c r="AS404" i="2" s="1"/>
  <c r="AO405" i="2"/>
  <c r="AR405" i="2" s="1"/>
  <c r="AO408" i="2"/>
  <c r="AR408" i="2" s="1"/>
  <c r="AP410" i="2"/>
  <c r="AO411" i="2"/>
  <c r="AR411" i="2" s="1"/>
  <c r="AP412" i="2"/>
  <c r="AS412" i="2" s="1"/>
  <c r="AP415" i="2"/>
  <c r="AS415" i="2" s="1"/>
  <c r="AO416" i="2"/>
  <c r="AR416" i="2" s="1"/>
  <c r="AP417" i="2"/>
  <c r="AS417" i="2" s="1"/>
  <c r="AO418" i="2"/>
  <c r="AR418" i="2" s="1"/>
  <c r="AP419" i="2"/>
  <c r="AS419" i="2" s="1"/>
  <c r="AO420" i="2"/>
  <c r="AR420" i="2" s="1"/>
  <c r="AP421" i="2"/>
  <c r="AS421" i="2" s="1"/>
  <c r="AO422" i="2"/>
  <c r="AR422" i="2" s="1"/>
  <c r="AP423" i="2"/>
  <c r="AS423" i="2" s="1"/>
  <c r="AO424" i="2"/>
  <c r="AR424" i="2" s="1"/>
  <c r="AP425" i="2"/>
  <c r="AS425" i="2" s="1"/>
  <c r="AP428" i="2"/>
  <c r="AS428" i="2" s="1"/>
  <c r="AO429" i="2"/>
  <c r="AR429" i="2" s="1"/>
  <c r="AP430" i="2"/>
  <c r="AP433" i="2"/>
  <c r="AS433" i="2" s="1"/>
  <c r="AO434" i="2"/>
  <c r="AP435" i="2"/>
  <c r="AS435" i="2" s="1"/>
  <c r="AO436" i="2"/>
  <c r="AP438" i="2"/>
  <c r="AS438" i="2" s="1"/>
  <c r="AO439" i="2"/>
  <c r="AP440" i="2"/>
  <c r="AS440" i="2" s="1"/>
  <c r="AO441" i="2"/>
  <c r="AP442" i="2"/>
  <c r="AS442" i="2" s="1"/>
  <c r="AO443" i="2"/>
  <c r="AP444" i="2"/>
  <c r="AS444" i="2" s="1"/>
  <c r="AP448" i="2"/>
  <c r="AP451" i="2"/>
  <c r="AS451" i="2" s="1"/>
  <c r="AO452" i="2"/>
  <c r="AP453" i="2"/>
  <c r="AS453" i="2" s="1"/>
  <c r="AO454" i="2"/>
  <c r="AP455" i="2"/>
  <c r="AS455" i="2" s="1"/>
  <c r="AO456" i="2"/>
  <c r="AP457" i="2"/>
  <c r="AS457" i="2" s="1"/>
  <c r="AO458" i="2"/>
  <c r="AP459" i="2"/>
  <c r="AS459" i="2" s="1"/>
  <c r="AO460" i="2"/>
  <c r="AP461" i="2"/>
  <c r="AS461" i="2" s="1"/>
  <c r="AP464" i="2"/>
  <c r="AP467" i="2"/>
  <c r="AS467" i="2" s="1"/>
  <c r="AO468" i="2"/>
  <c r="AP469" i="2"/>
  <c r="AS469" i="2" s="1"/>
  <c r="AP472" i="2"/>
  <c r="AO473" i="2"/>
  <c r="AR473" i="2" s="1"/>
  <c r="AP474" i="2"/>
  <c r="AS474" i="2" s="1"/>
  <c r="AP477" i="2"/>
  <c r="AS477" i="2" s="1"/>
  <c r="AO479" i="2"/>
  <c r="AR479" i="2" s="1"/>
  <c r="AP480" i="2"/>
  <c r="AS480" i="2" s="1"/>
  <c r="AO481" i="2"/>
  <c r="AR481" i="2" s="1"/>
  <c r="AP482" i="2"/>
  <c r="AS482" i="2" s="1"/>
  <c r="AO483" i="2"/>
  <c r="AR483" i="2" s="1"/>
  <c r="AP484" i="2"/>
  <c r="AS484" i="2" s="1"/>
  <c r="AP487" i="2"/>
  <c r="AS487" i="2" s="1"/>
  <c r="AO488" i="2"/>
  <c r="AR488" i="2" s="1"/>
  <c r="AP489" i="2"/>
  <c r="AS489" i="2" s="1"/>
  <c r="AO490" i="2"/>
  <c r="AR490" i="2" s="1"/>
  <c r="AP491" i="2"/>
  <c r="AS491" i="2" s="1"/>
  <c r="H494" i="2"/>
  <c r="I494" i="2" s="1"/>
  <c r="AO494" i="2"/>
  <c r="AR494" i="2" s="1"/>
  <c r="H497" i="2"/>
  <c r="I497" i="2" s="1"/>
  <c r="AO497" i="2"/>
  <c r="AR497" i="2" s="1"/>
  <c r="AP498" i="2"/>
  <c r="AS498" i="2" s="1"/>
  <c r="H499" i="2"/>
  <c r="I499" i="2" s="1"/>
  <c r="AO499" i="2"/>
  <c r="AR499" i="2" s="1"/>
  <c r="AP500" i="2"/>
  <c r="AS500" i="2" s="1"/>
  <c r="H501" i="2"/>
  <c r="I501" i="2" s="1"/>
  <c r="AO501" i="2"/>
  <c r="AR501" i="2" s="1"/>
  <c r="H504" i="2"/>
  <c r="I504" i="2" s="1"/>
  <c r="AO504" i="2"/>
  <c r="AR504" i="2" s="1"/>
  <c r="AP505" i="2"/>
  <c r="AS505" i="2" s="1"/>
  <c r="H506" i="2"/>
  <c r="I506" i="2" s="1"/>
  <c r="AO506" i="2"/>
  <c r="AR506" i="2" s="1"/>
  <c r="H508" i="2"/>
  <c r="I508" i="2" s="1"/>
  <c r="AO508" i="2"/>
  <c r="AR508" i="2" s="1"/>
  <c r="H511" i="2"/>
  <c r="I511" i="2" s="1"/>
  <c r="AO511" i="2"/>
  <c r="AR511" i="2" s="1"/>
  <c r="H514" i="2"/>
  <c r="I514" i="2" s="1"/>
  <c r="AO514" i="2"/>
  <c r="AR514" i="2" s="1"/>
  <c r="AP515" i="2"/>
  <c r="AS515" i="2" s="1"/>
  <c r="H516" i="2"/>
  <c r="I516" i="2" s="1"/>
  <c r="AO516" i="2"/>
  <c r="AR516" i="2" s="1"/>
  <c r="AP517" i="2"/>
  <c r="AS517" i="2" s="1"/>
  <c r="H518" i="2"/>
  <c r="AO518" i="2"/>
  <c r="AR518" i="2" s="1"/>
  <c r="AO522" i="2"/>
  <c r="AR522" i="2" s="1"/>
  <c r="AO523" i="2"/>
  <c r="AR523" i="2" s="1"/>
  <c r="AO525" i="2"/>
  <c r="AR525" i="2" s="1"/>
  <c r="AO526" i="2"/>
  <c r="AR526" i="2" s="1"/>
  <c r="AO527" i="2"/>
  <c r="AR527" i="2" s="1"/>
  <c r="AP529" i="2"/>
  <c r="AS529" i="2" s="1"/>
  <c r="AP530" i="2"/>
  <c r="H531" i="2"/>
  <c r="I531" i="2" s="1"/>
  <c r="AO531" i="2"/>
  <c r="AR531" i="2" s="1"/>
  <c r="AP532" i="2"/>
  <c r="AS532" i="2" s="1"/>
  <c r="H533" i="2"/>
  <c r="I533" i="2" s="1"/>
  <c r="AO533" i="2"/>
  <c r="AR533" i="2" s="1"/>
  <c r="AP534" i="2"/>
  <c r="AS534" i="2" s="1"/>
  <c r="AO535" i="2"/>
  <c r="AR535" i="2" s="1"/>
  <c r="AP536" i="2"/>
  <c r="AS536" i="2" s="1"/>
  <c r="H537" i="2"/>
  <c r="I537" i="2" s="1"/>
  <c r="AO537" i="2"/>
  <c r="H539" i="2"/>
  <c r="I539" i="2" s="1"/>
  <c r="AO539" i="2"/>
  <c r="AR539" i="2" s="1"/>
  <c r="AP540" i="2"/>
  <c r="AS540" i="2" s="1"/>
  <c r="H541" i="2"/>
  <c r="I541" i="2" s="1"/>
  <c r="AO541" i="2"/>
  <c r="AR541" i="2" s="1"/>
  <c r="AP542" i="2"/>
  <c r="AS542" i="2" s="1"/>
  <c r="AO543" i="2"/>
  <c r="AR543" i="2" s="1"/>
  <c r="AP544" i="2"/>
  <c r="H545" i="2"/>
  <c r="I545" i="2" s="1"/>
  <c r="AO545" i="2"/>
  <c r="AR545" i="2" s="1"/>
  <c r="AP546" i="2"/>
  <c r="AS546" i="2" s="1"/>
  <c r="AO547" i="2"/>
  <c r="AR547" i="2" s="1"/>
  <c r="AP551" i="2"/>
  <c r="AS551" i="2" s="1"/>
  <c r="AO552" i="2"/>
  <c r="AR552" i="2" s="1"/>
  <c r="AP553" i="2"/>
  <c r="AS553" i="2" s="1"/>
  <c r="AP556" i="2"/>
  <c r="AS556" i="2" s="1"/>
  <c r="AO557" i="2"/>
  <c r="AR557" i="2" s="1"/>
  <c r="AO558" i="2"/>
  <c r="AR558" i="2" s="1"/>
  <c r="AP559" i="2"/>
  <c r="AS559" i="2" s="1"/>
  <c r="K565" i="2"/>
  <c r="O568" i="2"/>
  <c r="AA568" i="2" s="1"/>
  <c r="U568" i="2"/>
  <c r="Y583" i="2"/>
  <c r="V583" i="2"/>
  <c r="S583" i="2"/>
  <c r="P583" i="2"/>
  <c r="AB583" i="2" s="1"/>
  <c r="AS583" i="2"/>
  <c r="AR585" i="2"/>
  <c r="AR587" i="2"/>
  <c r="Y589" i="2"/>
  <c r="V589" i="2"/>
  <c r="S589" i="2"/>
  <c r="P589" i="2"/>
  <c r="AB589" i="2" s="1"/>
  <c r="X590" i="2"/>
  <c r="U590" i="2"/>
  <c r="R590" i="2"/>
  <c r="O590" i="2"/>
  <c r="AA590" i="2" s="1"/>
  <c r="AR590" i="2"/>
  <c r="X594" i="2"/>
  <c r="U594" i="2"/>
  <c r="R594" i="2"/>
  <c r="O594" i="2"/>
  <c r="AA594" i="2" s="1"/>
  <c r="X595" i="2"/>
  <c r="U595" i="2"/>
  <c r="R595" i="2"/>
  <c r="O595" i="2"/>
  <c r="AA595" i="2" s="1"/>
  <c r="AI595" i="2"/>
  <c r="AD595" i="2"/>
  <c r="AL595" i="2"/>
  <c r="AN595" i="2" s="1"/>
  <c r="AS596" i="2"/>
  <c r="Y598" i="2"/>
  <c r="V598" i="2"/>
  <c r="S598" i="2"/>
  <c r="P598" i="2"/>
  <c r="AB598" i="2" s="1"/>
  <c r="K602" i="2"/>
  <c r="AR605" i="2"/>
  <c r="K606" i="2"/>
  <c r="K611" i="2"/>
  <c r="AR612" i="2"/>
  <c r="K615" i="2"/>
  <c r="AR616" i="2"/>
  <c r="AS619" i="2"/>
  <c r="K621" i="2"/>
  <c r="AS623" i="2"/>
  <c r="K625" i="2"/>
  <c r="K628" i="2"/>
  <c r="AR629" i="2"/>
  <c r="K634" i="2"/>
  <c r="AS636" i="2"/>
  <c r="K640" i="2"/>
  <c r="X652" i="2"/>
  <c r="U652" i="2"/>
  <c r="R652" i="2"/>
  <c r="O652" i="2"/>
  <c r="AA652" i="2" s="1"/>
  <c r="X654" i="2"/>
  <c r="U654" i="2"/>
  <c r="R654" i="2"/>
  <c r="O654" i="2"/>
  <c r="AA654" i="2" s="1"/>
  <c r="AP580" i="2"/>
  <c r="AS580" i="2" s="1"/>
  <c r="AP583" i="2"/>
  <c r="AO584" i="2"/>
  <c r="AR584" i="2" s="1"/>
  <c r="AP585" i="2"/>
  <c r="AO586" i="2"/>
  <c r="AR586" i="2" s="1"/>
  <c r="AO587" i="2"/>
  <c r="AP589" i="2"/>
  <c r="AS589" i="2" s="1"/>
  <c r="AO590" i="2"/>
  <c r="AO594" i="2"/>
  <c r="AR594" i="2" s="1"/>
  <c r="AO596" i="2"/>
  <c r="AP597" i="2"/>
  <c r="AS597" i="2" s="1"/>
  <c r="AO598" i="2"/>
  <c r="AP600" i="2"/>
  <c r="AS600" i="2" s="1"/>
  <c r="AO601" i="2"/>
  <c r="AR601" i="2" s="1"/>
  <c r="AP602" i="2"/>
  <c r="AS602" i="2" s="1"/>
  <c r="AO603" i="2"/>
  <c r="AR603" i="2" s="1"/>
  <c r="AP604" i="2"/>
  <c r="AS604" i="2" s="1"/>
  <c r="AO605" i="2"/>
  <c r="AP606" i="2"/>
  <c r="AS606" i="2" s="1"/>
  <c r="AP609" i="2"/>
  <c r="AS609" i="2" s="1"/>
  <c r="AO611" i="2"/>
  <c r="AR611" i="2" s="1"/>
  <c r="J612" i="2"/>
  <c r="AP612" i="2"/>
  <c r="AS612" i="2" s="1"/>
  <c r="AO613" i="2"/>
  <c r="J614" i="2"/>
  <c r="K613" i="2" s="1"/>
  <c r="AP614" i="2"/>
  <c r="AS614" i="2" s="1"/>
  <c r="AO615" i="2"/>
  <c r="AR615" i="2" s="1"/>
  <c r="J616" i="2"/>
  <c r="AP616" i="2"/>
  <c r="AS616" i="2" s="1"/>
  <c r="AO617" i="2"/>
  <c r="J618" i="2"/>
  <c r="K617" i="2" s="1"/>
  <c r="AO619" i="2"/>
  <c r="J620" i="2"/>
  <c r="K619" i="2" s="1"/>
  <c r="AP620" i="2"/>
  <c r="AS620" i="2" s="1"/>
  <c r="AO621" i="2"/>
  <c r="AR621" i="2" s="1"/>
  <c r="J622" i="2"/>
  <c r="AP622" i="2"/>
  <c r="AS622" i="2" s="1"/>
  <c r="AO623" i="2"/>
  <c r="J624" i="2"/>
  <c r="K623" i="2" s="1"/>
  <c r="AP624" i="2"/>
  <c r="AS624" i="2" s="1"/>
  <c r="AO625" i="2"/>
  <c r="AR625" i="2" s="1"/>
  <c r="J626" i="2"/>
  <c r="AO628" i="2"/>
  <c r="AR628" i="2" s="1"/>
  <c r="J629" i="2"/>
  <c r="AP629" i="2"/>
  <c r="AS629" i="2" s="1"/>
  <c r="AO630" i="2"/>
  <c r="J631" i="2"/>
  <c r="K630" i="2" s="1"/>
  <c r="AP631" i="2"/>
  <c r="AS631" i="2" s="1"/>
  <c r="H632" i="2"/>
  <c r="I632" i="2" s="1"/>
  <c r="AO632" i="2"/>
  <c r="J633" i="2"/>
  <c r="K632" i="2" s="1"/>
  <c r="H634" i="2"/>
  <c r="I634" i="2" s="1"/>
  <c r="AO634" i="2"/>
  <c r="AR634" i="2" s="1"/>
  <c r="J635" i="2"/>
  <c r="AP635" i="2"/>
  <c r="AS635" i="2" s="1"/>
  <c r="H636" i="2"/>
  <c r="I636" i="2" s="1"/>
  <c r="AO636" i="2"/>
  <c r="AR636" i="2" s="1"/>
  <c r="J637" i="2"/>
  <c r="K636" i="2" s="1"/>
  <c r="H640" i="2"/>
  <c r="I640" i="2" s="1"/>
  <c r="AO640" i="2"/>
  <c r="AP641" i="2"/>
  <c r="AS641" i="2" s="1"/>
  <c r="H642" i="2"/>
  <c r="I642" i="2" s="1"/>
  <c r="AO642" i="2"/>
  <c r="AR642" i="2" s="1"/>
  <c r="J643" i="2"/>
  <c r="AP643" i="2"/>
  <c r="AS643" i="2" s="1"/>
  <c r="H644" i="2"/>
  <c r="I644" i="2" s="1"/>
  <c r="AO644" i="2"/>
  <c r="AR644" i="2" s="1"/>
  <c r="J645" i="2"/>
  <c r="K644" i="2" s="1"/>
  <c r="AP645" i="2"/>
  <c r="AS645" i="2" s="1"/>
  <c r="H646" i="2"/>
  <c r="I646" i="2" s="1"/>
  <c r="AO646" i="2"/>
  <c r="AR646" i="2" s="1"/>
  <c r="J647" i="2"/>
  <c r="AP647" i="2"/>
  <c r="AS647" i="2" s="1"/>
  <c r="H648" i="2"/>
  <c r="I648" i="2" s="1"/>
  <c r="AO648" i="2"/>
  <c r="AR648" i="2" s="1"/>
  <c r="J649" i="2"/>
  <c r="K648" i="2" s="1"/>
  <c r="AP649" i="2"/>
  <c r="AS649" i="2" s="1"/>
  <c r="H650" i="2"/>
  <c r="I650" i="2" s="1"/>
  <c r="AO650" i="2"/>
  <c r="AR650" i="2" s="1"/>
  <c r="J651" i="2"/>
  <c r="AP651" i="2"/>
  <c r="AS651" i="2" s="1"/>
  <c r="AO652" i="2"/>
  <c r="AR652" i="2" s="1"/>
  <c r="J653" i="2"/>
  <c r="K652" i="2" s="1"/>
  <c r="AO654" i="2"/>
  <c r="AP655" i="2"/>
  <c r="AS655" i="2" s="1"/>
  <c r="H656" i="2"/>
  <c r="I656" i="2" s="1"/>
  <c r="AO656" i="2"/>
  <c r="AR656" i="2" s="1"/>
  <c r="J657" i="2"/>
  <c r="AP657" i="2"/>
  <c r="AS657" i="2" s="1"/>
  <c r="H658" i="2"/>
  <c r="I658" i="2" s="1"/>
  <c r="AO658" i="2"/>
  <c r="AR658" i="2" s="1"/>
  <c r="J659" i="2"/>
  <c r="K658" i="2" s="1"/>
  <c r="H662" i="2"/>
  <c r="AO662" i="2"/>
  <c r="AR662" i="2" s="1"/>
  <c r="AS662" i="2"/>
  <c r="Y665" i="2"/>
  <c r="V665" i="2"/>
  <c r="S665" i="2"/>
  <c r="P665" i="2"/>
  <c r="AB665" i="2" s="1"/>
  <c r="Y669" i="2"/>
  <c r="V669" i="2"/>
  <c r="S669" i="2"/>
  <c r="P669" i="2"/>
  <c r="AB669" i="2" s="1"/>
  <c r="AS669" i="2"/>
  <c r="K671" i="2"/>
  <c r="AS672" i="2"/>
  <c r="AR674" i="2"/>
  <c r="Y675" i="2"/>
  <c r="V675" i="2"/>
  <c r="S675" i="2"/>
  <c r="P675" i="2"/>
  <c r="AB675" i="2" s="1"/>
  <c r="AR677" i="2"/>
  <c r="K679" i="2"/>
  <c r="AR680" i="2"/>
  <c r="Y681" i="2"/>
  <c r="V681" i="2"/>
  <c r="S681" i="2"/>
  <c r="P681" i="2"/>
  <c r="AB681" i="2" s="1"/>
  <c r="AS686" i="2"/>
  <c r="K688" i="2"/>
  <c r="Y690" i="2"/>
  <c r="V690" i="2"/>
  <c r="S690" i="2"/>
  <c r="P690" i="2"/>
  <c r="AB690" i="2" s="1"/>
  <c r="Y693" i="2"/>
  <c r="V693" i="2"/>
  <c r="S693" i="2"/>
  <c r="P693" i="2"/>
  <c r="AB693" i="2" s="1"/>
  <c r="Y695" i="2"/>
  <c r="V695" i="2"/>
  <c r="S695" i="2"/>
  <c r="P695" i="2"/>
  <c r="AB695" i="2" s="1"/>
  <c r="AR697" i="2"/>
  <c r="Y699" i="2"/>
  <c r="V699" i="2"/>
  <c r="S699" i="2"/>
  <c r="P699" i="2"/>
  <c r="AB699" i="2" s="1"/>
  <c r="Y701" i="2"/>
  <c r="V701" i="2"/>
  <c r="S701" i="2"/>
  <c r="P701" i="2"/>
  <c r="AB701" i="2" s="1"/>
  <c r="Y703" i="2"/>
  <c r="V703" i="2"/>
  <c r="S703" i="2"/>
  <c r="P703" i="2"/>
  <c r="AB703" i="2" s="1"/>
  <c r="Y706" i="2"/>
  <c r="V706" i="2"/>
  <c r="S706" i="2"/>
  <c r="P706" i="2"/>
  <c r="AB706" i="2" s="1"/>
  <c r="AR707" i="2"/>
  <c r="Y708" i="2"/>
  <c r="V708" i="2"/>
  <c r="S708" i="2"/>
  <c r="P708" i="2"/>
  <c r="AB708" i="2" s="1"/>
  <c r="Y710" i="2"/>
  <c r="V710" i="2"/>
  <c r="S710" i="2"/>
  <c r="P710" i="2"/>
  <c r="AB710" i="2" s="1"/>
  <c r="AR711" i="2"/>
  <c r="Y712" i="2"/>
  <c r="V712" i="2"/>
  <c r="S712" i="2"/>
  <c r="P712" i="2"/>
  <c r="AB712" i="2" s="1"/>
  <c r="Y717" i="2"/>
  <c r="V717" i="2"/>
  <c r="S717" i="2"/>
  <c r="P717" i="2"/>
  <c r="AB717" i="2" s="1"/>
  <c r="AS717" i="2"/>
  <c r="Y720" i="2"/>
  <c r="V720" i="2"/>
  <c r="S720" i="2"/>
  <c r="P720" i="2"/>
  <c r="AB720" i="2" s="1"/>
  <c r="AS720" i="2"/>
  <c r="Y722" i="2"/>
  <c r="V722" i="2"/>
  <c r="S722" i="2"/>
  <c r="P722" i="2"/>
  <c r="AB722" i="2" s="1"/>
  <c r="Y726" i="2"/>
  <c r="V726" i="2"/>
  <c r="S726" i="2"/>
  <c r="P726" i="2"/>
  <c r="AB726" i="2" s="1"/>
  <c r="AS726" i="2"/>
  <c r="AS732" i="2"/>
  <c r="Y738" i="2"/>
  <c r="V738" i="2"/>
  <c r="S738" i="2"/>
  <c r="P738" i="2"/>
  <c r="AB738" i="2" s="1"/>
  <c r="AR739" i="2"/>
  <c r="Y740" i="2"/>
  <c r="V740" i="2"/>
  <c r="S740" i="2"/>
  <c r="P740" i="2"/>
  <c r="AB740" i="2" s="1"/>
  <c r="Y750" i="2"/>
  <c r="V750" i="2"/>
  <c r="S750" i="2"/>
  <c r="P750" i="2"/>
  <c r="AB750" i="2" s="1"/>
  <c r="AR753" i="2"/>
  <c r="I755" i="2"/>
  <c r="Y758" i="2"/>
  <c r="V758" i="2"/>
  <c r="S758" i="2"/>
  <c r="P758" i="2"/>
  <c r="AB758" i="2" s="1"/>
  <c r="Y760" i="2"/>
  <c r="V760" i="2"/>
  <c r="S760" i="2"/>
  <c r="P760" i="2"/>
  <c r="AB760" i="2" s="1"/>
  <c r="AS760" i="2"/>
  <c r="Y763" i="2"/>
  <c r="V763" i="2"/>
  <c r="S763" i="2"/>
  <c r="P763" i="2"/>
  <c r="AB763" i="2" s="1"/>
  <c r="AS763" i="2"/>
  <c r="Y765" i="2"/>
  <c r="V765" i="2"/>
  <c r="S765" i="2"/>
  <c r="P765" i="2"/>
  <c r="AB765" i="2" s="1"/>
  <c r="Y768" i="2"/>
  <c r="V768" i="2"/>
  <c r="S768" i="2"/>
  <c r="P768" i="2"/>
  <c r="AB768" i="2" s="1"/>
  <c r="K770" i="2"/>
  <c r="AS770" i="2"/>
  <c r="AP563" i="2"/>
  <c r="AS563" i="2" s="1"/>
  <c r="AO564" i="2"/>
  <c r="AR564" i="2" s="1"/>
  <c r="AP565" i="2"/>
  <c r="AS565" i="2" s="1"/>
  <c r="AP568" i="2"/>
  <c r="AS568" i="2" s="1"/>
  <c r="AO572" i="2"/>
  <c r="AR572" i="2" s="1"/>
  <c r="AP573" i="2"/>
  <c r="AS573" i="2" s="1"/>
  <c r="AO574" i="2"/>
  <c r="AR574" i="2" s="1"/>
  <c r="AP575" i="2"/>
  <c r="AS575" i="2" s="1"/>
  <c r="AO576" i="2"/>
  <c r="AR576" i="2" s="1"/>
  <c r="AP577" i="2"/>
  <c r="AS577" i="2" s="1"/>
  <c r="AO578" i="2"/>
  <c r="AP579" i="2"/>
  <c r="AS579" i="2" s="1"/>
  <c r="H580" i="2"/>
  <c r="I580" i="2" s="1"/>
  <c r="AO580" i="2"/>
  <c r="AR580" i="2" s="1"/>
  <c r="H583" i="2"/>
  <c r="I583" i="2" s="1"/>
  <c r="AO583" i="2"/>
  <c r="AR583" i="2" s="1"/>
  <c r="AP584" i="2"/>
  <c r="AS584" i="2" s="1"/>
  <c r="H585" i="2"/>
  <c r="I585" i="2" s="1"/>
  <c r="AO585" i="2"/>
  <c r="AP586" i="2"/>
  <c r="AS586" i="2" s="1"/>
  <c r="AP587" i="2"/>
  <c r="H589" i="2"/>
  <c r="I589" i="2" s="1"/>
  <c r="AO589" i="2"/>
  <c r="AR589" i="2" s="1"/>
  <c r="AP590" i="2"/>
  <c r="AS590" i="2" s="1"/>
  <c r="AP594" i="2"/>
  <c r="AS594" i="2" s="1"/>
  <c r="AO595" i="2"/>
  <c r="AR595" i="2" s="1"/>
  <c r="AP596" i="2"/>
  <c r="H597" i="2"/>
  <c r="I597" i="2" s="1"/>
  <c r="AO597" i="2"/>
  <c r="AR597" i="2" s="1"/>
  <c r="AP598" i="2"/>
  <c r="AS598" i="2" s="1"/>
  <c r="H600" i="2"/>
  <c r="I600" i="2" s="1"/>
  <c r="AO600" i="2"/>
  <c r="AR600" i="2" s="1"/>
  <c r="AP601" i="2"/>
  <c r="AS601" i="2" s="1"/>
  <c r="H602" i="2"/>
  <c r="I602" i="2" s="1"/>
  <c r="AO602" i="2"/>
  <c r="AP603" i="2"/>
  <c r="AS603" i="2" s="1"/>
  <c r="H604" i="2"/>
  <c r="I604" i="2" s="1"/>
  <c r="AO604" i="2"/>
  <c r="AR604" i="2" s="1"/>
  <c r="AP605" i="2"/>
  <c r="H606" i="2"/>
  <c r="I606" i="2" s="1"/>
  <c r="AO606" i="2"/>
  <c r="AR606" i="2" s="1"/>
  <c r="H609" i="2"/>
  <c r="I609" i="2" s="1"/>
  <c r="AO609" i="2"/>
  <c r="AR609" i="2" s="1"/>
  <c r="AP611" i="2"/>
  <c r="AS611" i="2" s="1"/>
  <c r="AO612" i="2"/>
  <c r="AP613" i="2"/>
  <c r="AS613" i="2" s="1"/>
  <c r="AO614" i="2"/>
  <c r="AR614" i="2" s="1"/>
  <c r="AP615" i="2"/>
  <c r="AS615" i="2" s="1"/>
  <c r="AO616" i="2"/>
  <c r="AP617" i="2"/>
  <c r="AS617" i="2" s="1"/>
  <c r="AP619" i="2"/>
  <c r="AO620" i="2"/>
  <c r="AR620" i="2" s="1"/>
  <c r="AP621" i="2"/>
  <c r="AS621" i="2" s="1"/>
  <c r="AO622" i="2"/>
  <c r="AR622" i="2" s="1"/>
  <c r="AP623" i="2"/>
  <c r="AO624" i="2"/>
  <c r="AR624" i="2" s="1"/>
  <c r="AP625" i="2"/>
  <c r="AS625" i="2" s="1"/>
  <c r="AP628" i="2"/>
  <c r="AS628" i="2" s="1"/>
  <c r="AO629" i="2"/>
  <c r="AP630" i="2"/>
  <c r="AS630" i="2" s="1"/>
  <c r="AO631" i="2"/>
  <c r="AR631" i="2" s="1"/>
  <c r="AP632" i="2"/>
  <c r="AS632" i="2" s="1"/>
  <c r="AP634" i="2"/>
  <c r="AS634" i="2" s="1"/>
  <c r="AO635" i="2"/>
  <c r="AR635" i="2" s="1"/>
  <c r="AP636" i="2"/>
  <c r="AP640" i="2"/>
  <c r="AS640" i="2" s="1"/>
  <c r="AO641" i="2"/>
  <c r="AR641" i="2" s="1"/>
  <c r="AP642" i="2"/>
  <c r="AS642" i="2" s="1"/>
  <c r="AO643" i="2"/>
  <c r="AP644" i="2"/>
  <c r="AS644" i="2" s="1"/>
  <c r="AO645" i="2"/>
  <c r="AR645" i="2" s="1"/>
  <c r="AP646" i="2"/>
  <c r="AS646" i="2" s="1"/>
  <c r="AO647" i="2"/>
  <c r="AP648" i="2"/>
  <c r="AS648" i="2" s="1"/>
  <c r="AO649" i="2"/>
  <c r="AR649" i="2" s="1"/>
  <c r="AP650" i="2"/>
  <c r="AS650" i="2" s="1"/>
  <c r="AO651" i="2"/>
  <c r="AP652" i="2"/>
  <c r="AS652" i="2" s="1"/>
  <c r="AP654" i="2"/>
  <c r="AS654" i="2" s="1"/>
  <c r="AO655" i="2"/>
  <c r="AR655" i="2" s="1"/>
  <c r="AP656" i="2"/>
  <c r="AS656" i="2" s="1"/>
  <c r="AO657" i="2"/>
  <c r="AR657" i="2" s="1"/>
  <c r="AP658" i="2"/>
  <c r="AR665" i="2"/>
  <c r="Y667" i="2"/>
  <c r="V667" i="2"/>
  <c r="S667" i="2"/>
  <c r="P667" i="2"/>
  <c r="AB667" i="2" s="1"/>
  <c r="AS668" i="2"/>
  <c r="AR672" i="2"/>
  <c r="Y673" i="2"/>
  <c r="V673" i="2"/>
  <c r="S673" i="2"/>
  <c r="P673" i="2"/>
  <c r="AB673" i="2" s="1"/>
  <c r="Y677" i="2"/>
  <c r="V677" i="2"/>
  <c r="S677" i="2"/>
  <c r="P677" i="2"/>
  <c r="AB677" i="2" s="1"/>
  <c r="X679" i="2"/>
  <c r="U679" i="2"/>
  <c r="R679" i="2"/>
  <c r="O679" i="2"/>
  <c r="AA679" i="2" s="1"/>
  <c r="X681" i="2"/>
  <c r="U681" i="2"/>
  <c r="R681" i="2"/>
  <c r="O681" i="2"/>
  <c r="AA681" i="2" s="1"/>
  <c r="AR681" i="2"/>
  <c r="Y682" i="2"/>
  <c r="V682" i="2"/>
  <c r="S682" i="2"/>
  <c r="P682" i="2"/>
  <c r="AB682" i="2" s="1"/>
  <c r="X684" i="2"/>
  <c r="U684" i="2"/>
  <c r="R684" i="2"/>
  <c r="O684" i="2"/>
  <c r="AA684" i="2" s="1"/>
  <c r="AR684" i="2"/>
  <c r="X686" i="2"/>
  <c r="U686" i="2"/>
  <c r="R686" i="2"/>
  <c r="O686" i="2"/>
  <c r="AA686" i="2" s="1"/>
  <c r="AS694" i="2"/>
  <c r="Y697" i="2"/>
  <c r="V697" i="2"/>
  <c r="S697" i="2"/>
  <c r="P697" i="2"/>
  <c r="AB697" i="2" s="1"/>
  <c r="AS700" i="2"/>
  <c r="X701" i="2"/>
  <c r="U701" i="2"/>
  <c r="R701" i="2"/>
  <c r="O701" i="2"/>
  <c r="AA701" i="2" s="1"/>
  <c r="AS701" i="2"/>
  <c r="AR703" i="2"/>
  <c r="AS709" i="2"/>
  <c r="Y715" i="2"/>
  <c r="V715" i="2"/>
  <c r="S715" i="2"/>
  <c r="P715" i="2"/>
  <c r="AB715" i="2" s="1"/>
  <c r="AS716" i="2"/>
  <c r="AR720" i="2"/>
  <c r="I722" i="2"/>
  <c r="Y724" i="2"/>
  <c r="V724" i="2"/>
  <c r="S724" i="2"/>
  <c r="P724" i="2"/>
  <c r="AB724" i="2" s="1"/>
  <c r="AS724" i="2"/>
  <c r="AR726" i="2"/>
  <c r="Y728" i="2"/>
  <c r="V728" i="2"/>
  <c r="S728" i="2"/>
  <c r="P728" i="2"/>
  <c r="AB728" i="2" s="1"/>
  <c r="Y731" i="2"/>
  <c r="V731" i="2"/>
  <c r="S731" i="2"/>
  <c r="P731" i="2"/>
  <c r="AB731" i="2" s="1"/>
  <c r="AR732" i="2"/>
  <c r="Y733" i="2"/>
  <c r="V733" i="2"/>
  <c r="S733" i="2"/>
  <c r="P733" i="2"/>
  <c r="AB733" i="2" s="1"/>
  <c r="Y735" i="2"/>
  <c r="V735" i="2"/>
  <c r="S735" i="2"/>
  <c r="P735" i="2"/>
  <c r="AB735" i="2" s="1"/>
  <c r="AR740" i="2"/>
  <c r="Y743" i="2"/>
  <c r="V743" i="2"/>
  <c r="S743" i="2"/>
  <c r="P743" i="2"/>
  <c r="AB743" i="2" s="1"/>
  <c r="AS743" i="2"/>
  <c r="Y745" i="2"/>
  <c r="V745" i="2"/>
  <c r="S745" i="2"/>
  <c r="P745" i="2"/>
  <c r="AB745" i="2" s="1"/>
  <c r="Y748" i="2"/>
  <c r="V748" i="2"/>
  <c r="S748" i="2"/>
  <c r="P748" i="2"/>
  <c r="AB748" i="2" s="1"/>
  <c r="AS749" i="2"/>
  <c r="Y753" i="2"/>
  <c r="V753" i="2"/>
  <c r="S753" i="2"/>
  <c r="P753" i="2"/>
  <c r="AB753" i="2" s="1"/>
  <c r="AR754" i="2"/>
  <c r="Y755" i="2"/>
  <c r="V755" i="2"/>
  <c r="S755" i="2"/>
  <c r="P755" i="2"/>
  <c r="AB755" i="2" s="1"/>
  <c r="AR755" i="2"/>
  <c r="AR765" i="2"/>
  <c r="H663" i="2"/>
  <c r="AP665" i="2"/>
  <c r="AS665" i="2" s="1"/>
  <c r="AO666" i="2"/>
  <c r="AR666" i="2" s="1"/>
  <c r="AP667" i="2"/>
  <c r="AS667" i="2" s="1"/>
  <c r="AO668" i="2"/>
  <c r="AR668" i="2" s="1"/>
  <c r="AP669" i="2"/>
  <c r="H670" i="2"/>
  <c r="AO670" i="2"/>
  <c r="AR670" i="2" s="1"/>
  <c r="AP671" i="2"/>
  <c r="AS671" i="2" s="1"/>
  <c r="AO672" i="2"/>
  <c r="AP673" i="2"/>
  <c r="AS673" i="2" s="1"/>
  <c r="AO674" i="2"/>
  <c r="AP675" i="2"/>
  <c r="AS675" i="2" s="1"/>
  <c r="AO676" i="2"/>
  <c r="AR676" i="2" s="1"/>
  <c r="AP677" i="2"/>
  <c r="AS677" i="2" s="1"/>
  <c r="AO678" i="2"/>
  <c r="AR678" i="2" s="1"/>
  <c r="AO679" i="2"/>
  <c r="AR679" i="2" s="1"/>
  <c r="J680" i="2"/>
  <c r="AP680" i="2"/>
  <c r="AS680" i="2" s="1"/>
  <c r="AO681" i="2"/>
  <c r="AP682" i="2"/>
  <c r="AS682" i="2" s="1"/>
  <c r="AO684" i="2"/>
  <c r="J685" i="2"/>
  <c r="K684" i="2" s="1"/>
  <c r="AP685" i="2"/>
  <c r="AS685" i="2" s="1"/>
  <c r="AO686" i="2"/>
  <c r="AR686" i="2" s="1"/>
  <c r="J687" i="2"/>
  <c r="K686" i="2" s="1"/>
  <c r="AP687" i="2"/>
  <c r="AS687" i="2" s="1"/>
  <c r="H688" i="2"/>
  <c r="I688" i="2" s="1"/>
  <c r="AO688" i="2"/>
  <c r="AR688" i="2" s="1"/>
  <c r="J689" i="2"/>
  <c r="AP690" i="2"/>
  <c r="AS690" i="2" s="1"/>
  <c r="H691" i="2"/>
  <c r="AP693" i="2"/>
  <c r="AS693" i="2" s="1"/>
  <c r="H694" i="2"/>
  <c r="AO694" i="2"/>
  <c r="AR694" i="2" s="1"/>
  <c r="AP695" i="2"/>
  <c r="AS695" i="2" s="1"/>
  <c r="AP697" i="2"/>
  <c r="AS697" i="2" s="1"/>
  <c r="AO698" i="2"/>
  <c r="AR698" i="2" s="1"/>
  <c r="AP699" i="2"/>
  <c r="AS699" i="2" s="1"/>
  <c r="H700" i="2"/>
  <c r="AO700" i="2"/>
  <c r="AR700" i="2" s="1"/>
  <c r="AP701" i="2"/>
  <c r="AO702" i="2"/>
  <c r="AR702" i="2" s="1"/>
  <c r="AP703" i="2"/>
  <c r="AS703" i="2" s="1"/>
  <c r="H704" i="2"/>
  <c r="AP706" i="2"/>
  <c r="AS706" i="2" s="1"/>
  <c r="H707" i="2"/>
  <c r="AO707" i="2"/>
  <c r="AP708" i="2"/>
  <c r="AS708" i="2" s="1"/>
  <c r="H709" i="2"/>
  <c r="AO709" i="2"/>
  <c r="AR709" i="2" s="1"/>
  <c r="AP710" i="2"/>
  <c r="AS710" i="2" s="1"/>
  <c r="H711" i="2"/>
  <c r="AO711" i="2"/>
  <c r="AP712" i="2"/>
  <c r="AS712" i="2" s="1"/>
  <c r="AP715" i="2"/>
  <c r="AS715" i="2" s="1"/>
  <c r="AO716" i="2"/>
  <c r="AR716" i="2" s="1"/>
  <c r="AP717" i="2"/>
  <c r="H718" i="2"/>
  <c r="AP720" i="2"/>
  <c r="H721" i="2"/>
  <c r="AO721" i="2"/>
  <c r="AR721" i="2" s="1"/>
  <c r="AP722" i="2"/>
  <c r="AS722" i="2" s="1"/>
  <c r="H723" i="2"/>
  <c r="AO723" i="2"/>
  <c r="AR723" i="2" s="1"/>
  <c r="AP724" i="2"/>
  <c r="AO725" i="2"/>
  <c r="AR725" i="2" s="1"/>
  <c r="AP726" i="2"/>
  <c r="AO727" i="2"/>
  <c r="AR727" i="2" s="1"/>
  <c r="AP728" i="2"/>
  <c r="AS728" i="2" s="1"/>
  <c r="H729" i="2"/>
  <c r="AP731" i="2"/>
  <c r="AS731" i="2" s="1"/>
  <c r="H732" i="2"/>
  <c r="AO732" i="2"/>
  <c r="AP733" i="2"/>
  <c r="AS733" i="2" s="1"/>
  <c r="H734" i="2"/>
  <c r="I733" i="2" s="1"/>
  <c r="AO734" i="2"/>
  <c r="AR734" i="2" s="1"/>
  <c r="AP735" i="2"/>
  <c r="AS735" i="2" s="1"/>
  <c r="H736" i="2"/>
  <c r="I735" i="2" s="1"/>
  <c r="AP738" i="2"/>
  <c r="AS738" i="2" s="1"/>
  <c r="H739" i="2"/>
  <c r="AO739" i="2"/>
  <c r="AP740" i="2"/>
  <c r="AS740" i="2" s="1"/>
  <c r="AP743" i="2"/>
  <c r="H744" i="2"/>
  <c r="AO744" i="2"/>
  <c r="AR744" i="2" s="1"/>
  <c r="AP745" i="2"/>
  <c r="AS745" i="2" s="1"/>
  <c r="H746" i="2"/>
  <c r="AP748" i="2"/>
  <c r="AS748" i="2" s="1"/>
  <c r="AO749" i="2"/>
  <c r="AR749" i="2" s="1"/>
  <c r="AP750" i="2"/>
  <c r="AS750" i="2" s="1"/>
  <c r="AP753" i="2"/>
  <c r="AS753" i="2" s="1"/>
  <c r="H754" i="2"/>
  <c r="AO754" i="2"/>
  <c r="AP755" i="2"/>
  <c r="AS755" i="2" s="1"/>
  <c r="H756" i="2"/>
  <c r="AP758" i="2"/>
  <c r="AS758" i="2" s="1"/>
  <c r="H759" i="2"/>
  <c r="I758" i="2" s="1"/>
  <c r="AO759" i="2"/>
  <c r="AR759" i="2" s="1"/>
  <c r="AP760" i="2"/>
  <c r="H761" i="2"/>
  <c r="I760" i="2" s="1"/>
  <c r="AP763" i="2"/>
  <c r="H764" i="2"/>
  <c r="I763" i="2" s="1"/>
  <c r="AO764" i="2"/>
  <c r="AR764" i="2" s="1"/>
  <c r="AP765" i="2"/>
  <c r="AS765" i="2" s="1"/>
  <c r="H766" i="2"/>
  <c r="I765" i="2" s="1"/>
  <c r="AP768" i="2"/>
  <c r="AS768" i="2" s="1"/>
  <c r="H769" i="2"/>
  <c r="I768" i="2" s="1"/>
  <c r="AO769" i="2"/>
  <c r="AR769" i="2" s="1"/>
  <c r="AP770" i="2"/>
  <c r="H771" i="2"/>
  <c r="I770" i="2" s="1"/>
  <c r="J773" i="2"/>
  <c r="K773" i="2" s="1"/>
  <c r="H773" i="2"/>
  <c r="I773" i="2" s="1"/>
  <c r="AR776" i="2"/>
  <c r="K777" i="2"/>
  <c r="K782" i="2"/>
  <c r="AS782" i="2"/>
  <c r="K785" i="2"/>
  <c r="AS785" i="2"/>
  <c r="AR787" i="2"/>
  <c r="K790" i="2"/>
  <c r="K795" i="2"/>
  <c r="AS795" i="2"/>
  <c r="AR797" i="2"/>
  <c r="K799" i="2"/>
  <c r="AR800" i="2"/>
  <c r="K801" i="2"/>
  <c r="K805" i="2"/>
  <c r="K808" i="2"/>
  <c r="K813" i="2"/>
  <c r="AS814" i="2"/>
  <c r="K820" i="2"/>
  <c r="AR822" i="2"/>
  <c r="AR826" i="2"/>
  <c r="H665" i="2"/>
  <c r="I665" i="2" s="1"/>
  <c r="AO665" i="2"/>
  <c r="AP666" i="2"/>
  <c r="AS666" i="2" s="1"/>
  <c r="H667" i="2"/>
  <c r="I667" i="2" s="1"/>
  <c r="AO667" i="2"/>
  <c r="AR667" i="2" s="1"/>
  <c r="AP668" i="2"/>
  <c r="H669" i="2"/>
  <c r="I669" i="2" s="1"/>
  <c r="AO669" i="2"/>
  <c r="AR669" i="2" s="1"/>
  <c r="AP670" i="2"/>
  <c r="AS670" i="2" s="1"/>
  <c r="H671" i="2"/>
  <c r="I671" i="2" s="1"/>
  <c r="AO671" i="2"/>
  <c r="AR671" i="2" s="1"/>
  <c r="AP672" i="2"/>
  <c r="H673" i="2"/>
  <c r="I673" i="2" s="1"/>
  <c r="AO673" i="2"/>
  <c r="AR673" i="2" s="1"/>
  <c r="AP674" i="2"/>
  <c r="AS674" i="2" s="1"/>
  <c r="H675" i="2"/>
  <c r="I675" i="2" s="1"/>
  <c r="AO675" i="2"/>
  <c r="AR675" i="2" s="1"/>
  <c r="AP676" i="2"/>
  <c r="AS676" i="2" s="1"/>
  <c r="H677" i="2"/>
  <c r="I677" i="2" s="1"/>
  <c r="AO677" i="2"/>
  <c r="AP679" i="2"/>
  <c r="AS679" i="2" s="1"/>
  <c r="AO680" i="2"/>
  <c r="AP681" i="2"/>
  <c r="AS681" i="2" s="1"/>
  <c r="H682" i="2"/>
  <c r="I682" i="2" s="1"/>
  <c r="AO682" i="2"/>
  <c r="AR682" i="2" s="1"/>
  <c r="AP684" i="2"/>
  <c r="AS684" i="2" s="1"/>
  <c r="AO685" i="2"/>
  <c r="AR685" i="2" s="1"/>
  <c r="AP686" i="2"/>
  <c r="AO687" i="2"/>
  <c r="AR687" i="2" s="1"/>
  <c r="AP688" i="2"/>
  <c r="AS688" i="2" s="1"/>
  <c r="AO689" i="2"/>
  <c r="AR689" i="2" s="1"/>
  <c r="H690" i="2"/>
  <c r="I690" i="2" s="1"/>
  <c r="AO690" i="2"/>
  <c r="AR690" i="2" s="1"/>
  <c r="H693" i="2"/>
  <c r="I693" i="2" s="1"/>
  <c r="AO693" i="2"/>
  <c r="AR693" i="2" s="1"/>
  <c r="AP694" i="2"/>
  <c r="H695" i="2"/>
  <c r="I695" i="2" s="1"/>
  <c r="AO695" i="2"/>
  <c r="AR695" i="2" s="1"/>
  <c r="H697" i="2"/>
  <c r="I697" i="2" s="1"/>
  <c r="AO697" i="2"/>
  <c r="AP698" i="2"/>
  <c r="AS698" i="2" s="1"/>
  <c r="H699" i="2"/>
  <c r="I699" i="2" s="1"/>
  <c r="AO699" i="2"/>
  <c r="AR699" i="2" s="1"/>
  <c r="AP700" i="2"/>
  <c r="AO701" i="2"/>
  <c r="AR701" i="2" s="1"/>
  <c r="AP702" i="2"/>
  <c r="AS702" i="2" s="1"/>
  <c r="H703" i="2"/>
  <c r="I703" i="2" s="1"/>
  <c r="AO703" i="2"/>
  <c r="H706" i="2"/>
  <c r="I706" i="2" s="1"/>
  <c r="AO706" i="2"/>
  <c r="AR706" i="2" s="1"/>
  <c r="AP707" i="2"/>
  <c r="AS707" i="2" s="1"/>
  <c r="H708" i="2"/>
  <c r="I708" i="2" s="1"/>
  <c r="AO708" i="2"/>
  <c r="AR708" i="2" s="1"/>
  <c r="AP709" i="2"/>
  <c r="H710" i="2"/>
  <c r="I710" i="2" s="1"/>
  <c r="AO710" i="2"/>
  <c r="AR710" i="2" s="1"/>
  <c r="AP711" i="2"/>
  <c r="AS711" i="2" s="1"/>
  <c r="H712" i="2"/>
  <c r="I712" i="2" s="1"/>
  <c r="AO712" i="2"/>
  <c r="AR712" i="2" s="1"/>
  <c r="H715" i="2"/>
  <c r="I715" i="2" s="1"/>
  <c r="AO715" i="2"/>
  <c r="AR715" i="2" s="1"/>
  <c r="AP716" i="2"/>
  <c r="H717" i="2"/>
  <c r="I717" i="2" s="1"/>
  <c r="AO717" i="2"/>
  <c r="AR717" i="2" s="1"/>
  <c r="H720" i="2"/>
  <c r="I720" i="2" s="1"/>
  <c r="AO720" i="2"/>
  <c r="AP721" i="2"/>
  <c r="AS721" i="2" s="1"/>
  <c r="AO722" i="2"/>
  <c r="AR722" i="2" s="1"/>
  <c r="AP723" i="2"/>
  <c r="AS723" i="2" s="1"/>
  <c r="H724" i="2"/>
  <c r="I724" i="2" s="1"/>
  <c r="AO724" i="2"/>
  <c r="AR724" i="2" s="1"/>
  <c r="AP725" i="2"/>
  <c r="AS725" i="2" s="1"/>
  <c r="H726" i="2"/>
  <c r="I726" i="2" s="1"/>
  <c r="AO726" i="2"/>
  <c r="AP727" i="2"/>
  <c r="AS727" i="2" s="1"/>
  <c r="H728" i="2"/>
  <c r="AO728" i="2"/>
  <c r="AR728" i="2" s="1"/>
  <c r="H731" i="2"/>
  <c r="AO731" i="2"/>
  <c r="AR731" i="2" s="1"/>
  <c r="AP732" i="2"/>
  <c r="AO733" i="2"/>
  <c r="AR733" i="2" s="1"/>
  <c r="AP734" i="2"/>
  <c r="AS734" i="2" s="1"/>
  <c r="AO735" i="2"/>
  <c r="AR735" i="2" s="1"/>
  <c r="H738" i="2"/>
  <c r="AO738" i="2"/>
  <c r="AR738" i="2" s="1"/>
  <c r="AP739" i="2"/>
  <c r="AS739" i="2" s="1"/>
  <c r="H740" i="2"/>
  <c r="I740" i="2" s="1"/>
  <c r="AO740" i="2"/>
  <c r="H743" i="2"/>
  <c r="I743" i="2" s="1"/>
  <c r="AO743" i="2"/>
  <c r="AR743" i="2" s="1"/>
  <c r="AP744" i="2"/>
  <c r="AS744" i="2" s="1"/>
  <c r="H745" i="2"/>
  <c r="I745" i="2" s="1"/>
  <c r="AO745" i="2"/>
  <c r="AR745" i="2" s="1"/>
  <c r="H748" i="2"/>
  <c r="I748" i="2" s="1"/>
  <c r="AO748" i="2"/>
  <c r="AR748" i="2" s="1"/>
  <c r="AP749" i="2"/>
  <c r="H750" i="2"/>
  <c r="I750" i="2" s="1"/>
  <c r="AO750" i="2"/>
  <c r="AR750" i="2" s="1"/>
  <c r="H753" i="2"/>
  <c r="I753" i="2" s="1"/>
  <c r="AO753" i="2"/>
  <c r="AP754" i="2"/>
  <c r="AS754" i="2" s="1"/>
  <c r="AO755" i="2"/>
  <c r="AO758" i="2"/>
  <c r="AR758" i="2" s="1"/>
  <c r="AP759" i="2"/>
  <c r="AS759" i="2" s="1"/>
  <c r="AO760" i="2"/>
  <c r="AR760" i="2" s="1"/>
  <c r="AO763" i="2"/>
  <c r="AR763" i="2" s="1"/>
  <c r="AP764" i="2"/>
  <c r="AS764" i="2" s="1"/>
  <c r="AO765" i="2"/>
  <c r="AO768" i="2"/>
  <c r="AR768" i="2" s="1"/>
  <c r="AP769" i="2"/>
  <c r="AS769" i="2" s="1"/>
  <c r="AO770" i="2"/>
  <c r="AR770" i="2" s="1"/>
  <c r="AR774" i="2"/>
  <c r="Y775" i="2"/>
  <c r="V775" i="2"/>
  <c r="S775" i="2"/>
  <c r="P775" i="2"/>
  <c r="AB775" i="2" s="1"/>
  <c r="AR777" i="2"/>
  <c r="Y780" i="2"/>
  <c r="V780" i="2"/>
  <c r="S780" i="2"/>
  <c r="P780" i="2"/>
  <c r="AB780" i="2" s="1"/>
  <c r="AS780" i="2"/>
  <c r="Y787" i="2"/>
  <c r="V787" i="2"/>
  <c r="S787" i="2"/>
  <c r="P787" i="2"/>
  <c r="AB787" i="2" s="1"/>
  <c r="AS787" i="2"/>
  <c r="AR791" i="2"/>
  <c r="Y792" i="2"/>
  <c r="V792" i="2"/>
  <c r="S792" i="2"/>
  <c r="P792" i="2"/>
  <c r="AB792" i="2" s="1"/>
  <c r="Y797" i="2"/>
  <c r="V797" i="2"/>
  <c r="S797" i="2"/>
  <c r="P797" i="2"/>
  <c r="AB797" i="2" s="1"/>
  <c r="AS797" i="2"/>
  <c r="AR801" i="2"/>
  <c r="Y803" i="2"/>
  <c r="V803" i="2"/>
  <c r="S803" i="2"/>
  <c r="P803" i="2"/>
  <c r="AB803" i="2" s="1"/>
  <c r="AS804" i="2"/>
  <c r="AR808" i="2"/>
  <c r="Y810" i="2"/>
  <c r="V810" i="2"/>
  <c r="S810" i="2"/>
  <c r="P810" i="2"/>
  <c r="AB810" i="2" s="1"/>
  <c r="Y815" i="2"/>
  <c r="V815" i="2"/>
  <c r="S815" i="2"/>
  <c r="P815" i="2"/>
  <c r="AB815" i="2" s="1"/>
  <c r="AR820" i="2"/>
  <c r="AP773" i="2"/>
  <c r="AS773" i="2" s="1"/>
  <c r="AO774" i="2"/>
  <c r="AP775" i="2"/>
  <c r="AS775" i="2" s="1"/>
  <c r="AO776" i="2"/>
  <c r="AP777" i="2"/>
  <c r="AS777" i="2" s="1"/>
  <c r="AP780" i="2"/>
  <c r="AO781" i="2"/>
  <c r="AR781" i="2" s="1"/>
  <c r="AP782" i="2"/>
  <c r="H783" i="2"/>
  <c r="AP785" i="2"/>
  <c r="AO786" i="2"/>
  <c r="AR786" i="2" s="1"/>
  <c r="AP787" i="2"/>
  <c r="AP790" i="2"/>
  <c r="AS790" i="2" s="1"/>
  <c r="AO791" i="2"/>
  <c r="AP792" i="2"/>
  <c r="AS792" i="2" s="1"/>
  <c r="AP795" i="2"/>
  <c r="AO796" i="2"/>
  <c r="AR796" i="2" s="1"/>
  <c r="AP797" i="2"/>
  <c r="AO798" i="2"/>
  <c r="AR798" i="2" s="1"/>
  <c r="AP799" i="2"/>
  <c r="AS799" i="2" s="1"/>
  <c r="H800" i="2"/>
  <c r="AO800" i="2"/>
  <c r="AP801" i="2"/>
  <c r="AS801" i="2" s="1"/>
  <c r="AO802" i="2"/>
  <c r="AR802" i="2" s="1"/>
  <c r="AP803" i="2"/>
  <c r="AS803" i="2" s="1"/>
  <c r="AO804" i="2"/>
  <c r="AR804" i="2" s="1"/>
  <c r="AP805" i="2"/>
  <c r="AS805" i="2" s="1"/>
  <c r="H806" i="2"/>
  <c r="AP808" i="2"/>
  <c r="AS808" i="2" s="1"/>
  <c r="AO809" i="2"/>
  <c r="AR809" i="2" s="1"/>
  <c r="AP810" i="2"/>
  <c r="AS810" i="2" s="1"/>
  <c r="AP813" i="2"/>
  <c r="AS813" i="2" s="1"/>
  <c r="AO814" i="2"/>
  <c r="AR814" i="2" s="1"/>
  <c r="AP815" i="2"/>
  <c r="AS815" i="2" s="1"/>
  <c r="AO816" i="2"/>
  <c r="AR816" i="2" s="1"/>
  <c r="AO819" i="2"/>
  <c r="AR819" i="2" s="1"/>
  <c r="AP820" i="2"/>
  <c r="AS820" i="2" s="1"/>
  <c r="AO822" i="2"/>
  <c r="AR823" i="2"/>
  <c r="AO824" i="2"/>
  <c r="AR824" i="2" s="1"/>
  <c r="AO826" i="2"/>
  <c r="AR827" i="2"/>
  <c r="AP827" i="2"/>
  <c r="AS827" i="2" s="1"/>
  <c r="Y828" i="2"/>
  <c r="V828" i="2"/>
  <c r="S828" i="2"/>
  <c r="P828" i="2"/>
  <c r="AB828" i="2" s="1"/>
  <c r="AR830" i="2"/>
  <c r="I832" i="2"/>
  <c r="AR834" i="2"/>
  <c r="I836" i="2"/>
  <c r="I841" i="2"/>
  <c r="I844" i="2"/>
  <c r="I846" i="2"/>
  <c r="I850" i="2"/>
  <c r="AR852" i="2"/>
  <c r="AR859" i="2"/>
  <c r="I861" i="2"/>
  <c r="I864" i="2"/>
  <c r="I867" i="2"/>
  <c r="I870" i="2"/>
  <c r="AS871" i="2"/>
  <c r="AR875" i="2"/>
  <c r="AO773" i="2"/>
  <c r="AR773" i="2" s="1"/>
  <c r="AP774" i="2"/>
  <c r="AS774" i="2" s="1"/>
  <c r="H775" i="2"/>
  <c r="I775" i="2" s="1"/>
  <c r="AO775" i="2"/>
  <c r="AR775" i="2" s="1"/>
  <c r="AP776" i="2"/>
  <c r="AS776" i="2" s="1"/>
  <c r="H777" i="2"/>
  <c r="I777" i="2" s="1"/>
  <c r="AO777" i="2"/>
  <c r="H780" i="2"/>
  <c r="I780" i="2" s="1"/>
  <c r="AO780" i="2"/>
  <c r="AR780" i="2" s="1"/>
  <c r="AP781" i="2"/>
  <c r="AS781" i="2" s="1"/>
  <c r="H782" i="2"/>
  <c r="AO782" i="2"/>
  <c r="AR782" i="2" s="1"/>
  <c r="H785" i="2"/>
  <c r="I785" i="2" s="1"/>
  <c r="AO785" i="2"/>
  <c r="AR785" i="2" s="1"/>
  <c r="AP786" i="2"/>
  <c r="AS786" i="2" s="1"/>
  <c r="H787" i="2"/>
  <c r="I787" i="2" s="1"/>
  <c r="AO787" i="2"/>
  <c r="H790" i="2"/>
  <c r="I790" i="2" s="1"/>
  <c r="AO790" i="2"/>
  <c r="AR790" i="2" s="1"/>
  <c r="AP791" i="2"/>
  <c r="AS791" i="2" s="1"/>
  <c r="H792" i="2"/>
  <c r="I792" i="2" s="1"/>
  <c r="AO792" i="2"/>
  <c r="AR792" i="2" s="1"/>
  <c r="H795" i="2"/>
  <c r="I795" i="2" s="1"/>
  <c r="AO795" i="2"/>
  <c r="AR795" i="2" s="1"/>
  <c r="AP796" i="2"/>
  <c r="AS796" i="2" s="1"/>
  <c r="H797" i="2"/>
  <c r="I797" i="2" s="1"/>
  <c r="AO797" i="2"/>
  <c r="AP798" i="2"/>
  <c r="AS798" i="2" s="1"/>
  <c r="H799" i="2"/>
  <c r="AO799" i="2"/>
  <c r="AR799" i="2" s="1"/>
  <c r="AP800" i="2"/>
  <c r="AS800" i="2" s="1"/>
  <c r="H801" i="2"/>
  <c r="I801" i="2" s="1"/>
  <c r="AO801" i="2"/>
  <c r="AP802" i="2"/>
  <c r="AS802" i="2" s="1"/>
  <c r="H803" i="2"/>
  <c r="I803" i="2" s="1"/>
  <c r="AO803" i="2"/>
  <c r="AR803" i="2" s="1"/>
  <c r="AP804" i="2"/>
  <c r="H805" i="2"/>
  <c r="I805" i="2" s="1"/>
  <c r="AO805" i="2"/>
  <c r="AR805" i="2" s="1"/>
  <c r="H808" i="2"/>
  <c r="I808" i="2" s="1"/>
  <c r="AO808" i="2"/>
  <c r="AP809" i="2"/>
  <c r="AS809" i="2" s="1"/>
  <c r="H810" i="2"/>
  <c r="I810" i="2" s="1"/>
  <c r="AO810" i="2"/>
  <c r="AR810" i="2" s="1"/>
  <c r="H813" i="2"/>
  <c r="I813" i="2" s="1"/>
  <c r="AO813" i="2"/>
  <c r="AR813" i="2" s="1"/>
  <c r="AP814" i="2"/>
  <c r="H815" i="2"/>
  <c r="I815" i="2" s="1"/>
  <c r="AO815" i="2"/>
  <c r="AR815" i="2" s="1"/>
  <c r="AP816" i="2"/>
  <c r="AS816" i="2" s="1"/>
  <c r="AP819" i="2"/>
  <c r="AS819" i="2" s="1"/>
  <c r="H820" i="2"/>
  <c r="I820" i="2" s="1"/>
  <c r="AO820" i="2"/>
  <c r="H822" i="2"/>
  <c r="I822" i="2" s="1"/>
  <c r="J823" i="2"/>
  <c r="K822" i="2" s="1"/>
  <c r="O824" i="2"/>
  <c r="U824" i="2"/>
  <c r="AA824" i="2" s="1"/>
  <c r="J825" i="2"/>
  <c r="K824" i="2" s="1"/>
  <c r="O826" i="2"/>
  <c r="AA826" i="2" s="1"/>
  <c r="U826" i="2"/>
  <c r="J827" i="2"/>
  <c r="K826" i="2" s="1"/>
  <c r="K830" i="2"/>
  <c r="AR831" i="2"/>
  <c r="Y832" i="2"/>
  <c r="V832" i="2"/>
  <c r="S832" i="2"/>
  <c r="P832" i="2"/>
  <c r="AB832" i="2" s="1"/>
  <c r="Y834" i="2"/>
  <c r="V834" i="2"/>
  <c r="S834" i="2"/>
  <c r="P834" i="2"/>
  <c r="AB834" i="2" s="1"/>
  <c r="AR835" i="2"/>
  <c r="Y836" i="2"/>
  <c r="V836" i="2"/>
  <c r="S836" i="2"/>
  <c r="P836" i="2"/>
  <c r="AB836" i="2" s="1"/>
  <c r="Y841" i="2"/>
  <c r="V841" i="2"/>
  <c r="S841" i="2"/>
  <c r="P841" i="2"/>
  <c r="AB841" i="2" s="1"/>
  <c r="Y844" i="2"/>
  <c r="V844" i="2"/>
  <c r="S844" i="2"/>
  <c r="P844" i="2"/>
  <c r="AB844" i="2" s="1"/>
  <c r="Y846" i="2"/>
  <c r="V846" i="2"/>
  <c r="S846" i="2"/>
  <c r="P846" i="2"/>
  <c r="AB846" i="2" s="1"/>
  <c r="Y850" i="2"/>
  <c r="V850" i="2"/>
  <c r="S850" i="2"/>
  <c r="P850" i="2"/>
  <c r="AB850" i="2" s="1"/>
  <c r="Y852" i="2"/>
  <c r="V852" i="2"/>
  <c r="S852" i="2"/>
  <c r="P852" i="2"/>
  <c r="AB852" i="2" s="1"/>
  <c r="Y855" i="2"/>
  <c r="V855" i="2"/>
  <c r="S855" i="2"/>
  <c r="P855" i="2"/>
  <c r="AB855" i="2" s="1"/>
  <c r="Y859" i="2"/>
  <c r="V859" i="2"/>
  <c r="S859" i="2"/>
  <c r="P859" i="2"/>
  <c r="AB859" i="2" s="1"/>
  <c r="AR860" i="2"/>
  <c r="Y861" i="2"/>
  <c r="V861" i="2"/>
  <c r="S861" i="2"/>
  <c r="P861" i="2"/>
  <c r="AB861" i="2" s="1"/>
  <c r="Y864" i="2"/>
  <c r="V864" i="2"/>
  <c r="S864" i="2"/>
  <c r="P864" i="2"/>
  <c r="AB864" i="2" s="1"/>
  <c r="Y867" i="2"/>
  <c r="V867" i="2"/>
  <c r="S867" i="2"/>
  <c r="P867" i="2"/>
  <c r="AB867" i="2" s="1"/>
  <c r="Y870" i="2"/>
  <c r="V870" i="2"/>
  <c r="S870" i="2"/>
  <c r="P870" i="2"/>
  <c r="AB870" i="2" s="1"/>
  <c r="Y872" i="2"/>
  <c r="V872" i="2"/>
  <c r="S872" i="2"/>
  <c r="P872" i="2"/>
  <c r="AB872" i="2" s="1"/>
  <c r="Y875" i="2"/>
  <c r="V875" i="2"/>
  <c r="S875" i="2"/>
  <c r="P875" i="2"/>
  <c r="AB875" i="2" s="1"/>
  <c r="Y878" i="2"/>
  <c r="V878" i="2"/>
  <c r="S878" i="2"/>
  <c r="P878" i="2"/>
  <c r="AB878" i="2" s="1"/>
  <c r="AP822" i="2"/>
  <c r="AS822" i="2" s="1"/>
  <c r="AO823" i="2"/>
  <c r="AP824" i="2"/>
  <c r="AS824" i="2" s="1"/>
  <c r="AO825" i="2"/>
  <c r="AR825" i="2" s="1"/>
  <c r="AP826" i="2"/>
  <c r="AS826" i="2" s="1"/>
  <c r="AO827" i="2"/>
  <c r="AP828" i="2"/>
  <c r="AS828" i="2" s="1"/>
  <c r="H829" i="2"/>
  <c r="I828" i="2" s="1"/>
  <c r="AO829" i="2"/>
  <c r="AR829" i="2" s="1"/>
  <c r="AP830" i="2"/>
  <c r="AS830" i="2" s="1"/>
  <c r="H831" i="2"/>
  <c r="I830" i="2" s="1"/>
  <c r="AO831" i="2"/>
  <c r="AP832" i="2"/>
  <c r="AS832" i="2" s="1"/>
  <c r="H833" i="2"/>
  <c r="AO833" i="2"/>
  <c r="AR833" i="2" s="1"/>
  <c r="AP834" i="2"/>
  <c r="AS834" i="2" s="1"/>
  <c r="H835" i="2"/>
  <c r="I834" i="2" s="1"/>
  <c r="AO835" i="2"/>
  <c r="AP836" i="2"/>
  <c r="AS836" i="2" s="1"/>
  <c r="H837" i="2"/>
  <c r="AP841" i="2"/>
  <c r="AS841" i="2" s="1"/>
  <c r="H842" i="2"/>
  <c r="AP844" i="2"/>
  <c r="AS844" i="2" s="1"/>
  <c r="H845" i="2"/>
  <c r="AP846" i="2"/>
  <c r="AS846" i="2" s="1"/>
  <c r="H847" i="2"/>
  <c r="AP850" i="2"/>
  <c r="AS850" i="2" s="1"/>
  <c r="H851" i="2"/>
  <c r="AO851" i="2"/>
  <c r="AR851" i="2" s="1"/>
  <c r="AP852" i="2"/>
  <c r="AS852" i="2" s="1"/>
  <c r="H853" i="2"/>
  <c r="I852" i="2" s="1"/>
  <c r="AP855" i="2"/>
  <c r="AS855" i="2" s="1"/>
  <c r="H856" i="2"/>
  <c r="I855" i="2" s="1"/>
  <c r="AP859" i="2"/>
  <c r="AS859" i="2" s="1"/>
  <c r="H860" i="2"/>
  <c r="I859" i="2" s="1"/>
  <c r="AO860" i="2"/>
  <c r="AP861" i="2"/>
  <c r="AS861" i="2" s="1"/>
  <c r="H862" i="2"/>
  <c r="AP864" i="2"/>
  <c r="AS864" i="2" s="1"/>
  <c r="H865" i="2"/>
  <c r="AP867" i="2"/>
  <c r="AS867" i="2" s="1"/>
  <c r="H868" i="2"/>
  <c r="AP870" i="2"/>
  <c r="AS870" i="2" s="1"/>
  <c r="H871" i="2"/>
  <c r="AO871" i="2"/>
  <c r="AR871" i="2" s="1"/>
  <c r="AP872" i="2"/>
  <c r="AS872" i="2" s="1"/>
  <c r="H873" i="2"/>
  <c r="I872" i="2" s="1"/>
  <c r="AP875" i="2"/>
  <c r="AS875" i="2" s="1"/>
  <c r="H876" i="2"/>
  <c r="I875" i="2" s="1"/>
  <c r="AP878" i="2"/>
  <c r="AS878" i="2" s="1"/>
  <c r="H879" i="2"/>
  <c r="I878" i="2" s="1"/>
  <c r="AP879" i="2"/>
  <c r="AS879" i="2" s="1"/>
  <c r="K880" i="2"/>
  <c r="R880" i="2"/>
  <c r="AA880" i="2" s="1"/>
  <c r="X880" i="2"/>
  <c r="I883" i="2"/>
  <c r="AR883" i="2"/>
  <c r="J884" i="2"/>
  <c r="I885" i="2"/>
  <c r="AR885" i="2"/>
  <c r="J886" i="2"/>
  <c r="K888" i="2"/>
  <c r="AR889" i="2"/>
  <c r="AS893" i="2"/>
  <c r="K898" i="2"/>
  <c r="K901" i="2"/>
  <c r="X904" i="2"/>
  <c r="U904" i="2"/>
  <c r="R904" i="2"/>
  <c r="O904" i="2"/>
  <c r="AA904" i="2" s="1"/>
  <c r="X907" i="2"/>
  <c r="U907" i="2"/>
  <c r="R907" i="2"/>
  <c r="O907" i="2"/>
  <c r="AA907" i="2" s="1"/>
  <c r="I909" i="2"/>
  <c r="AS909" i="2"/>
  <c r="K912" i="2"/>
  <c r="K917" i="2"/>
  <c r="AS917" i="2"/>
  <c r="AO828" i="2"/>
  <c r="AR828" i="2" s="1"/>
  <c r="AP829" i="2"/>
  <c r="AS829" i="2" s="1"/>
  <c r="AO830" i="2"/>
  <c r="AP831" i="2"/>
  <c r="AS831" i="2" s="1"/>
  <c r="AO832" i="2"/>
  <c r="AR832" i="2" s="1"/>
  <c r="AP833" i="2"/>
  <c r="AS833" i="2" s="1"/>
  <c r="AO834" i="2"/>
  <c r="AP835" i="2"/>
  <c r="AS835" i="2" s="1"/>
  <c r="AO836" i="2"/>
  <c r="AR836" i="2" s="1"/>
  <c r="AO841" i="2"/>
  <c r="AR841" i="2" s="1"/>
  <c r="AO844" i="2"/>
  <c r="AR844" i="2" s="1"/>
  <c r="AO846" i="2"/>
  <c r="AR846" i="2" s="1"/>
  <c r="AO850" i="2"/>
  <c r="AR850" i="2" s="1"/>
  <c r="AP851" i="2"/>
  <c r="AS851" i="2" s="1"/>
  <c r="AO852" i="2"/>
  <c r="AO855" i="2"/>
  <c r="AR855" i="2" s="1"/>
  <c r="AO859" i="2"/>
  <c r="AP860" i="2"/>
  <c r="AS860" i="2" s="1"/>
  <c r="AO861" i="2"/>
  <c r="AR861" i="2" s="1"/>
  <c r="AO864" i="2"/>
  <c r="AR864" i="2" s="1"/>
  <c r="AO867" i="2"/>
  <c r="AR867" i="2" s="1"/>
  <c r="AO870" i="2"/>
  <c r="AR870" i="2" s="1"/>
  <c r="AP871" i="2"/>
  <c r="AO872" i="2"/>
  <c r="AR872" i="2" s="1"/>
  <c r="AO875" i="2"/>
  <c r="AO878" i="2"/>
  <c r="AR878" i="2" s="1"/>
  <c r="O880" i="2"/>
  <c r="U880" i="2"/>
  <c r="K883" i="2"/>
  <c r="K885" i="2"/>
  <c r="X888" i="2"/>
  <c r="U888" i="2"/>
  <c r="R888" i="2"/>
  <c r="O888" i="2"/>
  <c r="AA888" i="2" s="1"/>
  <c r="AA890" i="2"/>
  <c r="X890" i="2"/>
  <c r="U890" i="2"/>
  <c r="R890" i="2"/>
  <c r="O890" i="2"/>
  <c r="X893" i="2"/>
  <c r="U893" i="2"/>
  <c r="R893" i="2"/>
  <c r="O893" i="2"/>
  <c r="AA893" i="2" s="1"/>
  <c r="X896" i="2"/>
  <c r="U896" i="2"/>
  <c r="R896" i="2"/>
  <c r="O896" i="2"/>
  <c r="AA896" i="2" s="1"/>
  <c r="AS897" i="2"/>
  <c r="X898" i="2"/>
  <c r="U898" i="2"/>
  <c r="R898" i="2"/>
  <c r="O898" i="2"/>
  <c r="AA898" i="2" s="1"/>
  <c r="X901" i="2"/>
  <c r="U901" i="2"/>
  <c r="R901" i="2"/>
  <c r="O901" i="2"/>
  <c r="AA901" i="2" s="1"/>
  <c r="AS901" i="2"/>
  <c r="AS907" i="2"/>
  <c r="Y915" i="2"/>
  <c r="V915" i="2"/>
  <c r="S915" i="2"/>
  <c r="P915" i="2"/>
  <c r="AB915" i="2" s="1"/>
  <c r="AS915" i="2"/>
  <c r="AR917" i="2"/>
  <c r="Y920" i="2"/>
  <c r="V920" i="2"/>
  <c r="S920" i="2"/>
  <c r="P920" i="2"/>
  <c r="AB920" i="2" s="1"/>
  <c r="AO888" i="2"/>
  <c r="AR888" i="2" s="1"/>
  <c r="J889" i="2"/>
  <c r="AP889" i="2"/>
  <c r="AS889" i="2" s="1"/>
  <c r="AO890" i="2"/>
  <c r="AR890" i="2" s="1"/>
  <c r="J891" i="2"/>
  <c r="K890" i="2" s="1"/>
  <c r="AO893" i="2"/>
  <c r="AR893" i="2" s="1"/>
  <c r="J894" i="2"/>
  <c r="K893" i="2" s="1"/>
  <c r="AO896" i="2"/>
  <c r="AR896" i="2" s="1"/>
  <c r="J897" i="2"/>
  <c r="K896" i="2" s="1"/>
  <c r="AP897" i="2"/>
  <c r="AO898" i="2"/>
  <c r="AR898" i="2" s="1"/>
  <c r="J899" i="2"/>
  <c r="AO901" i="2"/>
  <c r="AR901" i="2" s="1"/>
  <c r="J902" i="2"/>
  <c r="AO904" i="2"/>
  <c r="AR904" i="2" s="1"/>
  <c r="J905" i="2"/>
  <c r="K904" i="2" s="1"/>
  <c r="AO907" i="2"/>
  <c r="AR907" i="2" s="1"/>
  <c r="J908" i="2"/>
  <c r="K907" i="2" s="1"/>
  <c r="AP908" i="2"/>
  <c r="AS908" i="2" s="1"/>
  <c r="AO909" i="2"/>
  <c r="AR909" i="2" s="1"/>
  <c r="J910" i="2"/>
  <c r="K909" i="2" s="1"/>
  <c r="H912" i="2"/>
  <c r="I912" i="2" s="1"/>
  <c r="AO912" i="2"/>
  <c r="AR912" i="2" s="1"/>
  <c r="H915" i="2"/>
  <c r="I915" i="2" s="1"/>
  <c r="AO915" i="2"/>
  <c r="AR915" i="2" s="1"/>
  <c r="AP916" i="2"/>
  <c r="AS916" i="2" s="1"/>
  <c r="H917" i="2"/>
  <c r="I917" i="2" s="1"/>
  <c r="AO917" i="2"/>
  <c r="H920" i="2"/>
  <c r="AO920" i="2"/>
  <c r="AR920" i="2" s="1"/>
  <c r="AR926" i="2"/>
  <c r="K931" i="2"/>
  <c r="AS931" i="2"/>
  <c r="AR935" i="2"/>
  <c r="K936" i="2"/>
  <c r="Y938" i="2"/>
  <c r="V938" i="2"/>
  <c r="S938" i="2"/>
  <c r="P938" i="2"/>
  <c r="AB938" i="2" s="1"/>
  <c r="K943" i="2"/>
  <c r="AO879" i="2"/>
  <c r="AR879" i="2" s="1"/>
  <c r="AP880" i="2"/>
  <c r="AS880" i="2" s="1"/>
  <c r="AP883" i="2"/>
  <c r="AS883" i="2" s="1"/>
  <c r="AO884" i="2"/>
  <c r="AR884" i="2" s="1"/>
  <c r="AP885" i="2"/>
  <c r="AS885" i="2" s="1"/>
  <c r="AP888" i="2"/>
  <c r="AS888" i="2" s="1"/>
  <c r="AO889" i="2"/>
  <c r="AP890" i="2"/>
  <c r="AS890" i="2" s="1"/>
  <c r="AP893" i="2"/>
  <c r="AP896" i="2"/>
  <c r="AS896" i="2" s="1"/>
  <c r="AO897" i="2"/>
  <c r="AR897" i="2" s="1"/>
  <c r="AP898" i="2"/>
  <c r="AS898" i="2" s="1"/>
  <c r="AP901" i="2"/>
  <c r="AP904" i="2"/>
  <c r="AS904" i="2" s="1"/>
  <c r="AP907" i="2"/>
  <c r="AO908" i="2"/>
  <c r="AR908" i="2" s="1"/>
  <c r="AP909" i="2"/>
  <c r="AP912" i="2"/>
  <c r="AS912" i="2" s="1"/>
  <c r="AP915" i="2"/>
  <c r="AO916" i="2"/>
  <c r="AR916" i="2" s="1"/>
  <c r="AP917" i="2"/>
  <c r="AS920" i="2"/>
  <c r="AP920" i="2"/>
  <c r="Y923" i="2"/>
  <c r="V923" i="2"/>
  <c r="S923" i="2"/>
  <c r="P923" i="2"/>
  <c r="AB923" i="2" s="1"/>
  <c r="Y926" i="2"/>
  <c r="V926" i="2"/>
  <c r="S926" i="2"/>
  <c r="P926" i="2"/>
  <c r="AB926" i="2" s="1"/>
  <c r="AR927" i="2"/>
  <c r="Y928" i="2"/>
  <c r="V928" i="2"/>
  <c r="S928" i="2"/>
  <c r="P928" i="2"/>
  <c r="AB928" i="2" s="1"/>
  <c r="Y934" i="2"/>
  <c r="V934" i="2"/>
  <c r="S934" i="2"/>
  <c r="P934" i="2"/>
  <c r="AB934" i="2" s="1"/>
  <c r="AS935" i="2"/>
  <c r="AS938" i="2"/>
  <c r="Y940" i="2"/>
  <c r="V940" i="2"/>
  <c r="S940" i="2"/>
  <c r="P940" i="2"/>
  <c r="AB940" i="2" s="1"/>
  <c r="H921" i="2"/>
  <c r="AP923" i="2"/>
  <c r="AS923" i="2" s="1"/>
  <c r="H924" i="2"/>
  <c r="AP926" i="2"/>
  <c r="AS926" i="2" s="1"/>
  <c r="H927" i="2"/>
  <c r="AO927" i="2"/>
  <c r="AP928" i="2"/>
  <c r="AS928" i="2" s="1"/>
  <c r="AP931" i="2"/>
  <c r="AP934" i="2"/>
  <c r="AS934" i="2" s="1"/>
  <c r="AO935" i="2"/>
  <c r="AP936" i="2"/>
  <c r="AS936" i="2" s="1"/>
  <c r="H937" i="2"/>
  <c r="AO937" i="2"/>
  <c r="AR937" i="2" s="1"/>
  <c r="AP938" i="2"/>
  <c r="H939" i="2"/>
  <c r="I938" i="2" s="1"/>
  <c r="AO939" i="2"/>
  <c r="AR939" i="2" s="1"/>
  <c r="AP940" i="2"/>
  <c r="AS940" i="2" s="1"/>
  <c r="AP943" i="2"/>
  <c r="AS943" i="2" s="1"/>
  <c r="AO946" i="2"/>
  <c r="AR946" i="2" s="1"/>
  <c r="AS948" i="2"/>
  <c r="J951" i="2"/>
  <c r="K951" i="2" s="1"/>
  <c r="H951" i="2"/>
  <c r="I951" i="2" s="1"/>
  <c r="J959" i="2"/>
  <c r="K959" i="2" s="1"/>
  <c r="H959" i="2"/>
  <c r="I959" i="2" s="1"/>
  <c r="J965" i="2"/>
  <c r="K965" i="2" s="1"/>
  <c r="H965" i="2"/>
  <c r="I965" i="2" s="1"/>
  <c r="H923" i="2"/>
  <c r="I923" i="2" s="1"/>
  <c r="AO923" i="2"/>
  <c r="AR923" i="2" s="1"/>
  <c r="H926" i="2"/>
  <c r="I926" i="2" s="1"/>
  <c r="AO926" i="2"/>
  <c r="AP927" i="2"/>
  <c r="AS927" i="2" s="1"/>
  <c r="H928" i="2"/>
  <c r="I928" i="2" s="1"/>
  <c r="AO928" i="2"/>
  <c r="AR928" i="2" s="1"/>
  <c r="H931" i="2"/>
  <c r="I931" i="2" s="1"/>
  <c r="AO931" i="2"/>
  <c r="AR931" i="2" s="1"/>
  <c r="H934" i="2"/>
  <c r="I934" i="2" s="1"/>
  <c r="AO934" i="2"/>
  <c r="AR934" i="2" s="1"/>
  <c r="AP935" i="2"/>
  <c r="H936" i="2"/>
  <c r="I936" i="2" s="1"/>
  <c r="AO936" i="2"/>
  <c r="AR936" i="2" s="1"/>
  <c r="AP937" i="2"/>
  <c r="AS937" i="2" s="1"/>
  <c r="AO938" i="2"/>
  <c r="AR938" i="2" s="1"/>
  <c r="AP939" i="2"/>
  <c r="AS939" i="2" s="1"/>
  <c r="H940" i="2"/>
  <c r="I940" i="2" s="1"/>
  <c r="AO940" i="2"/>
  <c r="AR940" i="2" s="1"/>
  <c r="H943" i="2"/>
  <c r="I943" i="2" s="1"/>
  <c r="AO943" i="2"/>
  <c r="AR943" i="2" s="1"/>
  <c r="H946" i="2"/>
  <c r="I946" i="2" s="1"/>
  <c r="J947" i="2"/>
  <c r="K946" i="2" s="1"/>
  <c r="J948" i="2"/>
  <c r="K948" i="2" s="1"/>
  <c r="H948" i="2"/>
  <c r="I948" i="2" s="1"/>
  <c r="J954" i="2"/>
  <c r="K954" i="2" s="1"/>
  <c r="H954" i="2"/>
  <c r="I954" i="2" s="1"/>
  <c r="J957" i="2"/>
  <c r="K957" i="2" s="1"/>
  <c r="H957" i="2"/>
  <c r="I957" i="2" s="1"/>
  <c r="AS957" i="2"/>
  <c r="AR958" i="2"/>
  <c r="AO958" i="2"/>
  <c r="AS962" i="2"/>
  <c r="AS968" i="2"/>
  <c r="X969" i="2"/>
  <c r="R969" i="2"/>
  <c r="O969" i="2"/>
  <c r="AA969" i="2" s="1"/>
  <c r="AP946" i="2"/>
  <c r="AS946" i="2" s="1"/>
  <c r="AO947" i="2"/>
  <c r="AR947" i="2" s="1"/>
  <c r="AO948" i="2"/>
  <c r="AR948" i="2" s="1"/>
  <c r="AO951" i="2"/>
  <c r="AR951" i="2" s="1"/>
  <c r="AR954" i="2"/>
  <c r="J962" i="2"/>
  <c r="K962" i="2" s="1"/>
  <c r="H962" i="2"/>
  <c r="I962" i="2" s="1"/>
  <c r="AR962" i="2"/>
  <c r="J968" i="2"/>
  <c r="K968" i="2" s="1"/>
  <c r="H968" i="2"/>
  <c r="I968" i="2" s="1"/>
  <c r="Y969" i="2"/>
  <c r="V969" i="2"/>
  <c r="S969" i="2"/>
  <c r="P969" i="2"/>
  <c r="AB969" i="2" s="1"/>
  <c r="AO954" i="2"/>
  <c r="AO957" i="2"/>
  <c r="AR957" i="2" s="1"/>
  <c r="AP958" i="2"/>
  <c r="AS958" i="2" s="1"/>
  <c r="AO959" i="2"/>
  <c r="AR959" i="2" s="1"/>
  <c r="AO962" i="2"/>
  <c r="AO965" i="2"/>
  <c r="AR965" i="2" s="1"/>
  <c r="AO968" i="2"/>
  <c r="AR968" i="2" s="1"/>
  <c r="AP969" i="2"/>
  <c r="AS969" i="2" s="1"/>
  <c r="AN969" i="1"/>
  <c r="AM969" i="1"/>
  <c r="X969" i="1"/>
  <c r="R969" i="1"/>
  <c r="J969" i="1"/>
  <c r="K969" i="1" s="1"/>
  <c r="H969" i="1"/>
  <c r="I969" i="1" s="1"/>
  <c r="G969" i="1"/>
  <c r="AP968" i="1"/>
  <c r="AN968" i="1"/>
  <c r="AS968" i="1" s="1"/>
  <c r="AM968" i="1"/>
  <c r="G968" i="1"/>
  <c r="H966" i="1"/>
  <c r="G966" i="1"/>
  <c r="J966" i="1" s="1"/>
  <c r="AP965" i="1"/>
  <c r="AN965" i="1"/>
  <c r="AS965" i="1" s="1"/>
  <c r="AM965" i="1"/>
  <c r="G965" i="1"/>
  <c r="AN963" i="1"/>
  <c r="AP963" i="1" s="1"/>
  <c r="AM963" i="1"/>
  <c r="AO963" i="1" s="1"/>
  <c r="H963" i="1"/>
  <c r="G963" i="1"/>
  <c r="J963" i="1" s="1"/>
  <c r="AN962" i="1"/>
  <c r="AM962" i="1"/>
  <c r="G962" i="1"/>
  <c r="AN960" i="1"/>
  <c r="AP960" i="1" s="1"/>
  <c r="AM960" i="1"/>
  <c r="AO960" i="1" s="1"/>
  <c r="H960" i="1"/>
  <c r="G960" i="1"/>
  <c r="J960" i="1" s="1"/>
  <c r="AP959" i="1"/>
  <c r="AN959" i="1"/>
  <c r="AS959" i="1" s="1"/>
  <c r="AM959" i="1"/>
  <c r="G959" i="1"/>
  <c r="AN958" i="1"/>
  <c r="AM958" i="1"/>
  <c r="H958" i="1"/>
  <c r="G958" i="1"/>
  <c r="J958" i="1" s="1"/>
  <c r="AP957" i="1"/>
  <c r="AN957" i="1"/>
  <c r="AM957" i="1"/>
  <c r="G957" i="1"/>
  <c r="AN955" i="1"/>
  <c r="AP955" i="1" s="1"/>
  <c r="AM955" i="1"/>
  <c r="AO955" i="1" s="1"/>
  <c r="H955" i="1"/>
  <c r="G955" i="1"/>
  <c r="J955" i="1" s="1"/>
  <c r="AS954" i="1"/>
  <c r="AN954" i="1"/>
  <c r="AP954" i="1" s="1"/>
  <c r="AM954" i="1"/>
  <c r="P954" i="1"/>
  <c r="J954" i="1"/>
  <c r="K954" i="1" s="1"/>
  <c r="H954" i="1"/>
  <c r="I954" i="1" s="1"/>
  <c r="G954" i="1"/>
  <c r="AP952" i="1"/>
  <c r="AN952" i="1"/>
  <c r="AM952" i="1"/>
  <c r="AO952" i="1" s="1"/>
  <c r="G952" i="1"/>
  <c r="AN951" i="1"/>
  <c r="AM951" i="1"/>
  <c r="J951" i="1"/>
  <c r="H951" i="1"/>
  <c r="G951" i="1"/>
  <c r="AN949" i="1"/>
  <c r="AP949" i="1" s="1"/>
  <c r="AM949" i="1"/>
  <c r="AO949" i="1" s="1"/>
  <c r="J949" i="1"/>
  <c r="G949" i="1"/>
  <c r="H949" i="1" s="1"/>
  <c r="AN948" i="1"/>
  <c r="AM948" i="1"/>
  <c r="AO948" i="1" s="1"/>
  <c r="AR948" i="1" s="1"/>
  <c r="J948" i="1"/>
  <c r="H948" i="1"/>
  <c r="I948" i="1" s="1"/>
  <c r="G948" i="1"/>
  <c r="AN947" i="1"/>
  <c r="AP947" i="1" s="1"/>
  <c r="AM947" i="1"/>
  <c r="AO947" i="1" s="1"/>
  <c r="AR947" i="1" s="1"/>
  <c r="H947" i="1"/>
  <c r="G947" i="1"/>
  <c r="J947" i="1" s="1"/>
  <c r="AN946" i="1"/>
  <c r="AM946" i="1"/>
  <c r="G946" i="1"/>
  <c r="AN944" i="1"/>
  <c r="AP944" i="1" s="1"/>
  <c r="AM944" i="1"/>
  <c r="AO944" i="1" s="1"/>
  <c r="H944" i="1"/>
  <c r="G944" i="1"/>
  <c r="J944" i="1" s="1"/>
  <c r="AP943" i="1"/>
  <c r="AN943" i="1"/>
  <c r="AS943" i="1" s="1"/>
  <c r="AM943" i="1"/>
  <c r="G943" i="1"/>
  <c r="AN941" i="1"/>
  <c r="AP941" i="1" s="1"/>
  <c r="AM941" i="1"/>
  <c r="AO941" i="1" s="1"/>
  <c r="H941" i="1"/>
  <c r="G941" i="1"/>
  <c r="J941" i="1" s="1"/>
  <c r="AN940" i="1"/>
  <c r="AM940" i="1"/>
  <c r="G940" i="1"/>
  <c r="AN939" i="1"/>
  <c r="AM939" i="1"/>
  <c r="AO939" i="1" s="1"/>
  <c r="AR939" i="1" s="1"/>
  <c r="H939" i="1"/>
  <c r="G939" i="1"/>
  <c r="J939" i="1" s="1"/>
  <c r="AN938" i="1"/>
  <c r="AM938" i="1"/>
  <c r="G938" i="1"/>
  <c r="AN937" i="1"/>
  <c r="AM937" i="1"/>
  <c r="AO937" i="1" s="1"/>
  <c r="AR937" i="1" s="1"/>
  <c r="H937" i="1"/>
  <c r="G937" i="1"/>
  <c r="J937" i="1" s="1"/>
  <c r="AN936" i="1"/>
  <c r="AM936" i="1"/>
  <c r="G936" i="1"/>
  <c r="AN935" i="1"/>
  <c r="AM935" i="1"/>
  <c r="AO935" i="1" s="1"/>
  <c r="AR935" i="1" s="1"/>
  <c r="H935" i="1"/>
  <c r="G935" i="1"/>
  <c r="J935" i="1" s="1"/>
  <c r="AN934" i="1"/>
  <c r="AM934" i="1"/>
  <c r="G934" i="1"/>
  <c r="AN932" i="1"/>
  <c r="AP932" i="1" s="1"/>
  <c r="AM932" i="1"/>
  <c r="AO932" i="1" s="1"/>
  <c r="H932" i="1"/>
  <c r="G932" i="1"/>
  <c r="J932" i="1" s="1"/>
  <c r="AP931" i="1"/>
  <c r="AN931" i="1"/>
  <c r="AS931" i="1" s="1"/>
  <c r="AM931" i="1"/>
  <c r="G931" i="1"/>
  <c r="AN929" i="1"/>
  <c r="AP929" i="1" s="1"/>
  <c r="AM929" i="1"/>
  <c r="AO929" i="1" s="1"/>
  <c r="H929" i="1"/>
  <c r="G929" i="1"/>
  <c r="J929" i="1" s="1"/>
  <c r="AN928" i="1"/>
  <c r="AM928" i="1"/>
  <c r="G928" i="1"/>
  <c r="AN927" i="1"/>
  <c r="AM927" i="1"/>
  <c r="AO927" i="1" s="1"/>
  <c r="AR927" i="1" s="1"/>
  <c r="H927" i="1"/>
  <c r="G927" i="1"/>
  <c r="J927" i="1" s="1"/>
  <c r="AS926" i="1"/>
  <c r="AN926" i="1"/>
  <c r="AP926" i="1" s="1"/>
  <c r="AM926" i="1"/>
  <c r="G926" i="1"/>
  <c r="AN924" i="1"/>
  <c r="AP924" i="1" s="1"/>
  <c r="AM924" i="1"/>
  <c r="AO924" i="1" s="1"/>
  <c r="H924" i="1"/>
  <c r="G924" i="1"/>
  <c r="J924" i="1" s="1"/>
  <c r="AP923" i="1"/>
  <c r="AN923" i="1"/>
  <c r="AM923" i="1"/>
  <c r="G923" i="1"/>
  <c r="AN921" i="1"/>
  <c r="AP921" i="1" s="1"/>
  <c r="AM921" i="1"/>
  <c r="AO921" i="1" s="1"/>
  <c r="H921" i="1"/>
  <c r="G921" i="1"/>
  <c r="J921" i="1" s="1"/>
  <c r="AS920" i="1"/>
  <c r="AN920" i="1"/>
  <c r="AP920" i="1" s="1"/>
  <c r="AM920" i="1"/>
  <c r="G920" i="1"/>
  <c r="AN918" i="1"/>
  <c r="AP918" i="1" s="1"/>
  <c r="AM918" i="1"/>
  <c r="AO918" i="1" s="1"/>
  <c r="H918" i="1"/>
  <c r="G918" i="1"/>
  <c r="J918" i="1" s="1"/>
  <c r="AP917" i="1"/>
  <c r="AN917" i="1"/>
  <c r="AM917" i="1"/>
  <c r="G917" i="1"/>
  <c r="H916" i="1"/>
  <c r="G916" i="1"/>
  <c r="J916" i="1" s="1"/>
  <c r="AP915" i="1"/>
  <c r="AN915" i="1"/>
  <c r="AM915" i="1"/>
  <c r="G915" i="1"/>
  <c r="AN913" i="1"/>
  <c r="AP913" i="1" s="1"/>
  <c r="AM913" i="1"/>
  <c r="AO913" i="1" s="1"/>
  <c r="H913" i="1"/>
  <c r="G913" i="1"/>
  <c r="J913" i="1" s="1"/>
  <c r="AS912" i="1"/>
  <c r="AN912" i="1"/>
  <c r="AP912" i="1" s="1"/>
  <c r="AM912" i="1"/>
  <c r="G912" i="1"/>
  <c r="AN910" i="1"/>
  <c r="AP910" i="1" s="1"/>
  <c r="AM910" i="1"/>
  <c r="AO910" i="1" s="1"/>
  <c r="H910" i="1"/>
  <c r="G910" i="1"/>
  <c r="J910" i="1" s="1"/>
  <c r="AP909" i="1"/>
  <c r="AN909" i="1"/>
  <c r="AM909" i="1"/>
  <c r="G909" i="1"/>
  <c r="AN908" i="1"/>
  <c r="AM908" i="1"/>
  <c r="H908" i="1"/>
  <c r="G908" i="1"/>
  <c r="J908" i="1" s="1"/>
  <c r="AP907" i="1"/>
  <c r="AN907" i="1"/>
  <c r="AS907" i="1" s="1"/>
  <c r="AM907" i="1"/>
  <c r="G907" i="1"/>
  <c r="AN905" i="1"/>
  <c r="AP905" i="1" s="1"/>
  <c r="AM905" i="1"/>
  <c r="AO905" i="1" s="1"/>
  <c r="H905" i="1"/>
  <c r="G905" i="1"/>
  <c r="J905" i="1" s="1"/>
  <c r="AN904" i="1"/>
  <c r="AM904" i="1"/>
  <c r="G904" i="1"/>
  <c r="AN902" i="1"/>
  <c r="AP902" i="1" s="1"/>
  <c r="AM902" i="1"/>
  <c r="AO902" i="1" s="1"/>
  <c r="H902" i="1"/>
  <c r="G902" i="1"/>
  <c r="J902" i="1" s="1"/>
  <c r="AP901" i="1"/>
  <c r="AN901" i="1"/>
  <c r="AS901" i="1" s="1"/>
  <c r="AM901" i="1"/>
  <c r="G901" i="1"/>
  <c r="AN899" i="1"/>
  <c r="AP899" i="1" s="1"/>
  <c r="AM899" i="1"/>
  <c r="AO899" i="1" s="1"/>
  <c r="H899" i="1"/>
  <c r="G899" i="1"/>
  <c r="J899" i="1" s="1"/>
  <c r="AN898" i="1"/>
  <c r="AM898" i="1"/>
  <c r="G898" i="1"/>
  <c r="AN897" i="1"/>
  <c r="AM897" i="1"/>
  <c r="AO897" i="1" s="1"/>
  <c r="AR897" i="1" s="1"/>
  <c r="H897" i="1"/>
  <c r="G897" i="1"/>
  <c r="J897" i="1" s="1"/>
  <c r="AN896" i="1"/>
  <c r="AM896" i="1"/>
  <c r="G896" i="1"/>
  <c r="AN894" i="1"/>
  <c r="AP894" i="1" s="1"/>
  <c r="AM894" i="1"/>
  <c r="AO894" i="1" s="1"/>
  <c r="H894" i="1"/>
  <c r="G894" i="1"/>
  <c r="J894" i="1" s="1"/>
  <c r="AP893" i="1"/>
  <c r="AN893" i="1"/>
  <c r="AS893" i="1" s="1"/>
  <c r="AM893" i="1"/>
  <c r="G893" i="1"/>
  <c r="AN891" i="1"/>
  <c r="AP891" i="1" s="1"/>
  <c r="AM891" i="1"/>
  <c r="AO891" i="1" s="1"/>
  <c r="H891" i="1"/>
  <c r="G891" i="1"/>
  <c r="J891" i="1" s="1"/>
  <c r="AN890" i="1"/>
  <c r="AM890" i="1"/>
  <c r="G890" i="1"/>
  <c r="AN889" i="1"/>
  <c r="AM889" i="1"/>
  <c r="AO889" i="1" s="1"/>
  <c r="AR889" i="1" s="1"/>
  <c r="H889" i="1"/>
  <c r="G889" i="1"/>
  <c r="J889" i="1" s="1"/>
  <c r="AN888" i="1"/>
  <c r="AM888" i="1"/>
  <c r="G888" i="1"/>
  <c r="AN886" i="1"/>
  <c r="AP886" i="1" s="1"/>
  <c r="AM886" i="1"/>
  <c r="AO886" i="1" s="1"/>
  <c r="H886" i="1"/>
  <c r="G886" i="1"/>
  <c r="J886" i="1" s="1"/>
  <c r="AP885" i="1"/>
  <c r="AN885" i="1"/>
  <c r="AS885" i="1" s="1"/>
  <c r="AM885" i="1"/>
  <c r="G885" i="1"/>
  <c r="AN884" i="1"/>
  <c r="AM884" i="1"/>
  <c r="H884" i="1"/>
  <c r="G884" i="1"/>
  <c r="J884" i="1" s="1"/>
  <c r="AP883" i="1"/>
  <c r="AN883" i="1"/>
  <c r="AM883" i="1"/>
  <c r="G883" i="1"/>
  <c r="AN881" i="1"/>
  <c r="AP881" i="1" s="1"/>
  <c r="AM881" i="1"/>
  <c r="AO881" i="1" s="1"/>
  <c r="H881" i="1"/>
  <c r="G881" i="1"/>
  <c r="J881" i="1" s="1"/>
  <c r="AS880" i="1"/>
  <c r="AN880" i="1"/>
  <c r="AP880" i="1" s="1"/>
  <c r="AM880" i="1"/>
  <c r="G880" i="1"/>
  <c r="AN879" i="1"/>
  <c r="AM879" i="1"/>
  <c r="AO879" i="1" s="1"/>
  <c r="AR879" i="1" s="1"/>
  <c r="H879" i="1"/>
  <c r="G879" i="1"/>
  <c r="J879" i="1" s="1"/>
  <c r="AS878" i="1"/>
  <c r="AN878" i="1"/>
  <c r="AP878" i="1" s="1"/>
  <c r="AM878" i="1"/>
  <c r="G878" i="1"/>
  <c r="AN876" i="1"/>
  <c r="AP876" i="1" s="1"/>
  <c r="AM876" i="1"/>
  <c r="AO876" i="1" s="1"/>
  <c r="H876" i="1"/>
  <c r="G876" i="1"/>
  <c r="J876" i="1" s="1"/>
  <c r="AP875" i="1"/>
  <c r="AN875" i="1"/>
  <c r="AM875" i="1"/>
  <c r="G875" i="1"/>
  <c r="AN873" i="1"/>
  <c r="AP873" i="1" s="1"/>
  <c r="AM873" i="1"/>
  <c r="AO873" i="1" s="1"/>
  <c r="H873" i="1"/>
  <c r="G873" i="1"/>
  <c r="J873" i="1" s="1"/>
  <c r="AS872" i="1"/>
  <c r="AN872" i="1"/>
  <c r="AP872" i="1" s="1"/>
  <c r="AM872" i="1"/>
  <c r="G872" i="1"/>
  <c r="AN871" i="1"/>
  <c r="AM871" i="1"/>
  <c r="AO871" i="1" s="1"/>
  <c r="AR871" i="1" s="1"/>
  <c r="H871" i="1"/>
  <c r="G871" i="1"/>
  <c r="J871" i="1" s="1"/>
  <c r="AS870" i="1"/>
  <c r="AN870" i="1"/>
  <c r="AP870" i="1" s="1"/>
  <c r="AM870" i="1"/>
  <c r="G870" i="1"/>
  <c r="AN868" i="1"/>
  <c r="AP868" i="1" s="1"/>
  <c r="AM868" i="1"/>
  <c r="AO868" i="1" s="1"/>
  <c r="H868" i="1"/>
  <c r="G868" i="1"/>
  <c r="J868" i="1" s="1"/>
  <c r="AP867" i="1"/>
  <c r="AN867" i="1"/>
  <c r="AM867" i="1"/>
  <c r="G867" i="1"/>
  <c r="AN865" i="1"/>
  <c r="AP865" i="1" s="1"/>
  <c r="AM865" i="1"/>
  <c r="AO865" i="1" s="1"/>
  <c r="H865" i="1"/>
  <c r="G865" i="1"/>
  <c r="J865" i="1" s="1"/>
  <c r="AS864" i="1"/>
  <c r="AN864" i="1"/>
  <c r="AP864" i="1" s="1"/>
  <c r="AM864" i="1"/>
  <c r="G864" i="1"/>
  <c r="AN862" i="1"/>
  <c r="AP862" i="1" s="1"/>
  <c r="AM862" i="1"/>
  <c r="AO862" i="1" s="1"/>
  <c r="H862" i="1"/>
  <c r="G862" i="1"/>
  <c r="J862" i="1" s="1"/>
  <c r="AP861" i="1"/>
  <c r="AN861" i="1"/>
  <c r="AM861" i="1"/>
  <c r="G861" i="1"/>
  <c r="AN860" i="1"/>
  <c r="AM860" i="1"/>
  <c r="H860" i="1"/>
  <c r="G860" i="1"/>
  <c r="J860" i="1" s="1"/>
  <c r="AP859" i="1"/>
  <c r="AN859" i="1"/>
  <c r="AS859" i="1" s="1"/>
  <c r="AM859" i="1"/>
  <c r="G859" i="1"/>
  <c r="AN856" i="1"/>
  <c r="AP856" i="1" s="1"/>
  <c r="AM856" i="1"/>
  <c r="AO856" i="1" s="1"/>
  <c r="H856" i="1"/>
  <c r="G856" i="1"/>
  <c r="J856" i="1" s="1"/>
  <c r="AN855" i="1"/>
  <c r="AM855" i="1"/>
  <c r="G855" i="1"/>
  <c r="AN853" i="1"/>
  <c r="AP853" i="1" s="1"/>
  <c r="AM853" i="1"/>
  <c r="AO853" i="1" s="1"/>
  <c r="H853" i="1"/>
  <c r="G853" i="1"/>
  <c r="J853" i="1" s="1"/>
  <c r="AP852" i="1"/>
  <c r="AN852" i="1"/>
  <c r="AS852" i="1" s="1"/>
  <c r="AM852" i="1"/>
  <c r="G852" i="1"/>
  <c r="AN851" i="1"/>
  <c r="AM851" i="1"/>
  <c r="H851" i="1"/>
  <c r="G851" i="1"/>
  <c r="J851" i="1" s="1"/>
  <c r="AP850" i="1"/>
  <c r="AN850" i="1"/>
  <c r="AM850" i="1"/>
  <c r="G850" i="1"/>
  <c r="AN847" i="1"/>
  <c r="AP847" i="1" s="1"/>
  <c r="AM847" i="1"/>
  <c r="AO847" i="1" s="1"/>
  <c r="H847" i="1"/>
  <c r="G847" i="1"/>
  <c r="J847" i="1" s="1"/>
  <c r="AS846" i="1"/>
  <c r="AN846" i="1"/>
  <c r="AP846" i="1" s="1"/>
  <c r="AM846" i="1"/>
  <c r="G846" i="1"/>
  <c r="AN845" i="1"/>
  <c r="AP845" i="1" s="1"/>
  <c r="AM845" i="1"/>
  <c r="AO845" i="1" s="1"/>
  <c r="H845" i="1"/>
  <c r="G845" i="1"/>
  <c r="J845" i="1" s="1"/>
  <c r="AP844" i="1"/>
  <c r="AN844" i="1"/>
  <c r="AS844" i="1" s="1"/>
  <c r="AM844" i="1"/>
  <c r="G844" i="1"/>
  <c r="AN842" i="1"/>
  <c r="AP842" i="1" s="1"/>
  <c r="AM842" i="1"/>
  <c r="AO842" i="1" s="1"/>
  <c r="H842" i="1"/>
  <c r="G842" i="1"/>
  <c r="J842" i="1" s="1"/>
  <c r="AN841" i="1"/>
  <c r="AM841" i="1"/>
  <c r="G841" i="1"/>
  <c r="AN837" i="1"/>
  <c r="AP837" i="1" s="1"/>
  <c r="AM837" i="1"/>
  <c r="AO837" i="1" s="1"/>
  <c r="H837" i="1"/>
  <c r="G837" i="1"/>
  <c r="J837" i="1" s="1"/>
  <c r="AP836" i="1"/>
  <c r="AN836" i="1"/>
  <c r="AS836" i="1" s="1"/>
  <c r="AM836" i="1"/>
  <c r="G836" i="1"/>
  <c r="AN835" i="1"/>
  <c r="AM835" i="1"/>
  <c r="H835" i="1"/>
  <c r="G835" i="1"/>
  <c r="J835" i="1" s="1"/>
  <c r="AP834" i="1"/>
  <c r="AN834" i="1"/>
  <c r="AM834" i="1"/>
  <c r="G834" i="1"/>
  <c r="AN833" i="1"/>
  <c r="AM833" i="1"/>
  <c r="H833" i="1"/>
  <c r="G833" i="1"/>
  <c r="J833" i="1" s="1"/>
  <c r="AP832" i="1"/>
  <c r="AN832" i="1"/>
  <c r="AS832" i="1" s="1"/>
  <c r="AM832" i="1"/>
  <c r="G832" i="1"/>
  <c r="AN831" i="1"/>
  <c r="AM831" i="1"/>
  <c r="H831" i="1"/>
  <c r="G831" i="1"/>
  <c r="J831" i="1" s="1"/>
  <c r="AP830" i="1"/>
  <c r="AN830" i="1"/>
  <c r="AM830" i="1"/>
  <c r="G830" i="1"/>
  <c r="AN829" i="1"/>
  <c r="AM829" i="1"/>
  <c r="H829" i="1"/>
  <c r="G829" i="1"/>
  <c r="J829" i="1" s="1"/>
  <c r="AP828" i="1"/>
  <c r="AN828" i="1"/>
  <c r="AS828" i="1" s="1"/>
  <c r="AM828" i="1"/>
  <c r="G828" i="1"/>
  <c r="AN827" i="1"/>
  <c r="AM827" i="1"/>
  <c r="H827" i="1"/>
  <c r="G827" i="1"/>
  <c r="J827" i="1" s="1"/>
  <c r="AP826" i="1"/>
  <c r="AN826" i="1"/>
  <c r="AM826" i="1"/>
  <c r="G826" i="1"/>
  <c r="AN825" i="1"/>
  <c r="AM825" i="1"/>
  <c r="H825" i="1"/>
  <c r="G825" i="1"/>
  <c r="J825" i="1" s="1"/>
  <c r="AP824" i="1"/>
  <c r="AN824" i="1"/>
  <c r="AS824" i="1" s="1"/>
  <c r="AM824" i="1"/>
  <c r="G824" i="1"/>
  <c r="AN823" i="1"/>
  <c r="AM823" i="1"/>
  <c r="H823" i="1"/>
  <c r="G823" i="1"/>
  <c r="J823" i="1" s="1"/>
  <c r="AP822" i="1"/>
  <c r="AN822" i="1"/>
  <c r="AM822" i="1"/>
  <c r="G822" i="1"/>
  <c r="AN821" i="1"/>
  <c r="AP821" i="1" s="1"/>
  <c r="AM821" i="1"/>
  <c r="AO821" i="1" s="1"/>
  <c r="H821" i="1"/>
  <c r="G821" i="1"/>
  <c r="J821" i="1" s="1"/>
  <c r="AS820" i="1"/>
  <c r="AN820" i="1"/>
  <c r="AP820" i="1" s="1"/>
  <c r="AM820" i="1"/>
  <c r="G820" i="1"/>
  <c r="AN819" i="1"/>
  <c r="AM819" i="1"/>
  <c r="AO819" i="1" s="1"/>
  <c r="AR819" i="1" s="1"/>
  <c r="AN818" i="1"/>
  <c r="AM818" i="1"/>
  <c r="AO818" i="1" s="1"/>
  <c r="AR818" i="1" s="1"/>
  <c r="AN817" i="1"/>
  <c r="AM817" i="1"/>
  <c r="AO817" i="1" s="1"/>
  <c r="AR817" i="1" s="1"/>
  <c r="AN816" i="1"/>
  <c r="AM816" i="1"/>
  <c r="AO816" i="1" s="1"/>
  <c r="AR816" i="1" s="1"/>
  <c r="H816" i="1"/>
  <c r="G816" i="1"/>
  <c r="J816" i="1" s="1"/>
  <c r="AN815" i="1"/>
  <c r="AM815" i="1"/>
  <c r="G815" i="1"/>
  <c r="AN814" i="1"/>
  <c r="AM814" i="1"/>
  <c r="AO814" i="1" s="1"/>
  <c r="AR814" i="1" s="1"/>
  <c r="H814" i="1"/>
  <c r="G814" i="1"/>
  <c r="J814" i="1" s="1"/>
  <c r="AN813" i="1"/>
  <c r="AM813" i="1"/>
  <c r="G813" i="1"/>
  <c r="AN811" i="1"/>
  <c r="AP811" i="1" s="1"/>
  <c r="AM811" i="1"/>
  <c r="AO811" i="1" s="1"/>
  <c r="H811" i="1"/>
  <c r="G811" i="1"/>
  <c r="J811" i="1" s="1"/>
  <c r="AP810" i="1"/>
  <c r="AN810" i="1"/>
  <c r="AS810" i="1" s="1"/>
  <c r="AM810" i="1"/>
  <c r="G810" i="1"/>
  <c r="AN809" i="1"/>
  <c r="AM809" i="1"/>
  <c r="H809" i="1"/>
  <c r="G809" i="1"/>
  <c r="J809" i="1" s="1"/>
  <c r="AP808" i="1"/>
  <c r="AN808" i="1"/>
  <c r="AM808" i="1"/>
  <c r="G808" i="1"/>
  <c r="AN806" i="1"/>
  <c r="AP806" i="1" s="1"/>
  <c r="AM806" i="1"/>
  <c r="AO806" i="1" s="1"/>
  <c r="H806" i="1"/>
  <c r="G806" i="1"/>
  <c r="J806" i="1" s="1"/>
  <c r="AS805" i="1"/>
  <c r="AN805" i="1"/>
  <c r="AP805" i="1" s="1"/>
  <c r="AM805" i="1"/>
  <c r="G805" i="1"/>
  <c r="AN804" i="1"/>
  <c r="AM804" i="1"/>
  <c r="AO804" i="1" s="1"/>
  <c r="AR804" i="1" s="1"/>
  <c r="H804" i="1"/>
  <c r="G804" i="1"/>
  <c r="J804" i="1" s="1"/>
  <c r="AS803" i="1"/>
  <c r="AN803" i="1"/>
  <c r="AP803" i="1" s="1"/>
  <c r="AM803" i="1"/>
  <c r="G803" i="1"/>
  <c r="AN802" i="1"/>
  <c r="AM802" i="1"/>
  <c r="AO802" i="1" s="1"/>
  <c r="AR802" i="1" s="1"/>
  <c r="H802" i="1"/>
  <c r="G802" i="1"/>
  <c r="J802" i="1" s="1"/>
  <c r="AS801" i="1"/>
  <c r="AN801" i="1"/>
  <c r="AP801" i="1" s="1"/>
  <c r="AM801" i="1"/>
  <c r="G801" i="1"/>
  <c r="AN800" i="1"/>
  <c r="AM800" i="1"/>
  <c r="AO800" i="1" s="1"/>
  <c r="AR800" i="1" s="1"/>
  <c r="H800" i="1"/>
  <c r="G800" i="1"/>
  <c r="J800" i="1" s="1"/>
  <c r="AS799" i="1"/>
  <c r="AN799" i="1"/>
  <c r="AP799" i="1" s="1"/>
  <c r="AM799" i="1"/>
  <c r="G799" i="1"/>
  <c r="AN798" i="1"/>
  <c r="AM798" i="1"/>
  <c r="AO798" i="1" s="1"/>
  <c r="AR798" i="1" s="1"/>
  <c r="H798" i="1"/>
  <c r="G798" i="1"/>
  <c r="J798" i="1" s="1"/>
  <c r="AS797" i="1"/>
  <c r="AN797" i="1"/>
  <c r="AP797" i="1" s="1"/>
  <c r="AM797" i="1"/>
  <c r="G797" i="1"/>
  <c r="AN796" i="1"/>
  <c r="AM796" i="1"/>
  <c r="AO796" i="1" s="1"/>
  <c r="AR796" i="1" s="1"/>
  <c r="H796" i="1"/>
  <c r="G796" i="1"/>
  <c r="J796" i="1" s="1"/>
  <c r="AS795" i="1"/>
  <c r="AN795" i="1"/>
  <c r="AP795" i="1" s="1"/>
  <c r="AM795" i="1"/>
  <c r="G795" i="1"/>
  <c r="AN793" i="1"/>
  <c r="AP793" i="1" s="1"/>
  <c r="AM793" i="1"/>
  <c r="AO793" i="1" s="1"/>
  <c r="H793" i="1"/>
  <c r="G793" i="1"/>
  <c r="J793" i="1" s="1"/>
  <c r="AP792" i="1"/>
  <c r="AN792" i="1"/>
  <c r="AM792" i="1"/>
  <c r="G792" i="1"/>
  <c r="AN791" i="1"/>
  <c r="AM791" i="1"/>
  <c r="H791" i="1"/>
  <c r="G791" i="1"/>
  <c r="J791" i="1" s="1"/>
  <c r="AP790" i="1"/>
  <c r="AN790" i="1"/>
  <c r="AS790" i="1" s="1"/>
  <c r="AM790" i="1"/>
  <c r="G790" i="1"/>
  <c r="AN788" i="1"/>
  <c r="AP788" i="1" s="1"/>
  <c r="AM788" i="1"/>
  <c r="AO788" i="1" s="1"/>
  <c r="H788" i="1"/>
  <c r="G788" i="1"/>
  <c r="J788" i="1" s="1"/>
  <c r="AN787" i="1"/>
  <c r="AM787" i="1"/>
  <c r="G787" i="1"/>
  <c r="AN786" i="1"/>
  <c r="AM786" i="1"/>
  <c r="AO786" i="1" s="1"/>
  <c r="AR786" i="1" s="1"/>
  <c r="H786" i="1"/>
  <c r="G786" i="1"/>
  <c r="J786" i="1" s="1"/>
  <c r="AN785" i="1"/>
  <c r="AM785" i="1"/>
  <c r="G785" i="1"/>
  <c r="AN783" i="1"/>
  <c r="AP783" i="1" s="1"/>
  <c r="AM783" i="1"/>
  <c r="AO783" i="1" s="1"/>
  <c r="H783" i="1"/>
  <c r="G783" i="1"/>
  <c r="J783" i="1" s="1"/>
  <c r="AP782" i="1"/>
  <c r="AN782" i="1"/>
  <c r="AS782" i="1" s="1"/>
  <c r="AM782" i="1"/>
  <c r="S782" i="1"/>
  <c r="J782" i="1"/>
  <c r="K782" i="1" s="1"/>
  <c r="H782" i="1"/>
  <c r="I782" i="1" s="1"/>
  <c r="G782" i="1"/>
  <c r="AP781" i="1"/>
  <c r="AN781" i="1"/>
  <c r="AM781" i="1"/>
  <c r="G781" i="1"/>
  <c r="AN780" i="1"/>
  <c r="AM780" i="1"/>
  <c r="J780" i="1"/>
  <c r="H780" i="1"/>
  <c r="G780" i="1"/>
  <c r="AN778" i="1"/>
  <c r="AP778" i="1" s="1"/>
  <c r="AM778" i="1"/>
  <c r="AO778" i="1" s="1"/>
  <c r="J778" i="1"/>
  <c r="G778" i="1"/>
  <c r="H778" i="1" s="1"/>
  <c r="AN777" i="1"/>
  <c r="AM777" i="1"/>
  <c r="AO777" i="1" s="1"/>
  <c r="AR777" i="1" s="1"/>
  <c r="U777" i="1"/>
  <c r="J777" i="1"/>
  <c r="H777" i="1"/>
  <c r="I777" i="1" s="1"/>
  <c r="G777" i="1"/>
  <c r="AN776" i="1"/>
  <c r="AP776" i="1" s="1"/>
  <c r="AM776" i="1"/>
  <c r="J776" i="1"/>
  <c r="G776" i="1"/>
  <c r="H776" i="1" s="1"/>
  <c r="AN775" i="1"/>
  <c r="AM775" i="1"/>
  <c r="AO775" i="1" s="1"/>
  <c r="AR775" i="1" s="1"/>
  <c r="J775" i="1"/>
  <c r="H775" i="1"/>
  <c r="I775" i="1" s="1"/>
  <c r="U775" i="1" s="1"/>
  <c r="G775" i="1"/>
  <c r="AS774" i="1"/>
  <c r="AN774" i="1"/>
  <c r="AP774" i="1" s="1"/>
  <c r="AM774" i="1"/>
  <c r="J774" i="1"/>
  <c r="G774" i="1"/>
  <c r="H774" i="1" s="1"/>
  <c r="AN773" i="1"/>
  <c r="AM773" i="1"/>
  <c r="AO773" i="1" s="1"/>
  <c r="AR773" i="1" s="1"/>
  <c r="U773" i="1"/>
  <c r="J773" i="1"/>
  <c r="H773" i="1"/>
  <c r="I773" i="1" s="1"/>
  <c r="G773" i="1"/>
  <c r="AP771" i="1"/>
  <c r="AN771" i="1"/>
  <c r="AM771" i="1"/>
  <c r="AO771" i="1" s="1"/>
  <c r="G771" i="1"/>
  <c r="AN770" i="1"/>
  <c r="AM770" i="1"/>
  <c r="J770" i="1"/>
  <c r="H770" i="1"/>
  <c r="G770" i="1"/>
  <c r="AN769" i="1"/>
  <c r="AM769" i="1"/>
  <c r="J769" i="1"/>
  <c r="G769" i="1"/>
  <c r="H769" i="1" s="1"/>
  <c r="AN768" i="1"/>
  <c r="AM768" i="1"/>
  <c r="AO768" i="1" s="1"/>
  <c r="AR768" i="1" s="1"/>
  <c r="J768" i="1"/>
  <c r="H768" i="1"/>
  <c r="I768" i="1" s="1"/>
  <c r="G768" i="1"/>
  <c r="AP766" i="1"/>
  <c r="AN766" i="1"/>
  <c r="AM766" i="1"/>
  <c r="AO766" i="1" s="1"/>
  <c r="G766" i="1"/>
  <c r="H766" i="1" s="1"/>
  <c r="AN765" i="1"/>
  <c r="AM765" i="1"/>
  <c r="AO765" i="1" s="1"/>
  <c r="J765" i="1"/>
  <c r="H765" i="1"/>
  <c r="G765" i="1"/>
  <c r="AP764" i="1"/>
  <c r="AN764" i="1"/>
  <c r="AS764" i="1" s="1"/>
  <c r="AM764" i="1"/>
  <c r="G764" i="1"/>
  <c r="H764" i="1" s="1"/>
  <c r="AN763" i="1"/>
  <c r="AM763" i="1"/>
  <c r="AO763" i="1" s="1"/>
  <c r="J763" i="1"/>
  <c r="H763" i="1"/>
  <c r="G763" i="1"/>
  <c r="AN761" i="1"/>
  <c r="AP761" i="1" s="1"/>
  <c r="AM761" i="1"/>
  <c r="AO761" i="1" s="1"/>
  <c r="J761" i="1"/>
  <c r="G761" i="1"/>
  <c r="H761" i="1" s="1"/>
  <c r="AN760" i="1"/>
  <c r="AM760" i="1"/>
  <c r="AO760" i="1" s="1"/>
  <c r="AR760" i="1" s="1"/>
  <c r="J760" i="1"/>
  <c r="H760" i="1"/>
  <c r="I760" i="1" s="1"/>
  <c r="G760" i="1"/>
  <c r="AN759" i="1"/>
  <c r="AM759" i="1"/>
  <c r="J759" i="1"/>
  <c r="G759" i="1"/>
  <c r="H759" i="1" s="1"/>
  <c r="AN758" i="1"/>
  <c r="AM758" i="1"/>
  <c r="AO758" i="1" s="1"/>
  <c r="AR758" i="1" s="1"/>
  <c r="J758" i="1"/>
  <c r="H758" i="1"/>
  <c r="I758" i="1" s="1"/>
  <c r="G758" i="1"/>
  <c r="AP756" i="1"/>
  <c r="AN756" i="1"/>
  <c r="AM756" i="1"/>
  <c r="AO756" i="1" s="1"/>
  <c r="G756" i="1"/>
  <c r="H756" i="1" s="1"/>
  <c r="AN755" i="1"/>
  <c r="AM755" i="1"/>
  <c r="AO755" i="1" s="1"/>
  <c r="J755" i="1"/>
  <c r="H755" i="1"/>
  <c r="G755" i="1"/>
  <c r="AP754" i="1"/>
  <c r="AN754" i="1"/>
  <c r="AS754" i="1" s="1"/>
  <c r="AM754" i="1"/>
  <c r="G754" i="1"/>
  <c r="H754" i="1" s="1"/>
  <c r="AN753" i="1"/>
  <c r="AM753" i="1"/>
  <c r="AO753" i="1" s="1"/>
  <c r="J753" i="1"/>
  <c r="H753" i="1"/>
  <c r="G753" i="1"/>
  <c r="AN751" i="1"/>
  <c r="AP751" i="1" s="1"/>
  <c r="AM751" i="1"/>
  <c r="AO751" i="1" s="1"/>
  <c r="J751" i="1"/>
  <c r="G751" i="1"/>
  <c r="H751" i="1" s="1"/>
  <c r="AN750" i="1"/>
  <c r="AM750" i="1"/>
  <c r="AO750" i="1" s="1"/>
  <c r="AR750" i="1" s="1"/>
  <c r="U750" i="1"/>
  <c r="J750" i="1"/>
  <c r="H750" i="1"/>
  <c r="I750" i="1" s="1"/>
  <c r="G750" i="1"/>
  <c r="AN749" i="1"/>
  <c r="AP749" i="1" s="1"/>
  <c r="AM749" i="1"/>
  <c r="J749" i="1"/>
  <c r="G749" i="1"/>
  <c r="H749" i="1" s="1"/>
  <c r="AN748" i="1"/>
  <c r="AM748" i="1"/>
  <c r="AO748" i="1" s="1"/>
  <c r="AR748" i="1" s="1"/>
  <c r="J748" i="1"/>
  <c r="H748" i="1"/>
  <c r="I748" i="1" s="1"/>
  <c r="U748" i="1" s="1"/>
  <c r="G748" i="1"/>
  <c r="AP746" i="1"/>
  <c r="AN746" i="1"/>
  <c r="AM746" i="1"/>
  <c r="AO746" i="1" s="1"/>
  <c r="G746" i="1"/>
  <c r="AN745" i="1"/>
  <c r="AM745" i="1"/>
  <c r="J745" i="1"/>
  <c r="H745" i="1"/>
  <c r="G745" i="1"/>
  <c r="AP744" i="1"/>
  <c r="AN744" i="1"/>
  <c r="AS744" i="1" s="1"/>
  <c r="AM744" i="1"/>
  <c r="G744" i="1"/>
  <c r="AN743" i="1"/>
  <c r="AM743" i="1"/>
  <c r="J743" i="1"/>
  <c r="H743" i="1"/>
  <c r="G743" i="1"/>
  <c r="AN741" i="1"/>
  <c r="AP741" i="1" s="1"/>
  <c r="AM741" i="1"/>
  <c r="AO741" i="1" s="1"/>
  <c r="J741" i="1"/>
  <c r="G741" i="1"/>
  <c r="H741" i="1" s="1"/>
  <c r="AN740" i="1"/>
  <c r="AM740" i="1"/>
  <c r="AO740" i="1" s="1"/>
  <c r="AR740" i="1" s="1"/>
  <c r="J740" i="1"/>
  <c r="H740" i="1"/>
  <c r="I740" i="1" s="1"/>
  <c r="U740" i="1" s="1"/>
  <c r="G740" i="1"/>
  <c r="AS739" i="1"/>
  <c r="AN739" i="1"/>
  <c r="AP739" i="1" s="1"/>
  <c r="AM739" i="1"/>
  <c r="J739" i="1"/>
  <c r="G739" i="1"/>
  <c r="H739" i="1" s="1"/>
  <c r="AN738" i="1"/>
  <c r="AM738" i="1"/>
  <c r="AO738" i="1" s="1"/>
  <c r="AR738" i="1" s="1"/>
  <c r="U738" i="1"/>
  <c r="J738" i="1"/>
  <c r="H738" i="1"/>
  <c r="I738" i="1" s="1"/>
  <c r="G738" i="1"/>
  <c r="AP736" i="1"/>
  <c r="AN736" i="1"/>
  <c r="AM736" i="1"/>
  <c r="AO736" i="1" s="1"/>
  <c r="G736" i="1"/>
  <c r="AN735" i="1"/>
  <c r="AM735" i="1"/>
  <c r="J735" i="1"/>
  <c r="H735" i="1"/>
  <c r="G735" i="1"/>
  <c r="AP734" i="1"/>
  <c r="AN734" i="1"/>
  <c r="AM734" i="1"/>
  <c r="G734" i="1"/>
  <c r="AN733" i="1"/>
  <c r="AM733" i="1"/>
  <c r="J733" i="1"/>
  <c r="H733" i="1"/>
  <c r="G733" i="1"/>
  <c r="AP732" i="1"/>
  <c r="AN732" i="1"/>
  <c r="AS732" i="1" s="1"/>
  <c r="AM732" i="1"/>
  <c r="G732" i="1"/>
  <c r="AN731" i="1"/>
  <c r="AM731" i="1"/>
  <c r="J731" i="1"/>
  <c r="H731" i="1"/>
  <c r="G731" i="1"/>
  <c r="AN729" i="1"/>
  <c r="AP729" i="1" s="1"/>
  <c r="AM729" i="1"/>
  <c r="AO729" i="1" s="1"/>
  <c r="J729" i="1"/>
  <c r="G729" i="1"/>
  <c r="H729" i="1" s="1"/>
  <c r="AN728" i="1"/>
  <c r="AM728" i="1"/>
  <c r="AO728" i="1" s="1"/>
  <c r="AR728" i="1" s="1"/>
  <c r="J728" i="1"/>
  <c r="H728" i="1"/>
  <c r="I728" i="1" s="1"/>
  <c r="U728" i="1" s="1"/>
  <c r="G728" i="1"/>
  <c r="AS727" i="1"/>
  <c r="AN727" i="1"/>
  <c r="AP727" i="1" s="1"/>
  <c r="AM727" i="1"/>
  <c r="J727" i="1"/>
  <c r="G727" i="1"/>
  <c r="H727" i="1" s="1"/>
  <c r="AN726" i="1"/>
  <c r="AM726" i="1"/>
  <c r="AO726" i="1" s="1"/>
  <c r="AR726" i="1" s="1"/>
  <c r="U726" i="1"/>
  <c r="J726" i="1"/>
  <c r="H726" i="1"/>
  <c r="I726" i="1" s="1"/>
  <c r="G726" i="1"/>
  <c r="AN725" i="1"/>
  <c r="AP725" i="1" s="1"/>
  <c r="AM725" i="1"/>
  <c r="J725" i="1"/>
  <c r="G725" i="1"/>
  <c r="H725" i="1" s="1"/>
  <c r="AN724" i="1"/>
  <c r="AM724" i="1"/>
  <c r="AO724" i="1" s="1"/>
  <c r="AR724" i="1" s="1"/>
  <c r="J724" i="1"/>
  <c r="H724" i="1"/>
  <c r="I724" i="1" s="1"/>
  <c r="U724" i="1" s="1"/>
  <c r="G724" i="1"/>
  <c r="AS723" i="1"/>
  <c r="AN723" i="1"/>
  <c r="AP723" i="1" s="1"/>
  <c r="AM723" i="1"/>
  <c r="J723" i="1"/>
  <c r="G723" i="1"/>
  <c r="H723" i="1" s="1"/>
  <c r="AN722" i="1"/>
  <c r="AM722" i="1"/>
  <c r="AO722" i="1" s="1"/>
  <c r="AR722" i="1" s="1"/>
  <c r="U722" i="1"/>
  <c r="J722" i="1"/>
  <c r="H722" i="1"/>
  <c r="I722" i="1" s="1"/>
  <c r="G722" i="1"/>
  <c r="AN721" i="1"/>
  <c r="AP721" i="1" s="1"/>
  <c r="AM721" i="1"/>
  <c r="J721" i="1"/>
  <c r="G721" i="1"/>
  <c r="H721" i="1" s="1"/>
  <c r="AN720" i="1"/>
  <c r="AM720" i="1"/>
  <c r="AO720" i="1" s="1"/>
  <c r="AR720" i="1" s="1"/>
  <c r="J720" i="1"/>
  <c r="H720" i="1"/>
  <c r="I720" i="1" s="1"/>
  <c r="U720" i="1" s="1"/>
  <c r="G720" i="1"/>
  <c r="AP718" i="1"/>
  <c r="AN718" i="1"/>
  <c r="AM718" i="1"/>
  <c r="AO718" i="1" s="1"/>
  <c r="G718" i="1"/>
  <c r="AN717" i="1"/>
  <c r="AM717" i="1"/>
  <c r="J717" i="1"/>
  <c r="H717" i="1"/>
  <c r="G717" i="1"/>
  <c r="AP716" i="1"/>
  <c r="AN716" i="1"/>
  <c r="AS716" i="1" s="1"/>
  <c r="AM716" i="1"/>
  <c r="G716" i="1"/>
  <c r="AN715" i="1"/>
  <c r="AM715" i="1"/>
  <c r="J715" i="1"/>
  <c r="H715" i="1"/>
  <c r="G715" i="1"/>
  <c r="AN713" i="1"/>
  <c r="AP713" i="1" s="1"/>
  <c r="AM713" i="1"/>
  <c r="AO713" i="1" s="1"/>
  <c r="J713" i="1"/>
  <c r="G713" i="1"/>
  <c r="H713" i="1" s="1"/>
  <c r="AN712" i="1"/>
  <c r="AM712" i="1"/>
  <c r="AO712" i="1" s="1"/>
  <c r="AR712" i="1" s="1"/>
  <c r="J712" i="1"/>
  <c r="H712" i="1"/>
  <c r="I712" i="1" s="1"/>
  <c r="U712" i="1" s="1"/>
  <c r="G712" i="1"/>
  <c r="AS711" i="1"/>
  <c r="AN711" i="1"/>
  <c r="AP711" i="1" s="1"/>
  <c r="AM711" i="1"/>
  <c r="J711" i="1"/>
  <c r="G711" i="1"/>
  <c r="H711" i="1" s="1"/>
  <c r="AN710" i="1"/>
  <c r="AM710" i="1"/>
  <c r="AO710" i="1" s="1"/>
  <c r="AR710" i="1" s="1"/>
  <c r="U710" i="1"/>
  <c r="J710" i="1"/>
  <c r="H710" i="1"/>
  <c r="I710" i="1" s="1"/>
  <c r="G710" i="1"/>
  <c r="AN709" i="1"/>
  <c r="AP709" i="1" s="1"/>
  <c r="AM709" i="1"/>
  <c r="J709" i="1"/>
  <c r="G709" i="1"/>
  <c r="H709" i="1" s="1"/>
  <c r="AN708" i="1"/>
  <c r="AM708" i="1"/>
  <c r="AO708" i="1" s="1"/>
  <c r="AR708" i="1" s="1"/>
  <c r="J708" i="1"/>
  <c r="H708" i="1"/>
  <c r="I708" i="1" s="1"/>
  <c r="U708" i="1" s="1"/>
  <c r="G708" i="1"/>
  <c r="AS707" i="1"/>
  <c r="AN707" i="1"/>
  <c r="AP707" i="1" s="1"/>
  <c r="AM707" i="1"/>
  <c r="J707" i="1"/>
  <c r="G707" i="1"/>
  <c r="H707" i="1" s="1"/>
  <c r="AN706" i="1"/>
  <c r="AM706" i="1"/>
  <c r="AO706" i="1" s="1"/>
  <c r="AR706" i="1" s="1"/>
  <c r="U706" i="1"/>
  <c r="J706" i="1"/>
  <c r="H706" i="1"/>
  <c r="I706" i="1" s="1"/>
  <c r="G706" i="1"/>
  <c r="AP704" i="1"/>
  <c r="AN704" i="1"/>
  <c r="AM704" i="1"/>
  <c r="AO704" i="1" s="1"/>
  <c r="G704" i="1"/>
  <c r="AN703" i="1"/>
  <c r="AM703" i="1"/>
  <c r="J703" i="1"/>
  <c r="H703" i="1"/>
  <c r="G703" i="1"/>
  <c r="AP702" i="1"/>
  <c r="AN702" i="1"/>
  <c r="AM702" i="1"/>
  <c r="G702" i="1"/>
  <c r="AN701" i="1"/>
  <c r="AM701" i="1"/>
  <c r="J701" i="1"/>
  <c r="H701" i="1"/>
  <c r="G701" i="1"/>
  <c r="AP700" i="1"/>
  <c r="AN700" i="1"/>
  <c r="AS700" i="1" s="1"/>
  <c r="AM700" i="1"/>
  <c r="G700" i="1"/>
  <c r="AN699" i="1"/>
  <c r="AM699" i="1"/>
  <c r="J699" i="1"/>
  <c r="H699" i="1"/>
  <c r="G699" i="1"/>
  <c r="AP698" i="1"/>
  <c r="AN698" i="1"/>
  <c r="AM698" i="1"/>
  <c r="G698" i="1"/>
  <c r="AN697" i="1"/>
  <c r="AM697" i="1"/>
  <c r="J697" i="1"/>
  <c r="H697" i="1"/>
  <c r="G697" i="1"/>
  <c r="AN696" i="1"/>
  <c r="AP696" i="1" s="1"/>
  <c r="AM696" i="1"/>
  <c r="AO696" i="1" s="1"/>
  <c r="J696" i="1"/>
  <c r="G696" i="1"/>
  <c r="H696" i="1" s="1"/>
  <c r="AN695" i="1"/>
  <c r="AM695" i="1"/>
  <c r="AO695" i="1" s="1"/>
  <c r="AR695" i="1" s="1"/>
  <c r="U695" i="1"/>
  <c r="J695" i="1"/>
  <c r="H695" i="1"/>
  <c r="I695" i="1" s="1"/>
  <c r="G695" i="1"/>
  <c r="AN694" i="1"/>
  <c r="AP694" i="1" s="1"/>
  <c r="AM694" i="1"/>
  <c r="J694" i="1"/>
  <c r="G694" i="1"/>
  <c r="H694" i="1" s="1"/>
  <c r="AN693" i="1"/>
  <c r="AM693" i="1"/>
  <c r="AO693" i="1" s="1"/>
  <c r="AR693" i="1" s="1"/>
  <c r="J693" i="1"/>
  <c r="H693" i="1"/>
  <c r="I693" i="1" s="1"/>
  <c r="U693" i="1" s="1"/>
  <c r="G693" i="1"/>
  <c r="AN691" i="1"/>
  <c r="AP691" i="1" s="1"/>
  <c r="AM691" i="1"/>
  <c r="AO691" i="1" s="1"/>
  <c r="G691" i="1"/>
  <c r="AN690" i="1"/>
  <c r="AM690" i="1"/>
  <c r="J690" i="1"/>
  <c r="H690" i="1"/>
  <c r="G690" i="1"/>
  <c r="AN689" i="1"/>
  <c r="AP689" i="1" s="1"/>
  <c r="AM689" i="1"/>
  <c r="H689" i="1"/>
  <c r="G689" i="1"/>
  <c r="J689" i="1" s="1"/>
  <c r="AP688" i="1"/>
  <c r="AN688" i="1"/>
  <c r="AM688" i="1"/>
  <c r="G688" i="1"/>
  <c r="AN687" i="1"/>
  <c r="AM687" i="1"/>
  <c r="AO687" i="1" s="1"/>
  <c r="AR687" i="1" s="1"/>
  <c r="H687" i="1"/>
  <c r="G687" i="1"/>
  <c r="J687" i="1" s="1"/>
  <c r="AN686" i="1"/>
  <c r="AM686" i="1"/>
  <c r="G686" i="1"/>
  <c r="AN685" i="1"/>
  <c r="AM685" i="1"/>
  <c r="AO685" i="1" s="1"/>
  <c r="AR685" i="1" s="1"/>
  <c r="H685" i="1"/>
  <c r="G685" i="1"/>
  <c r="J685" i="1" s="1"/>
  <c r="AN684" i="1"/>
  <c r="AM684" i="1"/>
  <c r="G684" i="1"/>
  <c r="AP683" i="1"/>
  <c r="AN683" i="1"/>
  <c r="AM683" i="1"/>
  <c r="AO683" i="1" s="1"/>
  <c r="G683" i="1"/>
  <c r="H683" i="1" s="1"/>
  <c r="AN682" i="1"/>
  <c r="AM682" i="1"/>
  <c r="AO682" i="1" s="1"/>
  <c r="J682" i="1"/>
  <c r="H682" i="1"/>
  <c r="G682" i="1"/>
  <c r="AP681" i="1"/>
  <c r="AN681" i="1"/>
  <c r="AS681" i="1" s="1"/>
  <c r="AM681" i="1"/>
  <c r="G681" i="1"/>
  <c r="AN680" i="1"/>
  <c r="AM680" i="1"/>
  <c r="AO680" i="1" s="1"/>
  <c r="H680" i="1"/>
  <c r="G680" i="1"/>
  <c r="J680" i="1" s="1"/>
  <c r="AP679" i="1"/>
  <c r="AN679" i="1"/>
  <c r="AS679" i="1" s="1"/>
  <c r="AM679" i="1"/>
  <c r="G679" i="1"/>
  <c r="AN678" i="1"/>
  <c r="AP678" i="1" s="1"/>
  <c r="AM678" i="1"/>
  <c r="J678" i="1"/>
  <c r="G678" i="1"/>
  <c r="H678" i="1" s="1"/>
  <c r="AN677" i="1"/>
  <c r="AM677" i="1"/>
  <c r="AO677" i="1" s="1"/>
  <c r="AR677" i="1" s="1"/>
  <c r="J677" i="1"/>
  <c r="H677" i="1"/>
  <c r="I677" i="1" s="1"/>
  <c r="G677" i="1"/>
  <c r="AN676" i="1"/>
  <c r="AM676" i="1"/>
  <c r="J676" i="1"/>
  <c r="G676" i="1"/>
  <c r="H676" i="1" s="1"/>
  <c r="AN675" i="1"/>
  <c r="AM675" i="1"/>
  <c r="AO675" i="1" s="1"/>
  <c r="AR675" i="1" s="1"/>
  <c r="J675" i="1"/>
  <c r="H675" i="1"/>
  <c r="I675" i="1" s="1"/>
  <c r="G675" i="1"/>
  <c r="AN674" i="1"/>
  <c r="AM674" i="1"/>
  <c r="J674" i="1"/>
  <c r="G674" i="1"/>
  <c r="H674" i="1" s="1"/>
  <c r="AN673" i="1"/>
  <c r="AM673" i="1"/>
  <c r="AO673" i="1" s="1"/>
  <c r="AR673" i="1" s="1"/>
  <c r="J673" i="1"/>
  <c r="H673" i="1"/>
  <c r="I673" i="1" s="1"/>
  <c r="G673" i="1"/>
  <c r="AN672" i="1"/>
  <c r="AM672" i="1"/>
  <c r="J672" i="1"/>
  <c r="G672" i="1"/>
  <c r="H672" i="1" s="1"/>
  <c r="AN671" i="1"/>
  <c r="AM671" i="1"/>
  <c r="AO671" i="1" s="1"/>
  <c r="AR671" i="1" s="1"/>
  <c r="J671" i="1"/>
  <c r="H671" i="1"/>
  <c r="I671" i="1" s="1"/>
  <c r="G671" i="1"/>
  <c r="AN670" i="1"/>
  <c r="AM670" i="1"/>
  <c r="J670" i="1"/>
  <c r="G670" i="1"/>
  <c r="H670" i="1" s="1"/>
  <c r="AN669" i="1"/>
  <c r="AM669" i="1"/>
  <c r="AO669" i="1" s="1"/>
  <c r="AR669" i="1" s="1"/>
  <c r="J669" i="1"/>
  <c r="H669" i="1"/>
  <c r="I669" i="1" s="1"/>
  <c r="G669" i="1"/>
  <c r="AN668" i="1"/>
  <c r="AM668" i="1"/>
  <c r="J668" i="1"/>
  <c r="G668" i="1"/>
  <c r="H668" i="1" s="1"/>
  <c r="AN667" i="1"/>
  <c r="AM667" i="1"/>
  <c r="AO667" i="1" s="1"/>
  <c r="AR667" i="1" s="1"/>
  <c r="J667" i="1"/>
  <c r="H667" i="1"/>
  <c r="I667" i="1" s="1"/>
  <c r="G667" i="1"/>
  <c r="AN666" i="1"/>
  <c r="AM666" i="1"/>
  <c r="J666" i="1"/>
  <c r="G666" i="1"/>
  <c r="H666" i="1" s="1"/>
  <c r="AN665" i="1"/>
  <c r="AM665" i="1"/>
  <c r="AO665" i="1" s="1"/>
  <c r="AR665" i="1" s="1"/>
  <c r="J665" i="1"/>
  <c r="H665" i="1"/>
  <c r="I665" i="1" s="1"/>
  <c r="G665" i="1"/>
  <c r="AP663" i="1"/>
  <c r="AN663" i="1"/>
  <c r="AM663" i="1"/>
  <c r="AO663" i="1" s="1"/>
  <c r="G663" i="1"/>
  <c r="H663" i="1" s="1"/>
  <c r="AN662" i="1"/>
  <c r="AM662" i="1"/>
  <c r="AO662" i="1" s="1"/>
  <c r="J662" i="1"/>
  <c r="H662" i="1"/>
  <c r="G662" i="1"/>
  <c r="AN659" i="1"/>
  <c r="AP659" i="1" s="1"/>
  <c r="AM659" i="1"/>
  <c r="AO659" i="1" s="1"/>
  <c r="J659" i="1"/>
  <c r="G659" i="1"/>
  <c r="H659" i="1" s="1"/>
  <c r="AN658" i="1"/>
  <c r="AM658" i="1"/>
  <c r="AO658" i="1" s="1"/>
  <c r="AR658" i="1" s="1"/>
  <c r="J658" i="1"/>
  <c r="H658" i="1"/>
  <c r="I658" i="1" s="1"/>
  <c r="G658" i="1"/>
  <c r="AN657" i="1"/>
  <c r="AM657" i="1"/>
  <c r="J657" i="1"/>
  <c r="G657" i="1"/>
  <c r="H657" i="1" s="1"/>
  <c r="AN656" i="1"/>
  <c r="AM656" i="1"/>
  <c r="AO656" i="1" s="1"/>
  <c r="AR656" i="1" s="1"/>
  <c r="J656" i="1"/>
  <c r="H656" i="1"/>
  <c r="I656" i="1" s="1"/>
  <c r="G656" i="1"/>
  <c r="AN655" i="1"/>
  <c r="AM655" i="1"/>
  <c r="J655" i="1"/>
  <c r="G655" i="1"/>
  <c r="H655" i="1" s="1"/>
  <c r="AN654" i="1"/>
  <c r="AM654" i="1"/>
  <c r="AO654" i="1" s="1"/>
  <c r="AR654" i="1" s="1"/>
  <c r="J654" i="1"/>
  <c r="H654" i="1"/>
  <c r="I654" i="1" s="1"/>
  <c r="G654" i="1"/>
  <c r="AP653" i="1"/>
  <c r="AN653" i="1"/>
  <c r="AM653" i="1"/>
  <c r="AO653" i="1" s="1"/>
  <c r="G653" i="1"/>
  <c r="H653" i="1" s="1"/>
  <c r="AN652" i="1"/>
  <c r="AM652" i="1"/>
  <c r="AO652" i="1" s="1"/>
  <c r="J652" i="1"/>
  <c r="H652" i="1"/>
  <c r="G652" i="1"/>
  <c r="AP651" i="1"/>
  <c r="AN651" i="1"/>
  <c r="AS651" i="1" s="1"/>
  <c r="AM651" i="1"/>
  <c r="G651" i="1"/>
  <c r="H651" i="1" s="1"/>
  <c r="AN650" i="1"/>
  <c r="AM650" i="1"/>
  <c r="AO650" i="1" s="1"/>
  <c r="J650" i="1"/>
  <c r="H650" i="1"/>
  <c r="G650" i="1"/>
  <c r="AP649" i="1"/>
  <c r="AN649" i="1"/>
  <c r="AS649" i="1" s="1"/>
  <c r="AM649" i="1"/>
  <c r="G649" i="1"/>
  <c r="H649" i="1" s="1"/>
  <c r="AN648" i="1"/>
  <c r="AM648" i="1"/>
  <c r="AO648" i="1" s="1"/>
  <c r="J648" i="1"/>
  <c r="H648" i="1"/>
  <c r="G648" i="1"/>
  <c r="AP647" i="1"/>
  <c r="AN647" i="1"/>
  <c r="AS647" i="1" s="1"/>
  <c r="AM647" i="1"/>
  <c r="G647" i="1"/>
  <c r="H647" i="1" s="1"/>
  <c r="AN646" i="1"/>
  <c r="AM646" i="1"/>
  <c r="AO646" i="1" s="1"/>
  <c r="J646" i="1"/>
  <c r="H646" i="1"/>
  <c r="G646" i="1"/>
  <c r="AP645" i="1"/>
  <c r="AN645" i="1"/>
  <c r="AS645" i="1" s="1"/>
  <c r="AM645" i="1"/>
  <c r="G645" i="1"/>
  <c r="H645" i="1" s="1"/>
  <c r="AN644" i="1"/>
  <c r="AM644" i="1"/>
  <c r="AO644" i="1" s="1"/>
  <c r="J644" i="1"/>
  <c r="H644" i="1"/>
  <c r="G644" i="1"/>
  <c r="AP643" i="1"/>
  <c r="AN643" i="1"/>
  <c r="AS643" i="1" s="1"/>
  <c r="AM643" i="1"/>
  <c r="G643" i="1"/>
  <c r="H643" i="1" s="1"/>
  <c r="AN642" i="1"/>
  <c r="AM642" i="1"/>
  <c r="AO642" i="1" s="1"/>
  <c r="J642" i="1"/>
  <c r="H642" i="1"/>
  <c r="G642" i="1"/>
  <c r="AP641" i="1"/>
  <c r="AN641" i="1"/>
  <c r="AS641" i="1" s="1"/>
  <c r="AM641" i="1"/>
  <c r="G641" i="1"/>
  <c r="H641" i="1" s="1"/>
  <c r="AN640" i="1"/>
  <c r="AM640" i="1"/>
  <c r="AO640" i="1" s="1"/>
  <c r="J640" i="1"/>
  <c r="H640" i="1"/>
  <c r="G640" i="1"/>
  <c r="AN637" i="1"/>
  <c r="AP637" i="1" s="1"/>
  <c r="AM637" i="1"/>
  <c r="AO637" i="1" s="1"/>
  <c r="J637" i="1"/>
  <c r="G637" i="1"/>
  <c r="H637" i="1" s="1"/>
  <c r="AN636" i="1"/>
  <c r="AM636" i="1"/>
  <c r="AO636" i="1" s="1"/>
  <c r="AR636" i="1" s="1"/>
  <c r="J636" i="1"/>
  <c r="H636" i="1"/>
  <c r="I636" i="1" s="1"/>
  <c r="G636" i="1"/>
  <c r="AN635" i="1"/>
  <c r="AM635" i="1"/>
  <c r="J635" i="1"/>
  <c r="G635" i="1"/>
  <c r="H635" i="1" s="1"/>
  <c r="AN634" i="1"/>
  <c r="AM634" i="1"/>
  <c r="AO634" i="1" s="1"/>
  <c r="AR634" i="1" s="1"/>
  <c r="J634" i="1"/>
  <c r="H634" i="1"/>
  <c r="I634" i="1" s="1"/>
  <c r="G634" i="1"/>
  <c r="AP633" i="1"/>
  <c r="AN633" i="1"/>
  <c r="AM633" i="1"/>
  <c r="AO633" i="1" s="1"/>
  <c r="G633" i="1"/>
  <c r="H633" i="1" s="1"/>
  <c r="AN632" i="1"/>
  <c r="AM632" i="1"/>
  <c r="AO632" i="1" s="1"/>
  <c r="J632" i="1"/>
  <c r="H632" i="1"/>
  <c r="G632" i="1"/>
  <c r="AP631" i="1"/>
  <c r="AN631" i="1"/>
  <c r="AS631" i="1" s="1"/>
  <c r="AM631" i="1"/>
  <c r="G631" i="1"/>
  <c r="H631" i="1" s="1"/>
  <c r="AN630" i="1"/>
  <c r="AM630" i="1"/>
  <c r="AO630" i="1" s="1"/>
  <c r="J630" i="1"/>
  <c r="H630" i="1"/>
  <c r="G630" i="1"/>
  <c r="AP629" i="1"/>
  <c r="AN629" i="1"/>
  <c r="AS629" i="1" s="1"/>
  <c r="AM629" i="1"/>
  <c r="G629" i="1"/>
  <c r="H629" i="1" s="1"/>
  <c r="AN628" i="1"/>
  <c r="AM628" i="1"/>
  <c r="AO628" i="1" s="1"/>
  <c r="J628" i="1"/>
  <c r="H628" i="1"/>
  <c r="G628" i="1"/>
  <c r="AN626" i="1"/>
  <c r="AP626" i="1" s="1"/>
  <c r="AM626" i="1"/>
  <c r="AO626" i="1" s="1"/>
  <c r="J626" i="1"/>
  <c r="G626" i="1"/>
  <c r="H626" i="1" s="1"/>
  <c r="AN625" i="1"/>
  <c r="AM625" i="1"/>
  <c r="AO625" i="1" s="1"/>
  <c r="AR625" i="1" s="1"/>
  <c r="J625" i="1"/>
  <c r="H625" i="1"/>
  <c r="I625" i="1" s="1"/>
  <c r="G625" i="1"/>
  <c r="AN624" i="1"/>
  <c r="AM624" i="1"/>
  <c r="J624" i="1"/>
  <c r="G624" i="1"/>
  <c r="H624" i="1" s="1"/>
  <c r="AN623" i="1"/>
  <c r="AM623" i="1"/>
  <c r="AO623" i="1" s="1"/>
  <c r="AR623" i="1" s="1"/>
  <c r="J623" i="1"/>
  <c r="H623" i="1"/>
  <c r="I623" i="1" s="1"/>
  <c r="G623" i="1"/>
  <c r="AN622" i="1"/>
  <c r="AM622" i="1"/>
  <c r="J622" i="1"/>
  <c r="G622" i="1"/>
  <c r="H622" i="1" s="1"/>
  <c r="AN621" i="1"/>
  <c r="AM621" i="1"/>
  <c r="AO621" i="1" s="1"/>
  <c r="AR621" i="1" s="1"/>
  <c r="J621" i="1"/>
  <c r="H621" i="1"/>
  <c r="I621" i="1" s="1"/>
  <c r="G621" i="1"/>
  <c r="AN620" i="1"/>
  <c r="AM620" i="1"/>
  <c r="J620" i="1"/>
  <c r="G620" i="1"/>
  <c r="H620" i="1" s="1"/>
  <c r="AN619" i="1"/>
  <c r="AM619" i="1"/>
  <c r="AO619" i="1" s="1"/>
  <c r="AR619" i="1" s="1"/>
  <c r="J619" i="1"/>
  <c r="H619" i="1"/>
  <c r="I619" i="1" s="1"/>
  <c r="G619" i="1"/>
  <c r="AP618" i="1"/>
  <c r="AN618" i="1"/>
  <c r="AM618" i="1"/>
  <c r="AO618" i="1" s="1"/>
  <c r="G618" i="1"/>
  <c r="H618" i="1" s="1"/>
  <c r="AN617" i="1"/>
  <c r="AM617" i="1"/>
  <c r="AO617" i="1" s="1"/>
  <c r="J617" i="1"/>
  <c r="H617" i="1"/>
  <c r="G617" i="1"/>
  <c r="AP616" i="1"/>
  <c r="AN616" i="1"/>
  <c r="AS616" i="1" s="1"/>
  <c r="AM616" i="1"/>
  <c r="G616" i="1"/>
  <c r="H616" i="1" s="1"/>
  <c r="AN615" i="1"/>
  <c r="AM615" i="1"/>
  <c r="AO615" i="1" s="1"/>
  <c r="J615" i="1"/>
  <c r="H615" i="1"/>
  <c r="I615" i="1" s="1"/>
  <c r="G615" i="1"/>
  <c r="AN614" i="1"/>
  <c r="AM614" i="1"/>
  <c r="G614" i="1"/>
  <c r="J614" i="1" s="1"/>
  <c r="AN613" i="1"/>
  <c r="AM613" i="1"/>
  <c r="J613" i="1"/>
  <c r="K613" i="1" s="1"/>
  <c r="H613" i="1"/>
  <c r="G613" i="1"/>
  <c r="AN612" i="1"/>
  <c r="AM612" i="1"/>
  <c r="G612" i="1"/>
  <c r="J612" i="1" s="1"/>
  <c r="AN611" i="1"/>
  <c r="AM611" i="1"/>
  <c r="J611" i="1"/>
  <c r="K611" i="1" s="1"/>
  <c r="H611" i="1"/>
  <c r="G611" i="1"/>
  <c r="AN609" i="1"/>
  <c r="AM609" i="1"/>
  <c r="G609" i="1"/>
  <c r="AN607" i="1"/>
  <c r="AP607" i="1" s="1"/>
  <c r="AM607" i="1"/>
  <c r="AO607" i="1" s="1"/>
  <c r="H607" i="1"/>
  <c r="G607" i="1"/>
  <c r="J607" i="1" s="1"/>
  <c r="AP606" i="1"/>
  <c r="AN606" i="1"/>
  <c r="AS606" i="1" s="1"/>
  <c r="AM606" i="1"/>
  <c r="G606" i="1"/>
  <c r="AN605" i="1"/>
  <c r="AM605" i="1"/>
  <c r="AO605" i="1" s="1"/>
  <c r="H605" i="1"/>
  <c r="G605" i="1"/>
  <c r="J605" i="1" s="1"/>
  <c r="AP604" i="1"/>
  <c r="AN604" i="1"/>
  <c r="AS604" i="1" s="1"/>
  <c r="AM604" i="1"/>
  <c r="G604" i="1"/>
  <c r="AN603" i="1"/>
  <c r="AM603" i="1"/>
  <c r="AO603" i="1" s="1"/>
  <c r="H603" i="1"/>
  <c r="G603" i="1"/>
  <c r="J603" i="1" s="1"/>
  <c r="AP602" i="1"/>
  <c r="AN602" i="1"/>
  <c r="AS602" i="1" s="1"/>
  <c r="AM602" i="1"/>
  <c r="G602" i="1"/>
  <c r="AN601" i="1"/>
  <c r="AM601" i="1"/>
  <c r="AO601" i="1" s="1"/>
  <c r="H601" i="1"/>
  <c r="G601" i="1"/>
  <c r="J601" i="1" s="1"/>
  <c r="AP600" i="1"/>
  <c r="AN600" i="1"/>
  <c r="AS600" i="1" s="1"/>
  <c r="AM600" i="1"/>
  <c r="G600" i="1"/>
  <c r="J599" i="1"/>
  <c r="H599" i="1"/>
  <c r="AN598" i="1"/>
  <c r="AM598" i="1"/>
  <c r="AO598" i="1" s="1"/>
  <c r="X598" i="1"/>
  <c r="R598" i="1"/>
  <c r="J598" i="1"/>
  <c r="K598" i="1" s="1"/>
  <c r="H598" i="1"/>
  <c r="I598" i="1" s="1"/>
  <c r="G598" i="1"/>
  <c r="AP597" i="1"/>
  <c r="AN597" i="1"/>
  <c r="AS597" i="1" s="1"/>
  <c r="AM597" i="1"/>
  <c r="G597" i="1"/>
  <c r="AN596" i="1"/>
  <c r="AM596" i="1"/>
  <c r="AO596" i="1" s="1"/>
  <c r="H596" i="1"/>
  <c r="G596" i="1"/>
  <c r="J596" i="1" s="1"/>
  <c r="AM595" i="1"/>
  <c r="Y595" i="1"/>
  <c r="V595" i="1"/>
  <c r="S595" i="1"/>
  <c r="P595" i="1"/>
  <c r="AB595" i="1" s="1"/>
  <c r="J595" i="1"/>
  <c r="H595" i="1"/>
  <c r="I595" i="1" s="1"/>
  <c r="AN594" i="1"/>
  <c r="AM594" i="1"/>
  <c r="AO594" i="1" s="1"/>
  <c r="X594" i="1"/>
  <c r="R594" i="1"/>
  <c r="J594" i="1"/>
  <c r="K594" i="1" s="1"/>
  <c r="H594" i="1"/>
  <c r="I594" i="1" s="1"/>
  <c r="AN590" i="1"/>
  <c r="AM590" i="1"/>
  <c r="AO590" i="1" s="1"/>
  <c r="AR590" i="1" s="1"/>
  <c r="J590" i="1"/>
  <c r="K590" i="1" s="1"/>
  <c r="H590" i="1"/>
  <c r="I590" i="1" s="1"/>
  <c r="G590" i="1"/>
  <c r="AN589" i="1"/>
  <c r="AM589" i="1"/>
  <c r="G589" i="1"/>
  <c r="AN587" i="1"/>
  <c r="AM587" i="1"/>
  <c r="AO587" i="1" s="1"/>
  <c r="AR587" i="1" s="1"/>
  <c r="AN586" i="1"/>
  <c r="AM586" i="1"/>
  <c r="AO586" i="1" s="1"/>
  <c r="AR586" i="1" s="1"/>
  <c r="H586" i="1"/>
  <c r="G586" i="1"/>
  <c r="J586" i="1" s="1"/>
  <c r="AN585" i="1"/>
  <c r="AM585" i="1"/>
  <c r="G585" i="1"/>
  <c r="AN584" i="1"/>
  <c r="AM584" i="1"/>
  <c r="AO584" i="1" s="1"/>
  <c r="AR584" i="1" s="1"/>
  <c r="H584" i="1"/>
  <c r="G584" i="1"/>
  <c r="J584" i="1" s="1"/>
  <c r="AN583" i="1"/>
  <c r="AM583" i="1"/>
  <c r="G583" i="1"/>
  <c r="AN581" i="1"/>
  <c r="AP581" i="1" s="1"/>
  <c r="AM581" i="1"/>
  <c r="AO581" i="1" s="1"/>
  <c r="H581" i="1"/>
  <c r="G581" i="1"/>
  <c r="J581" i="1" s="1"/>
  <c r="AP580" i="1"/>
  <c r="AN580" i="1"/>
  <c r="AS580" i="1" s="1"/>
  <c r="AM580" i="1"/>
  <c r="G580" i="1"/>
  <c r="AN579" i="1"/>
  <c r="AM579" i="1"/>
  <c r="AO579" i="1" s="1"/>
  <c r="H579" i="1"/>
  <c r="G579" i="1"/>
  <c r="J579" i="1" s="1"/>
  <c r="AP578" i="1"/>
  <c r="AN578" i="1"/>
  <c r="AS578" i="1" s="1"/>
  <c r="AM578" i="1"/>
  <c r="G578" i="1"/>
  <c r="AN577" i="1"/>
  <c r="AM577" i="1"/>
  <c r="AO577" i="1" s="1"/>
  <c r="H577" i="1"/>
  <c r="G577" i="1"/>
  <c r="J577" i="1" s="1"/>
  <c r="AP576" i="1"/>
  <c r="AN576" i="1"/>
  <c r="AS576" i="1" s="1"/>
  <c r="AM576" i="1"/>
  <c r="G576" i="1"/>
  <c r="AN575" i="1"/>
  <c r="AM575" i="1"/>
  <c r="AO575" i="1" s="1"/>
  <c r="H575" i="1"/>
  <c r="G575" i="1"/>
  <c r="J575" i="1" s="1"/>
  <c r="AP574" i="1"/>
  <c r="AN574" i="1"/>
  <c r="AS574" i="1" s="1"/>
  <c r="AM574" i="1"/>
  <c r="G574" i="1"/>
  <c r="AN573" i="1"/>
  <c r="AM573" i="1"/>
  <c r="AO573" i="1" s="1"/>
  <c r="H573" i="1"/>
  <c r="G573" i="1"/>
  <c r="J573" i="1" s="1"/>
  <c r="AP572" i="1"/>
  <c r="AN572" i="1"/>
  <c r="AS572" i="1" s="1"/>
  <c r="AM572" i="1"/>
  <c r="G572" i="1"/>
  <c r="AN570" i="1"/>
  <c r="AP570" i="1" s="1"/>
  <c r="AM570" i="1"/>
  <c r="AO570" i="1" s="1"/>
  <c r="H570" i="1"/>
  <c r="G570" i="1"/>
  <c r="J570" i="1" s="1"/>
  <c r="AP569" i="1"/>
  <c r="AN569" i="1"/>
  <c r="AM569" i="1"/>
  <c r="AO569" i="1" s="1"/>
  <c r="G569" i="1"/>
  <c r="H569" i="1" s="1"/>
  <c r="AN568" i="1"/>
  <c r="AM568" i="1"/>
  <c r="AO568" i="1" s="1"/>
  <c r="J568" i="1"/>
  <c r="H568" i="1"/>
  <c r="G568" i="1"/>
  <c r="AN566" i="1"/>
  <c r="AP566" i="1" s="1"/>
  <c r="AM566" i="1"/>
  <c r="AO566" i="1" s="1"/>
  <c r="J566" i="1"/>
  <c r="G566" i="1"/>
  <c r="H566" i="1" s="1"/>
  <c r="AN565" i="1"/>
  <c r="AM565" i="1"/>
  <c r="AO565" i="1" s="1"/>
  <c r="AR565" i="1" s="1"/>
  <c r="J565" i="1"/>
  <c r="H565" i="1"/>
  <c r="I565" i="1" s="1"/>
  <c r="G565" i="1"/>
  <c r="AN564" i="1"/>
  <c r="AM564" i="1"/>
  <c r="J564" i="1"/>
  <c r="G564" i="1"/>
  <c r="H564" i="1" s="1"/>
  <c r="AN563" i="1"/>
  <c r="AM563" i="1"/>
  <c r="AO563" i="1" s="1"/>
  <c r="AR563" i="1" s="1"/>
  <c r="J563" i="1"/>
  <c r="H563" i="1"/>
  <c r="I563" i="1" s="1"/>
  <c r="G563" i="1"/>
  <c r="AP560" i="1"/>
  <c r="AN560" i="1"/>
  <c r="AM560" i="1"/>
  <c r="AO560" i="1" s="1"/>
  <c r="G560" i="1"/>
  <c r="H560" i="1" s="1"/>
  <c r="AN559" i="1"/>
  <c r="AM559" i="1"/>
  <c r="AO559" i="1" s="1"/>
  <c r="G559" i="1"/>
  <c r="J559" i="1" s="1"/>
  <c r="AN558" i="1"/>
  <c r="AM558" i="1"/>
  <c r="AN557" i="1"/>
  <c r="AM557" i="1"/>
  <c r="H557" i="1"/>
  <c r="G557" i="1"/>
  <c r="J557" i="1" s="1"/>
  <c r="AN556" i="1"/>
  <c r="AM556" i="1"/>
  <c r="G556" i="1"/>
  <c r="J556" i="1" s="1"/>
  <c r="K556" i="1" s="1"/>
  <c r="AN554" i="1"/>
  <c r="AP554" i="1" s="1"/>
  <c r="AM554" i="1"/>
  <c r="AO554" i="1" s="1"/>
  <c r="H554" i="1"/>
  <c r="G554" i="1"/>
  <c r="J554" i="1" s="1"/>
  <c r="AN553" i="1"/>
  <c r="AM553" i="1"/>
  <c r="G553" i="1"/>
  <c r="J553" i="1" s="1"/>
  <c r="AN552" i="1"/>
  <c r="AM552" i="1"/>
  <c r="H552" i="1"/>
  <c r="G552" i="1"/>
  <c r="J552" i="1" s="1"/>
  <c r="AN551" i="1"/>
  <c r="AM551" i="1"/>
  <c r="G551" i="1"/>
  <c r="J551" i="1" s="1"/>
  <c r="K551" i="1" s="1"/>
  <c r="AN547" i="1"/>
  <c r="AM547" i="1"/>
  <c r="J547" i="1"/>
  <c r="K547" i="1" s="1"/>
  <c r="H547" i="1"/>
  <c r="I547" i="1" s="1"/>
  <c r="G547" i="1"/>
  <c r="AN546" i="1"/>
  <c r="AM546" i="1"/>
  <c r="G546" i="1"/>
  <c r="J546" i="1" s="1"/>
  <c r="AN545" i="1"/>
  <c r="AM545" i="1"/>
  <c r="J545" i="1"/>
  <c r="H545" i="1"/>
  <c r="G545" i="1"/>
  <c r="AN544" i="1"/>
  <c r="AM544" i="1"/>
  <c r="G544" i="1"/>
  <c r="J544" i="1" s="1"/>
  <c r="AN543" i="1"/>
  <c r="AM543" i="1"/>
  <c r="J543" i="1"/>
  <c r="H543" i="1"/>
  <c r="G543" i="1"/>
  <c r="AN542" i="1"/>
  <c r="AM542" i="1"/>
  <c r="G542" i="1"/>
  <c r="J542" i="1" s="1"/>
  <c r="AN541" i="1"/>
  <c r="AM541" i="1"/>
  <c r="J541" i="1"/>
  <c r="H541" i="1"/>
  <c r="G541" i="1"/>
  <c r="AN540" i="1"/>
  <c r="AM540" i="1"/>
  <c r="G540" i="1"/>
  <c r="J540" i="1" s="1"/>
  <c r="AN539" i="1"/>
  <c r="AM539" i="1"/>
  <c r="J539" i="1"/>
  <c r="H539" i="1"/>
  <c r="G539" i="1"/>
  <c r="AN538" i="1"/>
  <c r="AP538" i="1" s="1"/>
  <c r="AM538" i="1"/>
  <c r="AO538" i="1" s="1"/>
  <c r="G538" i="1"/>
  <c r="J538" i="1" s="1"/>
  <c r="AN537" i="1"/>
  <c r="AM537" i="1"/>
  <c r="J537" i="1"/>
  <c r="H537" i="1"/>
  <c r="G537" i="1"/>
  <c r="AN536" i="1"/>
  <c r="AM536" i="1"/>
  <c r="G536" i="1"/>
  <c r="J536" i="1" s="1"/>
  <c r="K536" i="1" s="1"/>
  <c r="AN535" i="1"/>
  <c r="AM535" i="1"/>
  <c r="H535" i="1"/>
  <c r="G535" i="1"/>
  <c r="J535" i="1" s="1"/>
  <c r="AN534" i="1"/>
  <c r="AM534" i="1"/>
  <c r="G534" i="1"/>
  <c r="J534" i="1" s="1"/>
  <c r="AN533" i="1"/>
  <c r="AM533" i="1"/>
  <c r="J533" i="1"/>
  <c r="K533" i="1" s="1"/>
  <c r="H533" i="1"/>
  <c r="I533" i="1" s="1"/>
  <c r="G533" i="1"/>
  <c r="AN532" i="1"/>
  <c r="AM532" i="1"/>
  <c r="G532" i="1"/>
  <c r="J532" i="1" s="1"/>
  <c r="AN531" i="1"/>
  <c r="AM531" i="1"/>
  <c r="J531" i="1"/>
  <c r="K531" i="1" s="1"/>
  <c r="H531" i="1"/>
  <c r="G531" i="1"/>
  <c r="AN530" i="1"/>
  <c r="AM530" i="1"/>
  <c r="J530" i="1"/>
  <c r="H530" i="1"/>
  <c r="AN529" i="1"/>
  <c r="AM529" i="1"/>
  <c r="G529" i="1"/>
  <c r="J529" i="1" s="1"/>
  <c r="K529" i="1" s="1"/>
  <c r="AN527" i="1"/>
  <c r="AM527" i="1"/>
  <c r="AN526" i="1"/>
  <c r="AM526" i="1"/>
  <c r="AN525" i="1"/>
  <c r="AM525" i="1"/>
  <c r="AN523" i="1"/>
  <c r="AM523" i="1"/>
  <c r="AN522" i="1"/>
  <c r="AM522" i="1"/>
  <c r="J522" i="1"/>
  <c r="K522" i="1" s="1"/>
  <c r="H522" i="1"/>
  <c r="I522" i="1" s="1"/>
  <c r="G522" i="1"/>
  <c r="AM521" i="1"/>
  <c r="J521" i="1"/>
  <c r="K521" i="1" s="1"/>
  <c r="H521" i="1"/>
  <c r="I521" i="1" s="1"/>
  <c r="G521" i="1"/>
  <c r="AN519" i="1"/>
  <c r="AP519" i="1" s="1"/>
  <c r="AM519" i="1"/>
  <c r="AO519" i="1" s="1"/>
  <c r="G519" i="1"/>
  <c r="J519" i="1" s="1"/>
  <c r="AN518" i="1"/>
  <c r="AM518" i="1"/>
  <c r="J518" i="1"/>
  <c r="K518" i="1" s="1"/>
  <c r="H518" i="1"/>
  <c r="G518" i="1"/>
  <c r="AN517" i="1"/>
  <c r="AM517" i="1"/>
  <c r="G517" i="1"/>
  <c r="J517" i="1" s="1"/>
  <c r="AN516" i="1"/>
  <c r="AM516" i="1"/>
  <c r="J516" i="1"/>
  <c r="K516" i="1" s="1"/>
  <c r="H516" i="1"/>
  <c r="G516" i="1"/>
  <c r="AN515" i="1"/>
  <c r="AM515" i="1"/>
  <c r="G515" i="1"/>
  <c r="J515" i="1" s="1"/>
  <c r="AN514" i="1"/>
  <c r="AM514" i="1"/>
  <c r="J514" i="1"/>
  <c r="K514" i="1" s="1"/>
  <c r="H514" i="1"/>
  <c r="G514" i="1"/>
  <c r="AN512" i="1"/>
  <c r="AP512" i="1" s="1"/>
  <c r="AM512" i="1"/>
  <c r="AO512" i="1" s="1"/>
  <c r="G512" i="1"/>
  <c r="J512" i="1" s="1"/>
  <c r="AN511" i="1"/>
  <c r="AM511" i="1"/>
  <c r="J511" i="1"/>
  <c r="K511" i="1" s="1"/>
  <c r="H511" i="1"/>
  <c r="G511" i="1"/>
  <c r="AN509" i="1"/>
  <c r="AP509" i="1" s="1"/>
  <c r="AM509" i="1"/>
  <c r="AO509" i="1" s="1"/>
  <c r="G509" i="1"/>
  <c r="J509" i="1" s="1"/>
  <c r="AN508" i="1"/>
  <c r="AM508" i="1"/>
  <c r="J508" i="1"/>
  <c r="K508" i="1" s="1"/>
  <c r="H508" i="1"/>
  <c r="G508" i="1"/>
  <c r="AN507" i="1"/>
  <c r="AP507" i="1" s="1"/>
  <c r="AM507" i="1"/>
  <c r="AO507" i="1" s="1"/>
  <c r="G507" i="1"/>
  <c r="J507" i="1" s="1"/>
  <c r="AN506" i="1"/>
  <c r="AM506" i="1"/>
  <c r="J506" i="1"/>
  <c r="K506" i="1" s="1"/>
  <c r="H506" i="1"/>
  <c r="G506" i="1"/>
  <c r="AN505" i="1"/>
  <c r="AM505" i="1"/>
  <c r="G505" i="1"/>
  <c r="J505" i="1" s="1"/>
  <c r="AN504" i="1"/>
  <c r="AM504" i="1"/>
  <c r="J504" i="1"/>
  <c r="K504" i="1" s="1"/>
  <c r="H504" i="1"/>
  <c r="G504" i="1"/>
  <c r="AN502" i="1"/>
  <c r="AP502" i="1" s="1"/>
  <c r="AM502" i="1"/>
  <c r="AO502" i="1" s="1"/>
  <c r="G502" i="1"/>
  <c r="J502" i="1" s="1"/>
  <c r="AN501" i="1"/>
  <c r="AM501" i="1"/>
  <c r="J501" i="1"/>
  <c r="K501" i="1" s="1"/>
  <c r="H501" i="1"/>
  <c r="G501" i="1"/>
  <c r="AN500" i="1"/>
  <c r="AM500" i="1"/>
  <c r="G500" i="1"/>
  <c r="J500" i="1" s="1"/>
  <c r="AN499" i="1"/>
  <c r="AM499" i="1"/>
  <c r="J499" i="1"/>
  <c r="K499" i="1" s="1"/>
  <c r="H499" i="1"/>
  <c r="G499" i="1"/>
  <c r="AN498" i="1"/>
  <c r="AM498" i="1"/>
  <c r="G498" i="1"/>
  <c r="J498" i="1" s="1"/>
  <c r="AN497" i="1"/>
  <c r="AM497" i="1"/>
  <c r="J497" i="1"/>
  <c r="K497" i="1" s="1"/>
  <c r="H497" i="1"/>
  <c r="G497" i="1"/>
  <c r="AN495" i="1"/>
  <c r="AP495" i="1" s="1"/>
  <c r="AM495" i="1"/>
  <c r="AO495" i="1" s="1"/>
  <c r="G495" i="1"/>
  <c r="J495" i="1" s="1"/>
  <c r="AN494" i="1"/>
  <c r="AM494" i="1"/>
  <c r="J494" i="1"/>
  <c r="K494" i="1" s="1"/>
  <c r="H494" i="1"/>
  <c r="G494" i="1"/>
  <c r="AN492" i="1"/>
  <c r="AP492" i="1" s="1"/>
  <c r="AS492" i="1" s="1"/>
  <c r="AM492" i="1"/>
  <c r="AO492" i="1" s="1"/>
  <c r="H492" i="1"/>
  <c r="G492" i="1"/>
  <c r="J492" i="1" s="1"/>
  <c r="AN491" i="1"/>
  <c r="AM491" i="1"/>
  <c r="G491" i="1"/>
  <c r="J491" i="1" s="1"/>
  <c r="AN490" i="1"/>
  <c r="AM490" i="1"/>
  <c r="H490" i="1"/>
  <c r="G490" i="1"/>
  <c r="J490" i="1" s="1"/>
  <c r="AN489" i="1"/>
  <c r="AM489" i="1"/>
  <c r="G489" i="1"/>
  <c r="J489" i="1" s="1"/>
  <c r="K489" i="1" s="1"/>
  <c r="AN488" i="1"/>
  <c r="AM488" i="1"/>
  <c r="H488" i="1"/>
  <c r="G488" i="1"/>
  <c r="J488" i="1" s="1"/>
  <c r="AN487" i="1"/>
  <c r="AM487" i="1"/>
  <c r="G487" i="1"/>
  <c r="J487" i="1" s="1"/>
  <c r="AN485" i="1"/>
  <c r="AP485" i="1" s="1"/>
  <c r="AM485" i="1"/>
  <c r="AO485" i="1" s="1"/>
  <c r="H485" i="1"/>
  <c r="G485" i="1"/>
  <c r="J485" i="1" s="1"/>
  <c r="AN484" i="1"/>
  <c r="AM484" i="1"/>
  <c r="G484" i="1"/>
  <c r="J484" i="1" s="1"/>
  <c r="K484" i="1" s="1"/>
  <c r="AN483" i="1"/>
  <c r="AM483" i="1"/>
  <c r="H483" i="1"/>
  <c r="G483" i="1"/>
  <c r="J483" i="1" s="1"/>
  <c r="AN482" i="1"/>
  <c r="AM482" i="1"/>
  <c r="G482" i="1"/>
  <c r="J482" i="1" s="1"/>
  <c r="AN481" i="1"/>
  <c r="AM481" i="1"/>
  <c r="J481" i="1"/>
  <c r="K481" i="1" s="1"/>
  <c r="H481" i="1"/>
  <c r="I481" i="1" s="1"/>
  <c r="G481" i="1"/>
  <c r="AN480" i="1"/>
  <c r="AM480" i="1"/>
  <c r="G480" i="1"/>
  <c r="J480" i="1" s="1"/>
  <c r="K480" i="1" s="1"/>
  <c r="AN479" i="1"/>
  <c r="AM479" i="1"/>
  <c r="J479" i="1"/>
  <c r="K479" i="1" s="1"/>
  <c r="H479" i="1"/>
  <c r="I479" i="1" s="1"/>
  <c r="G479" i="1"/>
  <c r="AN477" i="1"/>
  <c r="AM477" i="1"/>
  <c r="G477" i="1"/>
  <c r="J477" i="1" s="1"/>
  <c r="K477" i="1" s="1"/>
  <c r="AN475" i="1"/>
  <c r="AP475" i="1" s="1"/>
  <c r="AM475" i="1"/>
  <c r="AO475" i="1" s="1"/>
  <c r="H475" i="1"/>
  <c r="G475" i="1"/>
  <c r="J475" i="1" s="1"/>
  <c r="AN474" i="1"/>
  <c r="AM474" i="1"/>
  <c r="G474" i="1"/>
  <c r="J474" i="1" s="1"/>
  <c r="K474" i="1" s="1"/>
  <c r="AN473" i="1"/>
  <c r="AM473" i="1"/>
  <c r="H473" i="1"/>
  <c r="G473" i="1"/>
  <c r="J473" i="1" s="1"/>
  <c r="AN472" i="1"/>
  <c r="AM472" i="1"/>
  <c r="G472" i="1"/>
  <c r="J472" i="1" s="1"/>
  <c r="AN470" i="1"/>
  <c r="AP470" i="1" s="1"/>
  <c r="AM470" i="1"/>
  <c r="AO470" i="1" s="1"/>
  <c r="H470" i="1"/>
  <c r="G470" i="1"/>
  <c r="J470" i="1" s="1"/>
  <c r="AN469" i="1"/>
  <c r="AM469" i="1"/>
  <c r="G469" i="1"/>
  <c r="J469" i="1" s="1"/>
  <c r="K469" i="1" s="1"/>
  <c r="AN468" i="1"/>
  <c r="AM468" i="1"/>
  <c r="H468" i="1"/>
  <c r="G468" i="1"/>
  <c r="J468" i="1" s="1"/>
  <c r="AN467" i="1"/>
  <c r="AM467" i="1"/>
  <c r="G467" i="1"/>
  <c r="J467" i="1" s="1"/>
  <c r="AN465" i="1"/>
  <c r="AP465" i="1" s="1"/>
  <c r="AM465" i="1"/>
  <c r="AO465" i="1" s="1"/>
  <c r="H465" i="1"/>
  <c r="G465" i="1"/>
  <c r="J465" i="1" s="1"/>
  <c r="AN464" i="1"/>
  <c r="AM464" i="1"/>
  <c r="G464" i="1"/>
  <c r="J464" i="1" s="1"/>
  <c r="K464" i="1" s="1"/>
  <c r="AN462" i="1"/>
  <c r="AP462" i="1" s="1"/>
  <c r="AM462" i="1"/>
  <c r="AO462" i="1" s="1"/>
  <c r="H462" i="1"/>
  <c r="G462" i="1"/>
  <c r="J462" i="1" s="1"/>
  <c r="AN461" i="1"/>
  <c r="AM461" i="1"/>
  <c r="G461" i="1"/>
  <c r="J461" i="1" s="1"/>
  <c r="AN460" i="1"/>
  <c r="AM460" i="1"/>
  <c r="H460" i="1"/>
  <c r="G460" i="1"/>
  <c r="J460" i="1" s="1"/>
  <c r="AN459" i="1"/>
  <c r="AM459" i="1"/>
  <c r="G459" i="1"/>
  <c r="J459" i="1" s="1"/>
  <c r="K459" i="1" s="1"/>
  <c r="AN458" i="1"/>
  <c r="AM458" i="1"/>
  <c r="H458" i="1"/>
  <c r="G458" i="1"/>
  <c r="J458" i="1" s="1"/>
  <c r="AN457" i="1"/>
  <c r="AM457" i="1"/>
  <c r="G457" i="1"/>
  <c r="J457" i="1" s="1"/>
  <c r="AN456" i="1"/>
  <c r="AM456" i="1"/>
  <c r="H456" i="1"/>
  <c r="G456" i="1"/>
  <c r="J456" i="1" s="1"/>
  <c r="AN455" i="1"/>
  <c r="AM455" i="1"/>
  <c r="G455" i="1"/>
  <c r="J455" i="1" s="1"/>
  <c r="K455" i="1" s="1"/>
  <c r="AN454" i="1"/>
  <c r="AM454" i="1"/>
  <c r="H454" i="1"/>
  <c r="G454" i="1"/>
  <c r="J454" i="1" s="1"/>
  <c r="AN453" i="1"/>
  <c r="AM453" i="1"/>
  <c r="G453" i="1"/>
  <c r="J453" i="1" s="1"/>
  <c r="AN452" i="1"/>
  <c r="AM452" i="1"/>
  <c r="H452" i="1"/>
  <c r="G452" i="1"/>
  <c r="J452" i="1" s="1"/>
  <c r="AN451" i="1"/>
  <c r="AM451" i="1"/>
  <c r="G451" i="1"/>
  <c r="J451" i="1" s="1"/>
  <c r="K451" i="1" s="1"/>
  <c r="AN449" i="1"/>
  <c r="AP449" i="1" s="1"/>
  <c r="AM449" i="1"/>
  <c r="AO449" i="1" s="1"/>
  <c r="H449" i="1"/>
  <c r="G449" i="1"/>
  <c r="J449" i="1" s="1"/>
  <c r="AN448" i="1"/>
  <c r="AM448" i="1"/>
  <c r="G448" i="1"/>
  <c r="J448" i="1" s="1"/>
  <c r="AN445" i="1"/>
  <c r="AP445" i="1" s="1"/>
  <c r="AM445" i="1"/>
  <c r="AO445" i="1" s="1"/>
  <c r="H445" i="1"/>
  <c r="G445" i="1"/>
  <c r="J445" i="1" s="1"/>
  <c r="AN444" i="1"/>
  <c r="AM444" i="1"/>
  <c r="G444" i="1"/>
  <c r="J444" i="1" s="1"/>
  <c r="K444" i="1" s="1"/>
  <c r="AN443" i="1"/>
  <c r="AM443" i="1"/>
  <c r="H443" i="1"/>
  <c r="G443" i="1"/>
  <c r="J443" i="1" s="1"/>
  <c r="AN442" i="1"/>
  <c r="AM442" i="1"/>
  <c r="G442" i="1"/>
  <c r="J442" i="1" s="1"/>
  <c r="AN441" i="1"/>
  <c r="AM441" i="1"/>
  <c r="H441" i="1"/>
  <c r="G441" i="1"/>
  <c r="J441" i="1" s="1"/>
  <c r="AN440" i="1"/>
  <c r="AM440" i="1"/>
  <c r="G440" i="1"/>
  <c r="J440" i="1" s="1"/>
  <c r="K440" i="1" s="1"/>
  <c r="AN439" i="1"/>
  <c r="AM439" i="1"/>
  <c r="H439" i="1"/>
  <c r="G439" i="1"/>
  <c r="J439" i="1" s="1"/>
  <c r="AN438" i="1"/>
  <c r="AM438" i="1"/>
  <c r="G438" i="1"/>
  <c r="J438" i="1" s="1"/>
  <c r="AN436" i="1"/>
  <c r="AM436" i="1"/>
  <c r="H436" i="1"/>
  <c r="G436" i="1"/>
  <c r="J436" i="1" s="1"/>
  <c r="AN435" i="1"/>
  <c r="AM435" i="1"/>
  <c r="G435" i="1"/>
  <c r="J435" i="1" s="1"/>
  <c r="K435" i="1" s="1"/>
  <c r="AN434" i="1"/>
  <c r="AM434" i="1"/>
  <c r="H434" i="1"/>
  <c r="G434" i="1"/>
  <c r="J434" i="1" s="1"/>
  <c r="AN433" i="1"/>
  <c r="AM433" i="1"/>
  <c r="G433" i="1"/>
  <c r="J433" i="1" s="1"/>
  <c r="AN431" i="1"/>
  <c r="AP431" i="1" s="1"/>
  <c r="AM431" i="1"/>
  <c r="AO431" i="1" s="1"/>
  <c r="H431" i="1"/>
  <c r="G431" i="1"/>
  <c r="J431" i="1" s="1"/>
  <c r="AN430" i="1"/>
  <c r="AM430" i="1"/>
  <c r="G430" i="1"/>
  <c r="J430" i="1" s="1"/>
  <c r="K430" i="1" s="1"/>
  <c r="AN429" i="1"/>
  <c r="AM429" i="1"/>
  <c r="H429" i="1"/>
  <c r="G429" i="1"/>
  <c r="J429" i="1" s="1"/>
  <c r="AN428" i="1"/>
  <c r="AM428" i="1"/>
  <c r="G428" i="1"/>
  <c r="J428" i="1" s="1"/>
  <c r="AN426" i="1"/>
  <c r="AP426" i="1" s="1"/>
  <c r="AM426" i="1"/>
  <c r="AO426" i="1" s="1"/>
  <c r="H426" i="1"/>
  <c r="G426" i="1"/>
  <c r="J426" i="1" s="1"/>
  <c r="AN425" i="1"/>
  <c r="AM425" i="1"/>
  <c r="G425" i="1"/>
  <c r="J425" i="1" s="1"/>
  <c r="K425" i="1" s="1"/>
  <c r="AN424" i="1"/>
  <c r="AM424" i="1"/>
  <c r="H424" i="1"/>
  <c r="G424" i="1"/>
  <c r="J424" i="1" s="1"/>
  <c r="AN423" i="1"/>
  <c r="AM423" i="1"/>
  <c r="G423" i="1"/>
  <c r="J423" i="1" s="1"/>
  <c r="AN422" i="1"/>
  <c r="AM422" i="1"/>
  <c r="H422" i="1"/>
  <c r="G422" i="1"/>
  <c r="J422" i="1" s="1"/>
  <c r="AN421" i="1"/>
  <c r="AM421" i="1"/>
  <c r="G421" i="1"/>
  <c r="J421" i="1" s="1"/>
  <c r="K421" i="1" s="1"/>
  <c r="AN420" i="1"/>
  <c r="AM420" i="1"/>
  <c r="H420" i="1"/>
  <c r="G420" i="1"/>
  <c r="J420" i="1" s="1"/>
  <c r="AN419" i="1"/>
  <c r="AM419" i="1"/>
  <c r="G419" i="1"/>
  <c r="J419" i="1" s="1"/>
  <c r="AN418" i="1"/>
  <c r="AM418" i="1"/>
  <c r="H418" i="1"/>
  <c r="G418" i="1"/>
  <c r="J418" i="1" s="1"/>
  <c r="AN417" i="1"/>
  <c r="AM417" i="1"/>
  <c r="G417" i="1"/>
  <c r="J417" i="1" s="1"/>
  <c r="AN416" i="1"/>
  <c r="AM416" i="1"/>
  <c r="H416" i="1"/>
  <c r="G416" i="1"/>
  <c r="J416" i="1" s="1"/>
  <c r="AN415" i="1"/>
  <c r="AM415" i="1"/>
  <c r="G415" i="1"/>
  <c r="J415" i="1" s="1"/>
  <c r="AN413" i="1"/>
  <c r="AP413" i="1" s="1"/>
  <c r="AM413" i="1"/>
  <c r="AO413" i="1" s="1"/>
  <c r="H413" i="1"/>
  <c r="G413" i="1"/>
  <c r="J413" i="1" s="1"/>
  <c r="AN412" i="1"/>
  <c r="AM412" i="1"/>
  <c r="G412" i="1"/>
  <c r="J412" i="1" s="1"/>
  <c r="K412" i="1" s="1"/>
  <c r="AN411" i="1"/>
  <c r="AM411" i="1"/>
  <c r="H411" i="1"/>
  <c r="G411" i="1"/>
  <c r="J411" i="1" s="1"/>
  <c r="AN410" i="1"/>
  <c r="AM410" i="1"/>
  <c r="G410" i="1"/>
  <c r="J410" i="1" s="1"/>
  <c r="AN409" i="1"/>
  <c r="AP409" i="1" s="1"/>
  <c r="AM409" i="1"/>
  <c r="G409" i="1"/>
  <c r="J409" i="1" s="1"/>
  <c r="AN408" i="1"/>
  <c r="AM408" i="1"/>
  <c r="J408" i="1"/>
  <c r="H408" i="1"/>
  <c r="G408" i="1"/>
  <c r="AN406" i="1"/>
  <c r="AP406" i="1" s="1"/>
  <c r="AM406" i="1"/>
  <c r="AO406" i="1" s="1"/>
  <c r="G406" i="1"/>
  <c r="J406" i="1" s="1"/>
  <c r="AN405" i="1"/>
  <c r="AM405" i="1"/>
  <c r="J405" i="1"/>
  <c r="H405" i="1"/>
  <c r="G405" i="1"/>
  <c r="AN404" i="1"/>
  <c r="AM404" i="1"/>
  <c r="G404" i="1"/>
  <c r="J404" i="1" s="1"/>
  <c r="AN403" i="1"/>
  <c r="AM403" i="1"/>
  <c r="J403" i="1"/>
  <c r="H403" i="1"/>
  <c r="G403" i="1"/>
  <c r="AN401" i="1"/>
  <c r="AP401" i="1" s="1"/>
  <c r="AM401" i="1"/>
  <c r="AO401" i="1" s="1"/>
  <c r="G401" i="1"/>
  <c r="J401" i="1" s="1"/>
  <c r="AN400" i="1"/>
  <c r="AM400" i="1"/>
  <c r="J400" i="1"/>
  <c r="H400" i="1"/>
  <c r="G400" i="1"/>
  <c r="AN398" i="1"/>
  <c r="AP398" i="1" s="1"/>
  <c r="AM398" i="1"/>
  <c r="AO398" i="1" s="1"/>
  <c r="G398" i="1"/>
  <c r="J398" i="1" s="1"/>
  <c r="AN397" i="1"/>
  <c r="AM397" i="1"/>
  <c r="J397" i="1"/>
  <c r="H397" i="1"/>
  <c r="G397" i="1"/>
  <c r="AN395" i="1"/>
  <c r="AP395" i="1" s="1"/>
  <c r="AM395" i="1"/>
  <c r="AO395" i="1" s="1"/>
  <c r="G395" i="1"/>
  <c r="J395" i="1" s="1"/>
  <c r="AN394" i="1"/>
  <c r="AM394" i="1"/>
  <c r="J394" i="1"/>
  <c r="H394" i="1"/>
  <c r="G394" i="1"/>
  <c r="AN393" i="1"/>
  <c r="AM393" i="1"/>
  <c r="G393" i="1"/>
  <c r="J393" i="1" s="1"/>
  <c r="K393" i="1" s="1"/>
  <c r="AN391" i="1"/>
  <c r="AM391" i="1"/>
  <c r="J391" i="1"/>
  <c r="K391" i="1" s="1"/>
  <c r="H391" i="1"/>
  <c r="I391" i="1" s="1"/>
  <c r="G391" i="1"/>
  <c r="AN390" i="1"/>
  <c r="AM390" i="1"/>
  <c r="G390" i="1"/>
  <c r="J390" i="1" s="1"/>
  <c r="AN389" i="1"/>
  <c r="AM389" i="1"/>
  <c r="J389" i="1"/>
  <c r="H389" i="1"/>
  <c r="G389" i="1"/>
  <c r="AN388" i="1"/>
  <c r="AM388" i="1"/>
  <c r="G388" i="1"/>
  <c r="J388" i="1" s="1"/>
  <c r="K388" i="1" s="1"/>
  <c r="AN386" i="1"/>
  <c r="AP386" i="1" s="1"/>
  <c r="AM386" i="1"/>
  <c r="AO386" i="1" s="1"/>
  <c r="H386" i="1"/>
  <c r="G386" i="1"/>
  <c r="J386" i="1" s="1"/>
  <c r="AN385" i="1"/>
  <c r="AM385" i="1"/>
  <c r="G385" i="1"/>
  <c r="J385" i="1" s="1"/>
  <c r="AN384" i="1"/>
  <c r="AP384" i="1" s="1"/>
  <c r="AM384" i="1"/>
  <c r="AO384" i="1" s="1"/>
  <c r="H384" i="1"/>
  <c r="G384" i="1"/>
  <c r="J384" i="1" s="1"/>
  <c r="AN383" i="1"/>
  <c r="AM383" i="1"/>
  <c r="G383" i="1"/>
  <c r="AN382" i="1"/>
  <c r="AM382" i="1"/>
  <c r="AO382" i="1" s="1"/>
  <c r="AR382" i="1" s="1"/>
  <c r="AN380" i="1"/>
  <c r="AP380" i="1" s="1"/>
  <c r="AS380" i="1" s="1"/>
  <c r="AM380" i="1"/>
  <c r="AO380" i="1" s="1"/>
  <c r="AR380" i="1" s="1"/>
  <c r="H380" i="1"/>
  <c r="G380" i="1"/>
  <c r="J380" i="1" s="1"/>
  <c r="AN379" i="1"/>
  <c r="AM379" i="1"/>
  <c r="G379" i="1"/>
  <c r="AN378" i="1"/>
  <c r="AM378" i="1"/>
  <c r="AO378" i="1" s="1"/>
  <c r="AR378" i="1" s="1"/>
  <c r="H378" i="1"/>
  <c r="G378" i="1"/>
  <c r="J378" i="1" s="1"/>
  <c r="AN377" i="1"/>
  <c r="AM377" i="1"/>
  <c r="G377" i="1"/>
  <c r="AN376" i="1"/>
  <c r="AM376" i="1"/>
  <c r="AO376" i="1" s="1"/>
  <c r="AR376" i="1" s="1"/>
  <c r="H376" i="1"/>
  <c r="G376" i="1"/>
  <c r="J376" i="1" s="1"/>
  <c r="AN375" i="1"/>
  <c r="AM375" i="1"/>
  <c r="G375" i="1"/>
  <c r="AN373" i="1"/>
  <c r="AP373" i="1" s="1"/>
  <c r="AM373" i="1"/>
  <c r="AO373" i="1" s="1"/>
  <c r="H373" i="1"/>
  <c r="G373" i="1"/>
  <c r="J373" i="1" s="1"/>
  <c r="AP372" i="1"/>
  <c r="AN372" i="1"/>
  <c r="AS372" i="1" s="1"/>
  <c r="AM372" i="1"/>
  <c r="G372" i="1"/>
  <c r="AN371" i="1"/>
  <c r="AM371" i="1"/>
  <c r="AO371" i="1" s="1"/>
  <c r="H371" i="1"/>
  <c r="G371" i="1"/>
  <c r="J371" i="1" s="1"/>
  <c r="AP370" i="1"/>
  <c r="AN370" i="1"/>
  <c r="AS370" i="1" s="1"/>
  <c r="AM370" i="1"/>
  <c r="G370" i="1"/>
  <c r="AN369" i="1"/>
  <c r="AM369" i="1"/>
  <c r="AO369" i="1" s="1"/>
  <c r="H369" i="1"/>
  <c r="G369" i="1"/>
  <c r="J369" i="1" s="1"/>
  <c r="AP368" i="1"/>
  <c r="AN368" i="1"/>
  <c r="AS368" i="1" s="1"/>
  <c r="AM368" i="1"/>
  <c r="G368" i="1"/>
  <c r="AN366" i="1"/>
  <c r="AP366" i="1" s="1"/>
  <c r="AM366" i="1"/>
  <c r="AO366" i="1" s="1"/>
  <c r="H366" i="1"/>
  <c r="G366" i="1"/>
  <c r="J366" i="1" s="1"/>
  <c r="AN365" i="1"/>
  <c r="AM365" i="1"/>
  <c r="G365" i="1"/>
  <c r="AN364" i="1"/>
  <c r="AM364" i="1"/>
  <c r="AO364" i="1" s="1"/>
  <c r="AR364" i="1" s="1"/>
  <c r="H364" i="1"/>
  <c r="G364" i="1"/>
  <c r="J364" i="1" s="1"/>
  <c r="AN363" i="1"/>
  <c r="AM363" i="1"/>
  <c r="G363" i="1"/>
  <c r="AN362" i="1"/>
  <c r="AM362" i="1"/>
  <c r="AO362" i="1" s="1"/>
  <c r="AR362" i="1" s="1"/>
  <c r="H362" i="1"/>
  <c r="G362" i="1"/>
  <c r="J362" i="1" s="1"/>
  <c r="AN361" i="1"/>
  <c r="AM361" i="1"/>
  <c r="G361" i="1"/>
  <c r="AN360" i="1"/>
  <c r="AM360" i="1"/>
  <c r="AO360" i="1" s="1"/>
  <c r="AR360" i="1" s="1"/>
  <c r="H360" i="1"/>
  <c r="G360" i="1"/>
  <c r="J360" i="1" s="1"/>
  <c r="AN359" i="1"/>
  <c r="AM359" i="1"/>
  <c r="G359" i="1"/>
  <c r="AN357" i="1"/>
  <c r="AP357" i="1" s="1"/>
  <c r="AM357" i="1"/>
  <c r="AO357" i="1" s="1"/>
  <c r="H357" i="1"/>
  <c r="G357" i="1"/>
  <c r="J357" i="1" s="1"/>
  <c r="AP356" i="1"/>
  <c r="AN356" i="1"/>
  <c r="AS356" i="1" s="1"/>
  <c r="AM356" i="1"/>
  <c r="G356" i="1"/>
  <c r="AN352" i="1"/>
  <c r="AM352" i="1"/>
  <c r="AO352" i="1" s="1"/>
  <c r="X352" i="1"/>
  <c r="R352" i="1"/>
  <c r="J352" i="1"/>
  <c r="K352" i="1" s="1"/>
  <c r="H352" i="1"/>
  <c r="I352" i="1" s="1"/>
  <c r="G352" i="1"/>
  <c r="AP351" i="1"/>
  <c r="AN351" i="1"/>
  <c r="AS351" i="1" s="1"/>
  <c r="AM351" i="1"/>
  <c r="G351" i="1"/>
  <c r="AN350" i="1"/>
  <c r="AM350" i="1"/>
  <c r="G350" i="1"/>
  <c r="J350" i="1" s="1"/>
  <c r="K350" i="1" s="1"/>
  <c r="AN349" i="1"/>
  <c r="AM349" i="1"/>
  <c r="J349" i="1"/>
  <c r="K349" i="1" s="1"/>
  <c r="H349" i="1"/>
  <c r="I349" i="1" s="1"/>
  <c r="G349" i="1"/>
  <c r="AN347" i="1"/>
  <c r="AP347" i="1" s="1"/>
  <c r="AM347" i="1"/>
  <c r="AO347" i="1" s="1"/>
  <c r="G347" i="1"/>
  <c r="J347" i="1" s="1"/>
  <c r="AN346" i="1"/>
  <c r="AM346" i="1"/>
  <c r="J346" i="1"/>
  <c r="K346" i="1" s="1"/>
  <c r="H346" i="1"/>
  <c r="G346" i="1"/>
  <c r="AN345" i="1"/>
  <c r="AP345" i="1" s="1"/>
  <c r="AM345" i="1"/>
  <c r="AO345" i="1" s="1"/>
  <c r="G345" i="1"/>
  <c r="J345" i="1" s="1"/>
  <c r="AN344" i="1"/>
  <c r="AM344" i="1"/>
  <c r="J344" i="1"/>
  <c r="K344" i="1" s="1"/>
  <c r="H344" i="1"/>
  <c r="G344" i="1"/>
  <c r="AN342" i="1"/>
  <c r="AP342" i="1" s="1"/>
  <c r="AM342" i="1"/>
  <c r="AO342" i="1" s="1"/>
  <c r="G342" i="1"/>
  <c r="J342" i="1" s="1"/>
  <c r="AN341" i="1"/>
  <c r="AM341" i="1"/>
  <c r="J341" i="1"/>
  <c r="K341" i="1" s="1"/>
  <c r="H341" i="1"/>
  <c r="G341" i="1"/>
  <c r="AN339" i="1"/>
  <c r="AP339" i="1" s="1"/>
  <c r="AM339" i="1"/>
  <c r="AO339" i="1" s="1"/>
  <c r="G339" i="1"/>
  <c r="J339" i="1" s="1"/>
  <c r="AN338" i="1"/>
  <c r="AM338" i="1"/>
  <c r="J338" i="1"/>
  <c r="K338" i="1" s="1"/>
  <c r="H338" i="1"/>
  <c r="G338" i="1"/>
  <c r="AN337" i="1"/>
  <c r="AM337" i="1"/>
  <c r="G337" i="1"/>
  <c r="J337" i="1" s="1"/>
  <c r="AN336" i="1"/>
  <c r="AM336" i="1"/>
  <c r="J336" i="1"/>
  <c r="K336" i="1" s="1"/>
  <c r="H336" i="1"/>
  <c r="G336" i="1"/>
  <c r="AN335" i="1"/>
  <c r="AM335" i="1"/>
  <c r="G335" i="1"/>
  <c r="J335" i="1" s="1"/>
  <c r="AN334" i="1"/>
  <c r="AM334" i="1"/>
  <c r="J334" i="1"/>
  <c r="K334" i="1" s="1"/>
  <c r="H334" i="1"/>
  <c r="G334" i="1"/>
  <c r="AN332" i="1"/>
  <c r="AP332" i="1" s="1"/>
  <c r="AM332" i="1"/>
  <c r="AO332" i="1" s="1"/>
  <c r="G332" i="1"/>
  <c r="J332" i="1" s="1"/>
  <c r="AN331" i="1"/>
  <c r="AM331" i="1"/>
  <c r="J331" i="1"/>
  <c r="K331" i="1" s="1"/>
  <c r="H331" i="1"/>
  <c r="G331" i="1"/>
  <c r="AN330" i="1"/>
  <c r="AM330" i="1"/>
  <c r="G330" i="1"/>
  <c r="J330" i="1" s="1"/>
  <c r="AN329" i="1"/>
  <c r="AM329" i="1"/>
  <c r="J329" i="1"/>
  <c r="H329" i="1"/>
  <c r="G329" i="1"/>
  <c r="AN328" i="1"/>
  <c r="AM328" i="1"/>
  <c r="G328" i="1"/>
  <c r="J328" i="1" s="1"/>
  <c r="AN327" i="1"/>
  <c r="AM327" i="1"/>
  <c r="J327" i="1"/>
  <c r="K327" i="1" s="1"/>
  <c r="H327" i="1"/>
  <c r="G327" i="1"/>
  <c r="AN326" i="1"/>
  <c r="AM326" i="1"/>
  <c r="G326" i="1"/>
  <c r="J326" i="1" s="1"/>
  <c r="AN325" i="1"/>
  <c r="AM325" i="1"/>
  <c r="J325" i="1"/>
  <c r="K325" i="1" s="1"/>
  <c r="H325" i="1"/>
  <c r="G325" i="1"/>
  <c r="AN324" i="1"/>
  <c r="AM324" i="1"/>
  <c r="G324" i="1"/>
  <c r="J324" i="1" s="1"/>
  <c r="AN323" i="1"/>
  <c r="AM323" i="1"/>
  <c r="J323" i="1"/>
  <c r="K323" i="1" s="1"/>
  <c r="H323" i="1"/>
  <c r="G323" i="1"/>
  <c r="AN322" i="1"/>
  <c r="AM322" i="1"/>
  <c r="G322" i="1"/>
  <c r="J322" i="1" s="1"/>
  <c r="AN321" i="1"/>
  <c r="AM321" i="1"/>
  <c r="J321" i="1"/>
  <c r="K321" i="1" s="1"/>
  <c r="H321" i="1"/>
  <c r="G321" i="1"/>
  <c r="AN320" i="1"/>
  <c r="AM320" i="1"/>
  <c r="G320" i="1"/>
  <c r="J320" i="1" s="1"/>
  <c r="AN319" i="1"/>
  <c r="AM319" i="1"/>
  <c r="J319" i="1"/>
  <c r="K319" i="1" s="1"/>
  <c r="H319" i="1"/>
  <c r="G319" i="1"/>
  <c r="AN316" i="1"/>
  <c r="AM316" i="1"/>
  <c r="G316" i="1"/>
  <c r="J316" i="1" s="1"/>
  <c r="K316" i="1" s="1"/>
  <c r="AN315" i="1"/>
  <c r="AM315" i="1"/>
  <c r="J315" i="1"/>
  <c r="K315" i="1" s="1"/>
  <c r="H315" i="1"/>
  <c r="I315" i="1" s="1"/>
  <c r="G315" i="1"/>
  <c r="AN314" i="1"/>
  <c r="AM314" i="1"/>
  <c r="G314" i="1"/>
  <c r="J314" i="1" s="1"/>
  <c r="K314" i="1" s="1"/>
  <c r="AN313" i="1"/>
  <c r="AM313" i="1"/>
  <c r="J313" i="1"/>
  <c r="K313" i="1" s="1"/>
  <c r="H313" i="1"/>
  <c r="I313" i="1" s="1"/>
  <c r="G313" i="1"/>
  <c r="AN311" i="1"/>
  <c r="AP311" i="1" s="1"/>
  <c r="AM311" i="1"/>
  <c r="AO311" i="1" s="1"/>
  <c r="G311" i="1"/>
  <c r="J311" i="1" s="1"/>
  <c r="AN310" i="1"/>
  <c r="AM310" i="1"/>
  <c r="J310" i="1"/>
  <c r="K310" i="1" s="1"/>
  <c r="H310" i="1"/>
  <c r="G310" i="1"/>
  <c r="AN309" i="1"/>
  <c r="AM309" i="1"/>
  <c r="G309" i="1"/>
  <c r="J309" i="1" s="1"/>
  <c r="AN308" i="1"/>
  <c r="AM308" i="1"/>
  <c r="J308" i="1"/>
  <c r="K308" i="1" s="1"/>
  <c r="H308" i="1"/>
  <c r="G308" i="1"/>
  <c r="AN307" i="1"/>
  <c r="AM307" i="1"/>
  <c r="G307" i="1"/>
  <c r="J307" i="1" s="1"/>
  <c r="AN306" i="1"/>
  <c r="AM306" i="1"/>
  <c r="J306" i="1"/>
  <c r="K306" i="1" s="1"/>
  <c r="H306" i="1"/>
  <c r="G306" i="1"/>
  <c r="AN305" i="1"/>
  <c r="AM305" i="1"/>
  <c r="G305" i="1"/>
  <c r="J305" i="1" s="1"/>
  <c r="AN304" i="1"/>
  <c r="AM304" i="1"/>
  <c r="J304" i="1"/>
  <c r="K304" i="1" s="1"/>
  <c r="H304" i="1"/>
  <c r="G304" i="1"/>
  <c r="AN303" i="1"/>
  <c r="AM303" i="1"/>
  <c r="G303" i="1"/>
  <c r="J303" i="1" s="1"/>
  <c r="AN302" i="1"/>
  <c r="AM302" i="1"/>
  <c r="J302" i="1"/>
  <c r="K302" i="1" s="1"/>
  <c r="H302" i="1"/>
  <c r="G302" i="1"/>
  <c r="AN300" i="1"/>
  <c r="AP300" i="1" s="1"/>
  <c r="AM300" i="1"/>
  <c r="AO300" i="1" s="1"/>
  <c r="G300" i="1"/>
  <c r="J300" i="1" s="1"/>
  <c r="AN299" i="1"/>
  <c r="AM299" i="1"/>
  <c r="J299" i="1"/>
  <c r="K299" i="1" s="1"/>
  <c r="H299" i="1"/>
  <c r="G299" i="1"/>
  <c r="AN298" i="1"/>
  <c r="AP298" i="1" s="1"/>
  <c r="AM298" i="1"/>
  <c r="AO298" i="1" s="1"/>
  <c r="G298" i="1"/>
  <c r="J298" i="1" s="1"/>
  <c r="AN297" i="1"/>
  <c r="AM297" i="1"/>
  <c r="J297" i="1"/>
  <c r="K297" i="1" s="1"/>
  <c r="H297" i="1"/>
  <c r="G297" i="1"/>
  <c r="AN296" i="1"/>
  <c r="AM296" i="1"/>
  <c r="G296" i="1"/>
  <c r="J296" i="1" s="1"/>
  <c r="AN295" i="1"/>
  <c r="AM295" i="1"/>
  <c r="J295" i="1"/>
  <c r="K295" i="1" s="1"/>
  <c r="H295" i="1"/>
  <c r="G295" i="1"/>
  <c r="AN294" i="1"/>
  <c r="AM294" i="1"/>
  <c r="G294" i="1"/>
  <c r="J294" i="1" s="1"/>
  <c r="AN293" i="1"/>
  <c r="AM293" i="1"/>
  <c r="J293" i="1"/>
  <c r="K293" i="1" s="1"/>
  <c r="H293" i="1"/>
  <c r="G293" i="1"/>
  <c r="AN292" i="1"/>
  <c r="AM292" i="1"/>
  <c r="G292" i="1"/>
  <c r="J292" i="1" s="1"/>
  <c r="AN291" i="1"/>
  <c r="AM291" i="1"/>
  <c r="J291" i="1"/>
  <c r="K291" i="1" s="1"/>
  <c r="H291" i="1"/>
  <c r="G291" i="1"/>
  <c r="AN289" i="1"/>
  <c r="AP289" i="1" s="1"/>
  <c r="AM289" i="1"/>
  <c r="AO289" i="1" s="1"/>
  <c r="G289" i="1"/>
  <c r="J289" i="1" s="1"/>
  <c r="AN288" i="1"/>
  <c r="AM288" i="1"/>
  <c r="J288" i="1"/>
  <c r="K288" i="1" s="1"/>
  <c r="H288" i="1"/>
  <c r="G288" i="1"/>
  <c r="AN286" i="1"/>
  <c r="AP286" i="1" s="1"/>
  <c r="AM286" i="1"/>
  <c r="AO286" i="1" s="1"/>
  <c r="G286" i="1"/>
  <c r="J286" i="1" s="1"/>
  <c r="AN285" i="1"/>
  <c r="AM285" i="1"/>
  <c r="J285" i="1"/>
  <c r="K285" i="1" s="1"/>
  <c r="H285" i="1"/>
  <c r="G285" i="1"/>
  <c r="AN284" i="1"/>
  <c r="AM284" i="1"/>
  <c r="G284" i="1"/>
  <c r="J284" i="1" s="1"/>
  <c r="AN283" i="1"/>
  <c r="AM283" i="1"/>
  <c r="J283" i="1"/>
  <c r="K283" i="1" s="1"/>
  <c r="H283" i="1"/>
  <c r="G283" i="1"/>
  <c r="AN281" i="1"/>
  <c r="AP281" i="1" s="1"/>
  <c r="AM281" i="1"/>
  <c r="AO281" i="1" s="1"/>
  <c r="G281" i="1"/>
  <c r="J281" i="1" s="1"/>
  <c r="AN280" i="1"/>
  <c r="AM280" i="1"/>
  <c r="J280" i="1"/>
  <c r="K280" i="1" s="1"/>
  <c r="H280" i="1"/>
  <c r="G280" i="1"/>
  <c r="AN278" i="1"/>
  <c r="AP278" i="1" s="1"/>
  <c r="AM278" i="1"/>
  <c r="AO278" i="1" s="1"/>
  <c r="G278" i="1"/>
  <c r="J278" i="1" s="1"/>
  <c r="AN277" i="1"/>
  <c r="AM277" i="1"/>
  <c r="J277" i="1"/>
  <c r="K277" i="1" s="1"/>
  <c r="H277" i="1"/>
  <c r="G277" i="1"/>
  <c r="AN276" i="1"/>
  <c r="AM276" i="1"/>
  <c r="G276" i="1"/>
  <c r="J276" i="1" s="1"/>
  <c r="AN275" i="1"/>
  <c r="AM275" i="1"/>
  <c r="J275" i="1"/>
  <c r="K275" i="1" s="1"/>
  <c r="H275" i="1"/>
  <c r="G275" i="1"/>
  <c r="AN273" i="1"/>
  <c r="AP273" i="1" s="1"/>
  <c r="AM273" i="1"/>
  <c r="AO273" i="1" s="1"/>
  <c r="G273" i="1"/>
  <c r="J273" i="1" s="1"/>
  <c r="AN272" i="1"/>
  <c r="AM272" i="1"/>
  <c r="J272" i="1"/>
  <c r="K272" i="1" s="1"/>
  <c r="H272" i="1"/>
  <c r="G272" i="1"/>
  <c r="AN270" i="1"/>
  <c r="AP270" i="1" s="1"/>
  <c r="AM270" i="1"/>
  <c r="AO270" i="1" s="1"/>
  <c r="G270" i="1"/>
  <c r="J270" i="1" s="1"/>
  <c r="AN269" i="1"/>
  <c r="AM269" i="1"/>
  <c r="J269" i="1"/>
  <c r="K269" i="1" s="1"/>
  <c r="H269" i="1"/>
  <c r="G269" i="1"/>
  <c r="AN268" i="1"/>
  <c r="AM268" i="1"/>
  <c r="G268" i="1"/>
  <c r="J268" i="1" s="1"/>
  <c r="AN267" i="1"/>
  <c r="AM267" i="1"/>
  <c r="J267" i="1"/>
  <c r="K267" i="1" s="1"/>
  <c r="H267" i="1"/>
  <c r="G267" i="1"/>
  <c r="AN266" i="1"/>
  <c r="AM266" i="1"/>
  <c r="G266" i="1"/>
  <c r="J266" i="1" s="1"/>
  <c r="AN265" i="1"/>
  <c r="AM265" i="1"/>
  <c r="J265" i="1"/>
  <c r="K265" i="1" s="1"/>
  <c r="H265" i="1"/>
  <c r="G265" i="1"/>
  <c r="AN264" i="1"/>
  <c r="AM264" i="1"/>
  <c r="G264" i="1"/>
  <c r="J264" i="1" s="1"/>
  <c r="AN263" i="1"/>
  <c r="AM263" i="1"/>
  <c r="J263" i="1"/>
  <c r="K263" i="1" s="1"/>
  <c r="H263" i="1"/>
  <c r="G263" i="1"/>
  <c r="AN262" i="1"/>
  <c r="AM262" i="1"/>
  <c r="G262" i="1"/>
  <c r="J262" i="1" s="1"/>
  <c r="AN261" i="1"/>
  <c r="AM261" i="1"/>
  <c r="J261" i="1"/>
  <c r="K261" i="1" s="1"/>
  <c r="H261" i="1"/>
  <c r="G261" i="1"/>
  <c r="AN259" i="1"/>
  <c r="AP259" i="1" s="1"/>
  <c r="AM259" i="1"/>
  <c r="AO259" i="1" s="1"/>
  <c r="G259" i="1"/>
  <c r="J259" i="1" s="1"/>
  <c r="AN258" i="1"/>
  <c r="AM258" i="1"/>
  <c r="J258" i="1"/>
  <c r="K258" i="1" s="1"/>
  <c r="H258" i="1"/>
  <c r="G258" i="1"/>
  <c r="AN256" i="1"/>
  <c r="AP256" i="1" s="1"/>
  <c r="AM256" i="1"/>
  <c r="AO256" i="1" s="1"/>
  <c r="G256" i="1"/>
  <c r="J256" i="1" s="1"/>
  <c r="AN255" i="1"/>
  <c r="AM255" i="1"/>
  <c r="J255" i="1"/>
  <c r="K255" i="1" s="1"/>
  <c r="H255" i="1"/>
  <c r="G255" i="1"/>
  <c r="AN253" i="1"/>
  <c r="AP253" i="1" s="1"/>
  <c r="AM253" i="1"/>
  <c r="AO253" i="1" s="1"/>
  <c r="G253" i="1"/>
  <c r="J253" i="1" s="1"/>
  <c r="AN252" i="1"/>
  <c r="AM252" i="1"/>
  <c r="J252" i="1"/>
  <c r="K252" i="1" s="1"/>
  <c r="H252" i="1"/>
  <c r="G252" i="1"/>
  <c r="AN250" i="1"/>
  <c r="AP250" i="1" s="1"/>
  <c r="AM250" i="1"/>
  <c r="AO250" i="1" s="1"/>
  <c r="G250" i="1"/>
  <c r="J250" i="1" s="1"/>
  <c r="AN249" i="1"/>
  <c r="AM249" i="1"/>
  <c r="J249" i="1"/>
  <c r="K249" i="1" s="1"/>
  <c r="H249" i="1"/>
  <c r="G249" i="1"/>
  <c r="AN247" i="1"/>
  <c r="AP247" i="1" s="1"/>
  <c r="AM247" i="1"/>
  <c r="AO247" i="1" s="1"/>
  <c r="G247" i="1"/>
  <c r="J247" i="1" s="1"/>
  <c r="AN246" i="1"/>
  <c r="AM246" i="1"/>
  <c r="J246" i="1"/>
  <c r="K246" i="1" s="1"/>
  <c r="H246" i="1"/>
  <c r="G246" i="1"/>
  <c r="AN244" i="1"/>
  <c r="AP244" i="1" s="1"/>
  <c r="AM244" i="1"/>
  <c r="AO244" i="1" s="1"/>
  <c r="G244" i="1"/>
  <c r="J244" i="1" s="1"/>
  <c r="AN243" i="1"/>
  <c r="AM243" i="1"/>
  <c r="J243" i="1"/>
  <c r="K243" i="1" s="1"/>
  <c r="H243" i="1"/>
  <c r="G243" i="1"/>
  <c r="AN242" i="1"/>
  <c r="AM242" i="1"/>
  <c r="G242" i="1"/>
  <c r="J242" i="1" s="1"/>
  <c r="AN241" i="1"/>
  <c r="AM241" i="1"/>
  <c r="J241" i="1"/>
  <c r="K241" i="1" s="1"/>
  <c r="H241" i="1"/>
  <c r="G241" i="1"/>
  <c r="AN239" i="1"/>
  <c r="AP239" i="1" s="1"/>
  <c r="AM239" i="1"/>
  <c r="AO239" i="1" s="1"/>
  <c r="G239" i="1"/>
  <c r="J239" i="1" s="1"/>
  <c r="AN238" i="1"/>
  <c r="AM238" i="1"/>
  <c r="J238" i="1"/>
  <c r="K238" i="1" s="1"/>
  <c r="H238" i="1"/>
  <c r="G238" i="1"/>
  <c r="AN237" i="1"/>
  <c r="AM237" i="1"/>
  <c r="G237" i="1"/>
  <c r="J237" i="1" s="1"/>
  <c r="AN236" i="1"/>
  <c r="AM236" i="1"/>
  <c r="J236" i="1"/>
  <c r="H236" i="1"/>
  <c r="G236" i="1"/>
  <c r="AN235" i="1"/>
  <c r="AP235" i="1" s="1"/>
  <c r="AS235" i="1" s="1"/>
  <c r="AM235" i="1"/>
  <c r="AO235" i="1" s="1"/>
  <c r="H235" i="1"/>
  <c r="G235" i="1"/>
  <c r="J235" i="1" s="1"/>
  <c r="AN234" i="1"/>
  <c r="AM234" i="1"/>
  <c r="G234" i="1"/>
  <c r="J234" i="1" s="1"/>
  <c r="AN232" i="1"/>
  <c r="AP232" i="1" s="1"/>
  <c r="AM232" i="1"/>
  <c r="AO232" i="1" s="1"/>
  <c r="H232" i="1"/>
  <c r="G232" i="1"/>
  <c r="J232" i="1" s="1"/>
  <c r="AN231" i="1"/>
  <c r="AM231" i="1"/>
  <c r="G231" i="1"/>
  <c r="J231" i="1" s="1"/>
  <c r="K231" i="1" s="1"/>
  <c r="AN229" i="1"/>
  <c r="AP229" i="1" s="1"/>
  <c r="AM229" i="1"/>
  <c r="AO229" i="1" s="1"/>
  <c r="H229" i="1"/>
  <c r="G229" i="1"/>
  <c r="J229" i="1" s="1"/>
  <c r="AN228" i="1"/>
  <c r="AM228" i="1"/>
  <c r="G228" i="1"/>
  <c r="J228" i="1" s="1"/>
  <c r="K228" i="1" s="1"/>
  <c r="AN226" i="1"/>
  <c r="AP226" i="1" s="1"/>
  <c r="AM226" i="1"/>
  <c r="AO226" i="1" s="1"/>
  <c r="H226" i="1"/>
  <c r="G226" i="1"/>
  <c r="J226" i="1" s="1"/>
  <c r="AN225" i="1"/>
  <c r="AM225" i="1"/>
  <c r="G225" i="1"/>
  <c r="J225" i="1" s="1"/>
  <c r="K225" i="1" s="1"/>
  <c r="AN223" i="1"/>
  <c r="AP223" i="1" s="1"/>
  <c r="AM223" i="1"/>
  <c r="AO223" i="1" s="1"/>
  <c r="H223" i="1"/>
  <c r="G223" i="1"/>
  <c r="J223" i="1" s="1"/>
  <c r="AN222" i="1"/>
  <c r="AM222" i="1"/>
  <c r="G222" i="1"/>
  <c r="J222" i="1" s="1"/>
  <c r="K222" i="1" s="1"/>
  <c r="AN221" i="1"/>
  <c r="AM221" i="1"/>
  <c r="H221" i="1"/>
  <c r="G221" i="1"/>
  <c r="J221" i="1" s="1"/>
  <c r="AN220" i="1"/>
  <c r="AM220" i="1"/>
  <c r="G220" i="1"/>
  <c r="J220" i="1" s="1"/>
  <c r="K220" i="1" s="1"/>
  <c r="AN218" i="1"/>
  <c r="AM218" i="1"/>
  <c r="AN216" i="1"/>
  <c r="AM216" i="1"/>
  <c r="AN214" i="1"/>
  <c r="AM214" i="1"/>
  <c r="AN212" i="1"/>
  <c r="AP212" i="1" s="1"/>
  <c r="AS212" i="1" s="1"/>
  <c r="AM212" i="1"/>
  <c r="AO212" i="1" s="1"/>
  <c r="AR212" i="1" s="1"/>
  <c r="H212" i="1"/>
  <c r="G212" i="1"/>
  <c r="J212" i="1" s="1"/>
  <c r="AN211" i="1"/>
  <c r="AM211" i="1"/>
  <c r="G211" i="1"/>
  <c r="J211" i="1" s="1"/>
  <c r="K211" i="1" s="1"/>
  <c r="AN209" i="1"/>
  <c r="AP209" i="1" s="1"/>
  <c r="AM209" i="1"/>
  <c r="AO209" i="1" s="1"/>
  <c r="H209" i="1"/>
  <c r="G209" i="1"/>
  <c r="J209" i="1" s="1"/>
  <c r="AN208" i="1"/>
  <c r="AM208" i="1"/>
  <c r="G208" i="1"/>
  <c r="J208" i="1" s="1"/>
  <c r="K208" i="1" s="1"/>
  <c r="AN207" i="1"/>
  <c r="AM207" i="1"/>
  <c r="H207" i="1"/>
  <c r="G207" i="1"/>
  <c r="J207" i="1" s="1"/>
  <c r="AN206" i="1"/>
  <c r="AM206" i="1"/>
  <c r="G206" i="1"/>
  <c r="J206" i="1" s="1"/>
  <c r="K206" i="1" s="1"/>
  <c r="AN204" i="1"/>
  <c r="AP204" i="1" s="1"/>
  <c r="AM204" i="1"/>
  <c r="AO204" i="1" s="1"/>
  <c r="H204" i="1"/>
  <c r="G204" i="1"/>
  <c r="J204" i="1" s="1"/>
  <c r="AN203" i="1"/>
  <c r="AM203" i="1"/>
  <c r="G203" i="1"/>
  <c r="J203" i="1" s="1"/>
  <c r="K203" i="1" s="1"/>
  <c r="AN202" i="1"/>
  <c r="AM202" i="1"/>
  <c r="H202" i="1"/>
  <c r="G202" i="1"/>
  <c r="J202" i="1" s="1"/>
  <c r="AN201" i="1"/>
  <c r="AM201" i="1"/>
  <c r="G201" i="1"/>
  <c r="J201" i="1" s="1"/>
  <c r="AN199" i="1"/>
  <c r="AM199" i="1"/>
  <c r="J199" i="1"/>
  <c r="K199" i="1" s="1"/>
  <c r="H199" i="1"/>
  <c r="I199" i="1" s="1"/>
  <c r="G199" i="1"/>
  <c r="AN198" i="1"/>
  <c r="AM198" i="1"/>
  <c r="G198" i="1"/>
  <c r="J198" i="1" s="1"/>
  <c r="AN197" i="1"/>
  <c r="AM197" i="1"/>
  <c r="J197" i="1"/>
  <c r="K197" i="1" s="1"/>
  <c r="H197" i="1"/>
  <c r="G197" i="1"/>
  <c r="AN195" i="1"/>
  <c r="AP195" i="1" s="1"/>
  <c r="AM195" i="1"/>
  <c r="AO195" i="1" s="1"/>
  <c r="G195" i="1"/>
  <c r="J195" i="1" s="1"/>
  <c r="AN194" i="1"/>
  <c r="AM194" i="1"/>
  <c r="J194" i="1"/>
  <c r="K194" i="1" s="1"/>
  <c r="H194" i="1"/>
  <c r="G194" i="1"/>
  <c r="AN193" i="1"/>
  <c r="AM193" i="1"/>
  <c r="G193" i="1"/>
  <c r="J193" i="1" s="1"/>
  <c r="AN192" i="1"/>
  <c r="AM192" i="1"/>
  <c r="J192" i="1"/>
  <c r="K192" i="1" s="1"/>
  <c r="H192" i="1"/>
  <c r="G192" i="1"/>
  <c r="AN190" i="1"/>
  <c r="AP190" i="1" s="1"/>
  <c r="AM190" i="1"/>
  <c r="AO190" i="1" s="1"/>
  <c r="G190" i="1"/>
  <c r="J190" i="1" s="1"/>
  <c r="AN189" i="1"/>
  <c r="AM189" i="1"/>
  <c r="J189" i="1"/>
  <c r="K189" i="1" s="1"/>
  <c r="H189" i="1"/>
  <c r="G189" i="1"/>
  <c r="AN188" i="1"/>
  <c r="AP188" i="1" s="1"/>
  <c r="AM188" i="1"/>
  <c r="H188" i="1"/>
  <c r="G188" i="1"/>
  <c r="J188" i="1" s="1"/>
  <c r="AN187" i="1"/>
  <c r="AM187" i="1"/>
  <c r="G187" i="1"/>
  <c r="J187" i="1" s="1"/>
  <c r="K187" i="1" s="1"/>
  <c r="AN186" i="1"/>
  <c r="AM186" i="1"/>
  <c r="H186" i="1"/>
  <c r="G186" i="1"/>
  <c r="J186" i="1" s="1"/>
  <c r="AN185" i="1"/>
  <c r="AM185" i="1"/>
  <c r="G185" i="1"/>
  <c r="J185" i="1" s="1"/>
  <c r="K185" i="1" s="1"/>
  <c r="AN184" i="1"/>
  <c r="AM184" i="1"/>
  <c r="H184" i="1"/>
  <c r="G184" i="1"/>
  <c r="J184" i="1" s="1"/>
  <c r="AN183" i="1"/>
  <c r="AM183" i="1"/>
  <c r="G183" i="1"/>
  <c r="J183" i="1" s="1"/>
  <c r="K183" i="1" s="1"/>
  <c r="AN182" i="1"/>
  <c r="AM182" i="1"/>
  <c r="H182" i="1"/>
  <c r="G182" i="1"/>
  <c r="J182" i="1" s="1"/>
  <c r="AN181" i="1"/>
  <c r="AM181" i="1"/>
  <c r="G181" i="1"/>
  <c r="J181" i="1" s="1"/>
  <c r="K181" i="1" s="1"/>
  <c r="AN180" i="1"/>
  <c r="AM180" i="1"/>
  <c r="H180" i="1"/>
  <c r="G180" i="1"/>
  <c r="J180" i="1" s="1"/>
  <c r="AN179" i="1"/>
  <c r="AM179" i="1"/>
  <c r="G179" i="1"/>
  <c r="J179" i="1" s="1"/>
  <c r="K179" i="1" s="1"/>
  <c r="AN178" i="1"/>
  <c r="AP178" i="1" s="1"/>
  <c r="AM178" i="1"/>
  <c r="AO178" i="1" s="1"/>
  <c r="AN177" i="1"/>
  <c r="AP177" i="1" s="1"/>
  <c r="AS177" i="1" s="1"/>
  <c r="AM177" i="1"/>
  <c r="AO177" i="1" s="1"/>
  <c r="H177" i="1"/>
  <c r="G177" i="1"/>
  <c r="J177" i="1" s="1"/>
  <c r="AN176" i="1"/>
  <c r="AM176" i="1"/>
  <c r="G176" i="1"/>
  <c r="J176" i="1" s="1"/>
  <c r="K176" i="1" s="1"/>
  <c r="AN175" i="1"/>
  <c r="AM175" i="1"/>
  <c r="H175" i="1"/>
  <c r="G175" i="1"/>
  <c r="J175" i="1" s="1"/>
  <c r="AN174" i="1"/>
  <c r="AM174" i="1"/>
  <c r="G174" i="1"/>
  <c r="J174" i="1" s="1"/>
  <c r="K174" i="1" s="1"/>
  <c r="AN173" i="1"/>
  <c r="AM173" i="1"/>
  <c r="H173" i="1"/>
  <c r="G173" i="1"/>
  <c r="J173" i="1" s="1"/>
  <c r="AN172" i="1"/>
  <c r="AM172" i="1"/>
  <c r="G172" i="1"/>
  <c r="J172" i="1" s="1"/>
  <c r="K172" i="1" s="1"/>
  <c r="AN170" i="1"/>
  <c r="AP170" i="1" s="1"/>
  <c r="AM170" i="1"/>
  <c r="AO170" i="1" s="1"/>
  <c r="H170" i="1"/>
  <c r="G170" i="1"/>
  <c r="J170" i="1" s="1"/>
  <c r="AN169" i="1"/>
  <c r="AM169" i="1"/>
  <c r="G169" i="1"/>
  <c r="J169" i="1" s="1"/>
  <c r="AN166" i="1"/>
  <c r="AM166" i="1"/>
  <c r="J166" i="1"/>
  <c r="K166" i="1" s="1"/>
  <c r="H166" i="1"/>
  <c r="I166" i="1" s="1"/>
  <c r="G166" i="1"/>
  <c r="AN165" i="1"/>
  <c r="AM165" i="1"/>
  <c r="G165" i="1"/>
  <c r="J165" i="1" s="1"/>
  <c r="K165" i="1" s="1"/>
  <c r="AN164" i="1"/>
  <c r="AM164" i="1"/>
  <c r="G164" i="1"/>
  <c r="H164" i="1" s="1"/>
  <c r="AM163" i="1"/>
  <c r="G163" i="1"/>
  <c r="J163" i="1" s="1"/>
  <c r="K163" i="1" s="1"/>
  <c r="AN162" i="1"/>
  <c r="AP162" i="1" s="1"/>
  <c r="AM162" i="1"/>
  <c r="AO162" i="1" s="1"/>
  <c r="G162" i="1"/>
  <c r="H162" i="1" s="1"/>
  <c r="AM161" i="1"/>
  <c r="G161" i="1"/>
  <c r="J161" i="1" s="1"/>
  <c r="K161" i="1" s="1"/>
  <c r="AN160" i="1"/>
  <c r="AM160" i="1"/>
  <c r="H160" i="1"/>
  <c r="G160" i="1"/>
  <c r="J160" i="1" s="1"/>
  <c r="AN159" i="1"/>
  <c r="AM159" i="1"/>
  <c r="G159" i="1"/>
  <c r="J159" i="1" s="1"/>
  <c r="AN158" i="1"/>
  <c r="AM158" i="1"/>
  <c r="H158" i="1"/>
  <c r="G158" i="1"/>
  <c r="J158" i="1" s="1"/>
  <c r="AN157" i="1"/>
  <c r="AM157" i="1"/>
  <c r="G157" i="1"/>
  <c r="J157" i="1" s="1"/>
  <c r="K157" i="1" s="1"/>
  <c r="AN155" i="1"/>
  <c r="AP155" i="1" s="1"/>
  <c r="AM155" i="1"/>
  <c r="AO155" i="1" s="1"/>
  <c r="H155" i="1"/>
  <c r="G155" i="1"/>
  <c r="J155" i="1" s="1"/>
  <c r="AN154" i="1"/>
  <c r="AM154" i="1"/>
  <c r="G154" i="1"/>
  <c r="J154" i="1" s="1"/>
  <c r="K154" i="1" s="1"/>
  <c r="AN153" i="1"/>
  <c r="AM153" i="1"/>
  <c r="H153" i="1"/>
  <c r="G153" i="1"/>
  <c r="J153" i="1" s="1"/>
  <c r="AN152" i="1"/>
  <c r="AM152" i="1"/>
  <c r="G152" i="1"/>
  <c r="J152" i="1" s="1"/>
  <c r="K152" i="1" s="1"/>
  <c r="AN150" i="1"/>
  <c r="AP150" i="1" s="1"/>
  <c r="AM150" i="1"/>
  <c r="AO150" i="1" s="1"/>
  <c r="H150" i="1"/>
  <c r="G150" i="1"/>
  <c r="J150" i="1" s="1"/>
  <c r="AN149" i="1"/>
  <c r="AM149" i="1"/>
  <c r="G149" i="1"/>
  <c r="J149" i="1" s="1"/>
  <c r="K149" i="1" s="1"/>
  <c r="AN147" i="1"/>
  <c r="AP147" i="1" s="1"/>
  <c r="AM147" i="1"/>
  <c r="AO147" i="1" s="1"/>
  <c r="H147" i="1"/>
  <c r="G147" i="1"/>
  <c r="J147" i="1" s="1"/>
  <c r="AN146" i="1"/>
  <c r="AM146" i="1"/>
  <c r="G146" i="1"/>
  <c r="J146" i="1" s="1"/>
  <c r="K146" i="1" s="1"/>
  <c r="AN144" i="1"/>
  <c r="AP144" i="1" s="1"/>
  <c r="AM144" i="1"/>
  <c r="AO144" i="1" s="1"/>
  <c r="H144" i="1"/>
  <c r="G144" i="1"/>
  <c r="J144" i="1" s="1"/>
  <c r="AN143" i="1"/>
  <c r="AM143" i="1"/>
  <c r="G143" i="1"/>
  <c r="J143" i="1" s="1"/>
  <c r="K143" i="1" s="1"/>
  <c r="H141" i="1"/>
  <c r="G141" i="1"/>
  <c r="J141" i="1" s="1"/>
  <c r="AN140" i="1"/>
  <c r="AM140" i="1"/>
  <c r="G140" i="1"/>
  <c r="J140" i="1" s="1"/>
  <c r="K140" i="1" s="1"/>
  <c r="AN139" i="1"/>
  <c r="AM139" i="1"/>
  <c r="H139" i="1"/>
  <c r="G139" i="1"/>
  <c r="J139" i="1" s="1"/>
  <c r="AN138" i="1"/>
  <c r="AM138" i="1"/>
  <c r="G138" i="1"/>
  <c r="J138" i="1" s="1"/>
  <c r="K138" i="1" s="1"/>
  <c r="AN137" i="1"/>
  <c r="AM137" i="1"/>
  <c r="H137" i="1"/>
  <c r="G137" i="1"/>
  <c r="J137" i="1" s="1"/>
  <c r="AN136" i="1"/>
  <c r="AM136" i="1"/>
  <c r="G136" i="1"/>
  <c r="J136" i="1" s="1"/>
  <c r="K136" i="1" s="1"/>
  <c r="AN134" i="1"/>
  <c r="AP134" i="1" s="1"/>
  <c r="AM134" i="1"/>
  <c r="AO134" i="1" s="1"/>
  <c r="H134" i="1"/>
  <c r="G134" i="1"/>
  <c r="J134" i="1" s="1"/>
  <c r="AN133" i="1"/>
  <c r="AM133" i="1"/>
  <c r="G133" i="1"/>
  <c r="J133" i="1" s="1"/>
  <c r="K133" i="1" s="1"/>
  <c r="AN132" i="1"/>
  <c r="AM132" i="1"/>
  <c r="H132" i="1"/>
  <c r="G132" i="1"/>
  <c r="J132" i="1" s="1"/>
  <c r="AN131" i="1"/>
  <c r="AM131" i="1"/>
  <c r="G131" i="1"/>
  <c r="J131" i="1" s="1"/>
  <c r="K131" i="1" s="1"/>
  <c r="AN129" i="1"/>
  <c r="AP129" i="1" s="1"/>
  <c r="AM129" i="1"/>
  <c r="AO129" i="1" s="1"/>
  <c r="H129" i="1"/>
  <c r="G129" i="1"/>
  <c r="J129" i="1" s="1"/>
  <c r="AN128" i="1"/>
  <c r="AM128" i="1"/>
  <c r="G128" i="1"/>
  <c r="J128" i="1" s="1"/>
  <c r="AN127" i="1"/>
  <c r="AP127" i="1" s="1"/>
  <c r="AM127" i="1"/>
  <c r="G127" i="1"/>
  <c r="J127" i="1" s="1"/>
  <c r="AN126" i="1"/>
  <c r="AM126" i="1"/>
  <c r="J126" i="1"/>
  <c r="K126" i="1" s="1"/>
  <c r="H126" i="1"/>
  <c r="G126" i="1"/>
  <c r="AN125" i="1"/>
  <c r="AM125" i="1"/>
  <c r="G125" i="1"/>
  <c r="J125" i="1" s="1"/>
  <c r="AN124" i="1"/>
  <c r="AM124" i="1"/>
  <c r="J124" i="1"/>
  <c r="K124" i="1" s="1"/>
  <c r="H124" i="1"/>
  <c r="G124" i="1"/>
  <c r="AN122" i="1"/>
  <c r="AP122" i="1" s="1"/>
  <c r="AM122" i="1"/>
  <c r="AO122" i="1" s="1"/>
  <c r="G122" i="1"/>
  <c r="J122" i="1" s="1"/>
  <c r="AN121" i="1"/>
  <c r="AM121" i="1"/>
  <c r="J121" i="1"/>
  <c r="H121" i="1"/>
  <c r="G121" i="1"/>
  <c r="AN119" i="1"/>
  <c r="AP119" i="1" s="1"/>
  <c r="AM119" i="1"/>
  <c r="AO119" i="1" s="1"/>
  <c r="G119" i="1"/>
  <c r="J119" i="1" s="1"/>
  <c r="AN118" i="1"/>
  <c r="AM118" i="1"/>
  <c r="J118" i="1"/>
  <c r="K118" i="1" s="1"/>
  <c r="H118" i="1"/>
  <c r="G118" i="1"/>
  <c r="AN116" i="1"/>
  <c r="AP116" i="1" s="1"/>
  <c r="AM116" i="1"/>
  <c r="AO116" i="1" s="1"/>
  <c r="H116" i="1"/>
  <c r="G116" i="1"/>
  <c r="AM115" i="1"/>
  <c r="J115" i="1"/>
  <c r="K115" i="1" s="1"/>
  <c r="H115" i="1"/>
  <c r="I115" i="1" s="1"/>
  <c r="G115" i="1"/>
  <c r="AN114" i="1"/>
  <c r="AM114" i="1"/>
  <c r="G114" i="1"/>
  <c r="J114" i="1" s="1"/>
  <c r="K114" i="1" s="1"/>
  <c r="AN113" i="1"/>
  <c r="AM113" i="1"/>
  <c r="H113" i="1"/>
  <c r="G113" i="1"/>
  <c r="J113" i="1" s="1"/>
  <c r="AN112" i="1"/>
  <c r="AM112" i="1"/>
  <c r="G112" i="1"/>
  <c r="J112" i="1" s="1"/>
  <c r="K112" i="1" s="1"/>
  <c r="AN111" i="1"/>
  <c r="AM111" i="1"/>
  <c r="H111" i="1"/>
  <c r="G111" i="1"/>
  <c r="J111" i="1" s="1"/>
  <c r="AN110" i="1"/>
  <c r="AM110" i="1"/>
  <c r="G110" i="1"/>
  <c r="J110" i="1" s="1"/>
  <c r="AN108" i="1"/>
  <c r="AP108" i="1" s="1"/>
  <c r="AM108" i="1"/>
  <c r="AO108" i="1" s="1"/>
  <c r="H108" i="1"/>
  <c r="G108" i="1"/>
  <c r="J108" i="1" s="1"/>
  <c r="AN107" i="1"/>
  <c r="AM107" i="1"/>
  <c r="G107" i="1"/>
  <c r="J107" i="1" s="1"/>
  <c r="K107" i="1" s="1"/>
  <c r="AN105" i="1"/>
  <c r="AM105" i="1"/>
  <c r="H105" i="1"/>
  <c r="G105" i="1"/>
  <c r="J105" i="1" s="1"/>
  <c r="AN104" i="1"/>
  <c r="AM104" i="1"/>
  <c r="G104" i="1"/>
  <c r="J104" i="1" s="1"/>
  <c r="K104" i="1" s="1"/>
  <c r="AN103" i="1"/>
  <c r="AM103" i="1"/>
  <c r="H103" i="1"/>
  <c r="G103" i="1"/>
  <c r="J103" i="1" s="1"/>
  <c r="AN102" i="1"/>
  <c r="AM102" i="1"/>
  <c r="G102" i="1"/>
  <c r="J102" i="1" s="1"/>
  <c r="AN100" i="1"/>
  <c r="AP100" i="1" s="1"/>
  <c r="AM100" i="1"/>
  <c r="AO100" i="1" s="1"/>
  <c r="H100" i="1"/>
  <c r="G100" i="1"/>
  <c r="J100" i="1" s="1"/>
  <c r="AN99" i="1"/>
  <c r="AM99" i="1"/>
  <c r="G99" i="1"/>
  <c r="J99" i="1" s="1"/>
  <c r="K99" i="1" s="1"/>
  <c r="AN98" i="1"/>
  <c r="AM98" i="1"/>
  <c r="H98" i="1"/>
  <c r="G98" i="1"/>
  <c r="J98" i="1" s="1"/>
  <c r="AN97" i="1"/>
  <c r="AM97" i="1"/>
  <c r="G97" i="1"/>
  <c r="J97" i="1" s="1"/>
  <c r="K97" i="1" s="1"/>
  <c r="AN96" i="1"/>
  <c r="AM96" i="1"/>
  <c r="H96" i="1"/>
  <c r="G96" i="1"/>
  <c r="J96" i="1" s="1"/>
  <c r="AN95" i="1"/>
  <c r="AM95" i="1"/>
  <c r="G95" i="1"/>
  <c r="J95" i="1" s="1"/>
  <c r="AN94" i="1"/>
  <c r="AM94" i="1"/>
  <c r="AN92" i="1"/>
  <c r="AP92" i="1" s="1"/>
  <c r="AM92" i="1"/>
  <c r="AO92" i="1" s="1"/>
  <c r="H92" i="1"/>
  <c r="G92" i="1"/>
  <c r="J92" i="1" s="1"/>
  <c r="AN91" i="1"/>
  <c r="AM91" i="1"/>
  <c r="G91" i="1"/>
  <c r="J91" i="1" s="1"/>
  <c r="K91" i="1" s="1"/>
  <c r="AN90" i="1"/>
  <c r="AP90" i="1" s="1"/>
  <c r="AM90" i="1"/>
  <c r="AO90" i="1" s="1"/>
  <c r="G90" i="1"/>
  <c r="J90" i="1" s="1"/>
  <c r="AN89" i="1"/>
  <c r="AM89" i="1"/>
  <c r="J89" i="1"/>
  <c r="K89" i="1" s="1"/>
  <c r="H89" i="1"/>
  <c r="G89" i="1"/>
  <c r="AN87" i="1"/>
  <c r="AP87" i="1" s="1"/>
  <c r="AM87" i="1"/>
  <c r="AO87" i="1" s="1"/>
  <c r="J87" i="1"/>
  <c r="I87" i="1"/>
  <c r="AN86" i="1"/>
  <c r="AM86" i="1"/>
  <c r="AN85" i="1"/>
  <c r="AP85" i="1" s="1"/>
  <c r="AM85" i="1"/>
  <c r="AO85" i="1" s="1"/>
  <c r="J85" i="1"/>
  <c r="H85" i="1"/>
  <c r="AN84" i="1"/>
  <c r="AM84" i="1"/>
  <c r="K84" i="1"/>
  <c r="J84" i="1"/>
  <c r="I84" i="1"/>
  <c r="H84" i="1"/>
  <c r="AN79" i="1"/>
  <c r="AM79" i="1"/>
  <c r="G79" i="1"/>
  <c r="J79" i="1" s="1"/>
  <c r="K79" i="1" s="1"/>
  <c r="AM78" i="1"/>
  <c r="Y78" i="1"/>
  <c r="V78" i="1"/>
  <c r="S78" i="1"/>
  <c r="P78" i="1"/>
  <c r="AB78" i="1" s="1"/>
  <c r="J78" i="1"/>
  <c r="H78" i="1"/>
  <c r="I78" i="1" s="1"/>
  <c r="G78" i="1"/>
  <c r="AM77" i="1"/>
  <c r="Y77" i="1"/>
  <c r="V77" i="1"/>
  <c r="S77" i="1"/>
  <c r="P77" i="1"/>
  <c r="AB77" i="1" s="1"/>
  <c r="G77" i="1"/>
  <c r="J77" i="1" s="1"/>
  <c r="AM75" i="1"/>
  <c r="Y75" i="1"/>
  <c r="V75" i="1"/>
  <c r="S75" i="1"/>
  <c r="P75" i="1"/>
  <c r="AB75" i="1" s="1"/>
  <c r="J75" i="1"/>
  <c r="H75" i="1"/>
  <c r="I75" i="1" s="1"/>
  <c r="G75" i="1"/>
  <c r="AM73" i="1"/>
  <c r="Y73" i="1"/>
  <c r="V73" i="1"/>
  <c r="S73" i="1"/>
  <c r="P73" i="1"/>
  <c r="AB73" i="1" s="1"/>
  <c r="G73" i="1"/>
  <c r="J73" i="1" s="1"/>
  <c r="AN72" i="1"/>
  <c r="AP72" i="1" s="1"/>
  <c r="AM72" i="1"/>
  <c r="H72" i="1"/>
  <c r="I72" i="1" s="1"/>
  <c r="R72" i="1" s="1"/>
  <c r="AN71" i="1"/>
  <c r="AP71" i="1" s="1"/>
  <c r="AM71" i="1"/>
  <c r="H71" i="1"/>
  <c r="I71" i="1" s="1"/>
  <c r="R71" i="1" s="1"/>
  <c r="AM70" i="1"/>
  <c r="Y70" i="1"/>
  <c r="V70" i="1"/>
  <c r="S70" i="1"/>
  <c r="P70" i="1"/>
  <c r="AB70" i="1" s="1"/>
  <c r="J70" i="1"/>
  <c r="H70" i="1"/>
  <c r="I70" i="1" s="1"/>
  <c r="AM69" i="1"/>
  <c r="AC69" i="1"/>
  <c r="Y69" i="1"/>
  <c r="V69" i="1"/>
  <c r="S69" i="1"/>
  <c r="P69" i="1"/>
  <c r="AB69" i="1" s="1"/>
  <c r="I69" i="1"/>
  <c r="U69" i="1" s="1"/>
  <c r="H69" i="1"/>
  <c r="AM68" i="1"/>
  <c r="AC68" i="1"/>
  <c r="Y68" i="1"/>
  <c r="V68" i="1"/>
  <c r="S68" i="1"/>
  <c r="P68" i="1"/>
  <c r="AB68" i="1" s="1"/>
  <c r="H68" i="1"/>
  <c r="I68" i="1" s="1"/>
  <c r="AM67" i="1"/>
  <c r="AC67" i="1"/>
  <c r="AF67" i="1" s="1"/>
  <c r="Y67" i="1"/>
  <c r="V67" i="1"/>
  <c r="S67" i="1"/>
  <c r="P67" i="1"/>
  <c r="AB67" i="1" s="1"/>
  <c r="H67" i="1"/>
  <c r="I67" i="1" s="1"/>
  <c r="AM66" i="1"/>
  <c r="AC66" i="1"/>
  <c r="AF66" i="1" s="1"/>
  <c r="Y66" i="1"/>
  <c r="V66" i="1"/>
  <c r="S66" i="1"/>
  <c r="P66" i="1"/>
  <c r="AB66" i="1" s="1"/>
  <c r="H66" i="1"/>
  <c r="I66" i="1" s="1"/>
  <c r="AM65" i="1"/>
  <c r="Y65" i="1"/>
  <c r="V65" i="1"/>
  <c r="S65" i="1"/>
  <c r="P65" i="1"/>
  <c r="AB65" i="1" s="1"/>
  <c r="J65" i="1"/>
  <c r="H65" i="1"/>
  <c r="I65" i="1" s="1"/>
  <c r="G65" i="1"/>
  <c r="AM64" i="1"/>
  <c r="Y64" i="1"/>
  <c r="V64" i="1"/>
  <c r="S64" i="1"/>
  <c r="P64" i="1"/>
  <c r="AB64" i="1" s="1"/>
  <c r="G64" i="1"/>
  <c r="J64" i="1" s="1"/>
  <c r="AM63" i="1"/>
  <c r="Y63" i="1"/>
  <c r="V63" i="1"/>
  <c r="S63" i="1"/>
  <c r="P63" i="1"/>
  <c r="AB63" i="1" s="1"/>
  <c r="J63" i="1"/>
  <c r="H63" i="1"/>
  <c r="I63" i="1" s="1"/>
  <c r="G63" i="1"/>
  <c r="AM62" i="1"/>
  <c r="Y62" i="1"/>
  <c r="V62" i="1"/>
  <c r="S62" i="1"/>
  <c r="P62" i="1"/>
  <c r="AB62" i="1" s="1"/>
  <c r="G62" i="1"/>
  <c r="J62" i="1" s="1"/>
  <c r="AM61" i="1"/>
  <c r="Y61" i="1"/>
  <c r="V61" i="1"/>
  <c r="S61" i="1"/>
  <c r="P61" i="1"/>
  <c r="AB61" i="1" s="1"/>
  <c r="J61" i="1"/>
  <c r="H61" i="1"/>
  <c r="I61" i="1" s="1"/>
  <c r="G61" i="1"/>
  <c r="AM60" i="1"/>
  <c r="Y60" i="1"/>
  <c r="V60" i="1"/>
  <c r="S60" i="1"/>
  <c r="P60" i="1"/>
  <c r="AB60" i="1" s="1"/>
  <c r="G60" i="1"/>
  <c r="J60" i="1" s="1"/>
  <c r="Y59" i="1"/>
  <c r="X59" i="1"/>
  <c r="V59" i="1"/>
  <c r="U59" i="1"/>
  <c r="S59" i="1"/>
  <c r="R59" i="1"/>
  <c r="P59" i="1"/>
  <c r="AB59" i="1" s="1"/>
  <c r="O59" i="1"/>
  <c r="AA59" i="1" s="1"/>
  <c r="H59" i="1"/>
  <c r="G59" i="1"/>
  <c r="J59" i="1" s="1"/>
  <c r="AN58" i="1"/>
  <c r="AM58" i="1"/>
  <c r="G58" i="1"/>
  <c r="J58" i="1" s="1"/>
  <c r="K58" i="1" s="1"/>
  <c r="AM57" i="1"/>
  <c r="Y57" i="1"/>
  <c r="V57" i="1"/>
  <c r="S57" i="1"/>
  <c r="P57" i="1"/>
  <c r="AB57" i="1" s="1"/>
  <c r="J57" i="1"/>
  <c r="H57" i="1"/>
  <c r="I57" i="1" s="1"/>
  <c r="AM56" i="1"/>
  <c r="Y56" i="1"/>
  <c r="V56" i="1"/>
  <c r="S56" i="1"/>
  <c r="P56" i="1"/>
  <c r="AB56" i="1" s="1"/>
  <c r="J56" i="1"/>
  <c r="H56" i="1"/>
  <c r="I56" i="1" s="1"/>
  <c r="G56" i="1"/>
  <c r="AM55" i="1"/>
  <c r="Y55" i="1"/>
  <c r="V55" i="1"/>
  <c r="S55" i="1"/>
  <c r="P55" i="1"/>
  <c r="AB55" i="1" s="1"/>
  <c r="G55" i="1"/>
  <c r="J55" i="1" s="1"/>
  <c r="AM54" i="1"/>
  <c r="Y54" i="1"/>
  <c r="V54" i="1"/>
  <c r="S54" i="1"/>
  <c r="P54" i="1"/>
  <c r="AB54" i="1" s="1"/>
  <c r="J54" i="1"/>
  <c r="H54" i="1"/>
  <c r="I54" i="1" s="1"/>
  <c r="G54" i="1"/>
  <c r="AM53" i="1"/>
  <c r="Y53" i="1"/>
  <c r="V53" i="1"/>
  <c r="S53" i="1"/>
  <c r="P53" i="1"/>
  <c r="AB53" i="1" s="1"/>
  <c r="G53" i="1"/>
  <c r="J53" i="1" s="1"/>
  <c r="AM52" i="1"/>
  <c r="Y52" i="1"/>
  <c r="V52" i="1"/>
  <c r="S52" i="1"/>
  <c r="P52" i="1"/>
  <c r="AB52" i="1" s="1"/>
  <c r="J52" i="1"/>
  <c r="H52" i="1"/>
  <c r="I52" i="1" s="1"/>
  <c r="G52" i="1"/>
  <c r="AM51" i="1"/>
  <c r="Y51" i="1"/>
  <c r="V51" i="1"/>
  <c r="S51" i="1"/>
  <c r="P51" i="1"/>
  <c r="AB51" i="1" s="1"/>
  <c r="G51" i="1"/>
  <c r="J51" i="1" s="1"/>
  <c r="AM50" i="1"/>
  <c r="Y50" i="1"/>
  <c r="V50" i="1"/>
  <c r="S50" i="1"/>
  <c r="P50" i="1"/>
  <c r="AB50" i="1" s="1"/>
  <c r="J50" i="1"/>
  <c r="H50" i="1"/>
  <c r="I50" i="1" s="1"/>
  <c r="AM49" i="1"/>
  <c r="Y49" i="1"/>
  <c r="V49" i="1"/>
  <c r="S49" i="1"/>
  <c r="P49" i="1"/>
  <c r="AB49" i="1" s="1"/>
  <c r="J49" i="1"/>
  <c r="H49" i="1"/>
  <c r="I49" i="1" s="1"/>
  <c r="G49" i="1"/>
  <c r="AM48" i="1"/>
  <c r="Y48" i="1"/>
  <c r="V48" i="1"/>
  <c r="S48" i="1"/>
  <c r="P48" i="1"/>
  <c r="AB48" i="1" s="1"/>
  <c r="J48" i="1"/>
  <c r="I48" i="1"/>
  <c r="H48" i="1"/>
  <c r="AM46" i="1"/>
  <c r="Y46" i="1"/>
  <c r="V46" i="1"/>
  <c r="S46" i="1"/>
  <c r="P46" i="1"/>
  <c r="AB46" i="1" s="1"/>
  <c r="G46" i="1"/>
  <c r="J46" i="1" s="1"/>
  <c r="AM45" i="1"/>
  <c r="Y45" i="1"/>
  <c r="V45" i="1"/>
  <c r="S45" i="1"/>
  <c r="P45" i="1"/>
  <c r="AB45" i="1" s="1"/>
  <c r="J45" i="1"/>
  <c r="H45" i="1"/>
  <c r="I45" i="1" s="1"/>
  <c r="G45" i="1"/>
  <c r="AM44" i="1"/>
  <c r="Y44" i="1"/>
  <c r="V44" i="1"/>
  <c r="S44" i="1"/>
  <c r="P44" i="1"/>
  <c r="AB44" i="1" s="1"/>
  <c r="G44" i="1"/>
  <c r="J44" i="1" s="1"/>
  <c r="AM43" i="1"/>
  <c r="Y43" i="1"/>
  <c r="V43" i="1"/>
  <c r="S43" i="1"/>
  <c r="P43" i="1"/>
  <c r="AB43" i="1" s="1"/>
  <c r="J43" i="1"/>
  <c r="H43" i="1"/>
  <c r="I43" i="1" s="1"/>
  <c r="G43" i="1"/>
  <c r="AM42" i="1"/>
  <c r="Y42" i="1"/>
  <c r="V42" i="1"/>
  <c r="S42" i="1"/>
  <c r="P42" i="1"/>
  <c r="AB42" i="1" s="1"/>
  <c r="G42" i="1"/>
  <c r="J42" i="1" s="1"/>
  <c r="AM41" i="1"/>
  <c r="Y41" i="1"/>
  <c r="V41" i="1"/>
  <c r="S41" i="1"/>
  <c r="P41" i="1"/>
  <c r="AB41" i="1" s="1"/>
  <c r="J41" i="1"/>
  <c r="H41" i="1"/>
  <c r="I41" i="1" s="1"/>
  <c r="G41" i="1"/>
  <c r="AM39" i="1"/>
  <c r="Y39" i="1"/>
  <c r="V39" i="1"/>
  <c r="S39" i="1"/>
  <c r="P39" i="1"/>
  <c r="AB39" i="1" s="1"/>
  <c r="G39" i="1"/>
  <c r="J39" i="1" s="1"/>
  <c r="AM38" i="1"/>
  <c r="Y38" i="1"/>
  <c r="V38" i="1"/>
  <c r="S38" i="1"/>
  <c r="P38" i="1"/>
  <c r="AB38" i="1" s="1"/>
  <c r="J38" i="1"/>
  <c r="H38" i="1"/>
  <c r="I38" i="1" s="1"/>
  <c r="G38" i="1"/>
  <c r="AM37" i="1"/>
  <c r="Y37" i="1"/>
  <c r="V37" i="1"/>
  <c r="S37" i="1"/>
  <c r="P37" i="1"/>
  <c r="AB37" i="1" s="1"/>
  <c r="G37" i="1"/>
  <c r="J37" i="1" s="1"/>
  <c r="AM36" i="1"/>
  <c r="Y36" i="1"/>
  <c r="V36" i="1"/>
  <c r="S36" i="1"/>
  <c r="P36" i="1"/>
  <c r="AB36" i="1" s="1"/>
  <c r="J36" i="1"/>
  <c r="H36" i="1"/>
  <c r="I36" i="1" s="1"/>
  <c r="G36" i="1"/>
  <c r="AG35" i="1"/>
  <c r="AF35" i="1"/>
  <c r="AM34" i="1"/>
  <c r="Y34" i="1"/>
  <c r="V34" i="1"/>
  <c r="S34" i="1"/>
  <c r="P34" i="1"/>
  <c r="AB34" i="1" s="1"/>
  <c r="G34" i="1"/>
  <c r="J34" i="1" s="1"/>
  <c r="AM33" i="1"/>
  <c r="Y33" i="1"/>
  <c r="V33" i="1"/>
  <c r="S33" i="1"/>
  <c r="P33" i="1"/>
  <c r="AB33" i="1" s="1"/>
  <c r="J33" i="1"/>
  <c r="H33" i="1"/>
  <c r="I33" i="1" s="1"/>
  <c r="AM32" i="1"/>
  <c r="Y32" i="1"/>
  <c r="V32" i="1"/>
  <c r="S32" i="1"/>
  <c r="P32" i="1"/>
  <c r="AB32" i="1" s="1"/>
  <c r="J32" i="1"/>
  <c r="H32" i="1"/>
  <c r="I32" i="1" s="1"/>
  <c r="AM31" i="1"/>
  <c r="Y31" i="1"/>
  <c r="V31" i="1"/>
  <c r="S31" i="1"/>
  <c r="P31" i="1"/>
  <c r="AB31" i="1" s="1"/>
  <c r="J31" i="1"/>
  <c r="H31" i="1"/>
  <c r="I31" i="1" s="1"/>
  <c r="G31" i="1"/>
  <c r="AM30" i="1"/>
  <c r="Y30" i="1"/>
  <c r="V30" i="1"/>
  <c r="S30" i="1"/>
  <c r="P30" i="1"/>
  <c r="AB30" i="1" s="1"/>
  <c r="G30" i="1"/>
  <c r="J30" i="1" s="1"/>
  <c r="AM29" i="1"/>
  <c r="Y29" i="1"/>
  <c r="V29" i="1"/>
  <c r="S29" i="1"/>
  <c r="P29" i="1"/>
  <c r="AB29" i="1" s="1"/>
  <c r="J29" i="1"/>
  <c r="H29" i="1"/>
  <c r="I29" i="1" s="1"/>
  <c r="G29" i="1"/>
  <c r="AM28" i="1"/>
  <c r="Y28" i="1"/>
  <c r="V28" i="1"/>
  <c r="S28" i="1"/>
  <c r="P28" i="1"/>
  <c r="AB28" i="1" s="1"/>
  <c r="G28" i="1"/>
  <c r="J28" i="1" s="1"/>
  <c r="AM27" i="1"/>
  <c r="Y27" i="1"/>
  <c r="V27" i="1"/>
  <c r="S27" i="1"/>
  <c r="P27" i="1"/>
  <c r="AB27" i="1" s="1"/>
  <c r="J27" i="1"/>
  <c r="H27" i="1"/>
  <c r="I27" i="1" s="1"/>
  <c r="G27" i="1"/>
  <c r="AN25" i="1"/>
  <c r="AM25" i="1"/>
  <c r="Y25" i="1"/>
  <c r="V25" i="1"/>
  <c r="S25" i="1"/>
  <c r="P25" i="1"/>
  <c r="AB25" i="1" s="1"/>
  <c r="J25" i="1"/>
  <c r="H25" i="1"/>
  <c r="I25" i="1" s="1"/>
  <c r="G25" i="1"/>
  <c r="AN24" i="1"/>
  <c r="AM24" i="1"/>
  <c r="Y24" i="1"/>
  <c r="V24" i="1"/>
  <c r="S24" i="1"/>
  <c r="P24" i="1"/>
  <c r="AB24" i="1" s="1"/>
  <c r="J24" i="1"/>
  <c r="H24" i="1"/>
  <c r="I24" i="1" s="1"/>
  <c r="G24" i="1"/>
  <c r="AO23" i="1"/>
  <c r="AR23" i="1" s="1"/>
  <c r="AN23" i="1"/>
  <c r="AP23" i="1" s="1"/>
  <c r="H23" i="1"/>
  <c r="G23" i="1"/>
  <c r="AM22" i="1"/>
  <c r="Y22" i="1"/>
  <c r="V22" i="1"/>
  <c r="S22" i="1"/>
  <c r="P22" i="1"/>
  <c r="AB22" i="1" s="1"/>
  <c r="G22" i="1"/>
  <c r="J22" i="1" s="1"/>
  <c r="AN21" i="1"/>
  <c r="AM21" i="1"/>
  <c r="J21" i="1"/>
  <c r="K21" i="1" s="1"/>
  <c r="H21" i="1"/>
  <c r="I21" i="1" s="1"/>
  <c r="G21" i="1"/>
  <c r="AN20" i="1"/>
  <c r="AM20" i="1"/>
  <c r="G20" i="1"/>
  <c r="J20" i="1" s="1"/>
  <c r="K20" i="1" s="1"/>
  <c r="AN19" i="1"/>
  <c r="AP19" i="1" s="1"/>
  <c r="AM19" i="1"/>
  <c r="AO19" i="1" s="1"/>
  <c r="G19" i="1"/>
  <c r="J19" i="1" s="1"/>
  <c r="AN18" i="1"/>
  <c r="AM18" i="1"/>
  <c r="J18" i="1"/>
  <c r="H18" i="1"/>
  <c r="G18" i="1"/>
  <c r="AN17" i="1"/>
  <c r="AM17" i="1"/>
  <c r="J17" i="1"/>
  <c r="H17" i="1"/>
  <c r="AN16" i="1"/>
  <c r="AM16" i="1"/>
  <c r="G16" i="1"/>
  <c r="J16" i="1" s="1"/>
  <c r="K16" i="1" s="1"/>
  <c r="AN15" i="1"/>
  <c r="AM15" i="1"/>
  <c r="H15" i="1"/>
  <c r="G15" i="1"/>
  <c r="J15" i="1" s="1"/>
  <c r="AN14" i="1"/>
  <c r="AM14" i="1"/>
  <c r="G14" i="1"/>
  <c r="J14" i="1" s="1"/>
  <c r="AN13" i="1"/>
  <c r="AM13" i="1"/>
  <c r="J13" i="1"/>
  <c r="H13" i="1"/>
  <c r="AN12" i="1"/>
  <c r="AM12" i="1"/>
  <c r="J12" i="1"/>
  <c r="K12" i="1" s="1"/>
  <c r="H12" i="1"/>
  <c r="I12" i="1" s="1"/>
  <c r="G12" i="1"/>
  <c r="AN11" i="1"/>
  <c r="AM11" i="1"/>
  <c r="G11" i="1"/>
  <c r="J11" i="1" s="1"/>
  <c r="K11" i="1" s="1"/>
  <c r="AS10" i="1"/>
  <c r="AM10" i="1"/>
  <c r="K10" i="1"/>
  <c r="I10" i="1"/>
  <c r="H10" i="1"/>
  <c r="AD969" i="2" l="1"/>
  <c r="AI969" i="2" s="1"/>
  <c r="AC969" i="2"/>
  <c r="AH969" i="2"/>
  <c r="Y946" i="2"/>
  <c r="V946" i="2"/>
  <c r="S946" i="2"/>
  <c r="P946" i="2"/>
  <c r="AB946" i="2" s="1"/>
  <c r="X938" i="2"/>
  <c r="U938" i="2"/>
  <c r="R938" i="2"/>
  <c r="O938" i="2"/>
  <c r="AA938" i="2" s="1"/>
  <c r="AD926" i="2"/>
  <c r="AI926" i="2" s="1"/>
  <c r="AD923" i="2"/>
  <c r="AI923" i="2" s="1"/>
  <c r="AD938" i="2"/>
  <c r="AI938" i="2" s="1"/>
  <c r="Y909" i="2"/>
  <c r="V909" i="2"/>
  <c r="S909" i="2"/>
  <c r="P909" i="2"/>
  <c r="AB909" i="2" s="1"/>
  <c r="Y896" i="2"/>
  <c r="V896" i="2"/>
  <c r="S896" i="2"/>
  <c r="P896" i="2"/>
  <c r="AB896" i="2" s="1"/>
  <c r="Y893" i="2"/>
  <c r="V893" i="2"/>
  <c r="S893" i="2"/>
  <c r="P893" i="2"/>
  <c r="AB893" i="2" s="1"/>
  <c r="Y890" i="2"/>
  <c r="V890" i="2"/>
  <c r="S890" i="2"/>
  <c r="P890" i="2"/>
  <c r="AB890" i="2" s="1"/>
  <c r="AC896" i="2"/>
  <c r="AH896" i="2" s="1"/>
  <c r="AC893" i="2"/>
  <c r="AH893" i="2" s="1"/>
  <c r="AC907" i="2"/>
  <c r="AH907" i="2" s="1"/>
  <c r="AC904" i="2"/>
  <c r="AH904" i="2" s="1"/>
  <c r="AC880" i="2"/>
  <c r="AH880" i="2" s="1"/>
  <c r="U828" i="2"/>
  <c r="O828" i="2"/>
  <c r="AA828" i="2" s="1"/>
  <c r="X828" i="2"/>
  <c r="R828" i="2"/>
  <c r="AI878" i="2"/>
  <c r="AD878" i="2"/>
  <c r="AI875" i="2"/>
  <c r="AD875" i="2"/>
  <c r="AI872" i="2"/>
  <c r="AD872" i="2"/>
  <c r="AI870" i="2"/>
  <c r="AD870" i="2"/>
  <c r="AI867" i="2"/>
  <c r="AD867" i="2"/>
  <c r="AI864" i="2"/>
  <c r="AD864" i="2"/>
  <c r="AI861" i="2"/>
  <c r="AD861" i="2"/>
  <c r="AI834" i="2"/>
  <c r="AD834" i="2"/>
  <c r="AI832" i="2"/>
  <c r="AD832" i="2"/>
  <c r="Y826" i="2"/>
  <c r="V826" i="2"/>
  <c r="S826" i="2"/>
  <c r="P826" i="2"/>
  <c r="AB826" i="2" s="1"/>
  <c r="AC826" i="2"/>
  <c r="AH826" i="2" s="1"/>
  <c r="AC824" i="2"/>
  <c r="AH824" i="2" s="1"/>
  <c r="Y822" i="2"/>
  <c r="V822" i="2"/>
  <c r="S822" i="2"/>
  <c r="P822" i="2"/>
  <c r="AB822" i="2" s="1"/>
  <c r="AI780" i="2"/>
  <c r="AD780" i="2"/>
  <c r="X770" i="2"/>
  <c r="U770" i="2"/>
  <c r="R770" i="2"/>
  <c r="O770" i="2"/>
  <c r="AA770" i="2" s="1"/>
  <c r="X763" i="2"/>
  <c r="U763" i="2"/>
  <c r="R763" i="2"/>
  <c r="O763" i="2"/>
  <c r="AA763" i="2" s="1"/>
  <c r="X760" i="2"/>
  <c r="U760" i="2"/>
  <c r="R760" i="2"/>
  <c r="O760" i="2"/>
  <c r="AA760" i="2" s="1"/>
  <c r="X735" i="2"/>
  <c r="U735" i="2"/>
  <c r="R735" i="2"/>
  <c r="O735" i="2"/>
  <c r="AA735" i="2" s="1"/>
  <c r="Y684" i="2"/>
  <c r="V684" i="2"/>
  <c r="S684" i="2"/>
  <c r="P684" i="2"/>
  <c r="AB684" i="2" s="1"/>
  <c r="AD753" i="2"/>
  <c r="AI753" i="2" s="1"/>
  <c r="AD743" i="2"/>
  <c r="AI743" i="2" s="1"/>
  <c r="AD731" i="2"/>
  <c r="AI731" i="2" s="1"/>
  <c r="AD728" i="2"/>
  <c r="AI728" i="2" s="1"/>
  <c r="AD724" i="2"/>
  <c r="AI724" i="2" s="1"/>
  <c r="AC701" i="2"/>
  <c r="AH701" i="2" s="1"/>
  <c r="AC686" i="2"/>
  <c r="AH686" i="2" s="1"/>
  <c r="AC681" i="2"/>
  <c r="AH681" i="2" s="1"/>
  <c r="AC679" i="2"/>
  <c r="AH679" i="2" s="1"/>
  <c r="AD677" i="2"/>
  <c r="AI677" i="2" s="1"/>
  <c r="AD673" i="2"/>
  <c r="AI673" i="2" s="1"/>
  <c r="AD667" i="2"/>
  <c r="AI667" i="2" s="1"/>
  <c r="AD768" i="2"/>
  <c r="AI768" i="2" s="1"/>
  <c r="AD765" i="2"/>
  <c r="AI765" i="2" s="1"/>
  <c r="AD760" i="2"/>
  <c r="AI760" i="2" s="1"/>
  <c r="AD758" i="2"/>
  <c r="AI758" i="2" s="1"/>
  <c r="AD750" i="2"/>
  <c r="AI750" i="2" s="1"/>
  <c r="AD740" i="2"/>
  <c r="AI740" i="2" s="1"/>
  <c r="AD720" i="2"/>
  <c r="AI720" i="2" s="1"/>
  <c r="AD710" i="2"/>
  <c r="AI710" i="2" s="1"/>
  <c r="AD708" i="2"/>
  <c r="AI708" i="2" s="1"/>
  <c r="AD695" i="2"/>
  <c r="AI695" i="2" s="1"/>
  <c r="AD693" i="2"/>
  <c r="AI693" i="2" s="1"/>
  <c r="AD690" i="2"/>
  <c r="AI690" i="2" s="1"/>
  <c r="AD681" i="2"/>
  <c r="AI681" i="2" s="1"/>
  <c r="Y658" i="2"/>
  <c r="V658" i="2"/>
  <c r="S658" i="2"/>
  <c r="P658" i="2"/>
  <c r="AB658" i="2" s="1"/>
  <c r="Y648" i="2"/>
  <c r="V648" i="2"/>
  <c r="S648" i="2"/>
  <c r="P648" i="2"/>
  <c r="AB648" i="2" s="1"/>
  <c r="Y644" i="2"/>
  <c r="V644" i="2"/>
  <c r="S644" i="2"/>
  <c r="P644" i="2"/>
  <c r="AB644" i="2" s="1"/>
  <c r="Y636" i="2"/>
  <c r="V636" i="2"/>
  <c r="S636" i="2"/>
  <c r="P636" i="2"/>
  <c r="AB636" i="2" s="1"/>
  <c r="AC654" i="2"/>
  <c r="AH654" i="2" s="1"/>
  <c r="AC652" i="2"/>
  <c r="AH652" i="2" s="1"/>
  <c r="AD598" i="2"/>
  <c r="AI598" i="2" s="1"/>
  <c r="AC595" i="2"/>
  <c r="AH595" i="2" s="1"/>
  <c r="AC594" i="2"/>
  <c r="AH594" i="2" s="1"/>
  <c r="AD583" i="2"/>
  <c r="AI583" i="2" s="1"/>
  <c r="AD662" i="2"/>
  <c r="AI662" i="2" s="1"/>
  <c r="AC630" i="2"/>
  <c r="AH630" i="2" s="1"/>
  <c r="AC628" i="2"/>
  <c r="AH628" i="2" s="1"/>
  <c r="AC625" i="2"/>
  <c r="AH625" i="2" s="1"/>
  <c r="AC619" i="2"/>
  <c r="AH619" i="2" s="1"/>
  <c r="AC613" i="2"/>
  <c r="AH613" i="2" s="1"/>
  <c r="AC611" i="2"/>
  <c r="AH611" i="2" s="1"/>
  <c r="AD609" i="2"/>
  <c r="AI609" i="2" s="1"/>
  <c r="AD600" i="2"/>
  <c r="AI600" i="2" s="1"/>
  <c r="AD594" i="2"/>
  <c r="AI594" i="2" s="1"/>
  <c r="AD590" i="2"/>
  <c r="AI590" i="2" s="1"/>
  <c r="Y563" i="2"/>
  <c r="V563" i="2"/>
  <c r="S563" i="2"/>
  <c r="P563" i="2"/>
  <c r="AB563" i="2" s="1"/>
  <c r="X543" i="2"/>
  <c r="U543" i="2"/>
  <c r="R543" i="2"/>
  <c r="O543" i="2"/>
  <c r="AA543" i="2" s="1"/>
  <c r="Y491" i="2"/>
  <c r="V491" i="2"/>
  <c r="S491" i="2"/>
  <c r="P491" i="2"/>
  <c r="AB491" i="2" s="1"/>
  <c r="Y487" i="2"/>
  <c r="V487" i="2"/>
  <c r="S487" i="2"/>
  <c r="P487" i="2"/>
  <c r="AB487" i="2" s="1"/>
  <c r="Y484" i="2"/>
  <c r="V484" i="2"/>
  <c r="S484" i="2"/>
  <c r="P484" i="2"/>
  <c r="AB484" i="2" s="1"/>
  <c r="AI556" i="2"/>
  <c r="AD556" i="2"/>
  <c r="AH547" i="2"/>
  <c r="AC547" i="2"/>
  <c r="AI533" i="2"/>
  <c r="AD533" i="2"/>
  <c r="AH491" i="2"/>
  <c r="AC491" i="2"/>
  <c r="AH489" i="2"/>
  <c r="AC489" i="2"/>
  <c r="AH474" i="2"/>
  <c r="AC474" i="2"/>
  <c r="AH410" i="2"/>
  <c r="AC410" i="2"/>
  <c r="AH393" i="2"/>
  <c r="AC393" i="2"/>
  <c r="AC385" i="2"/>
  <c r="AH385" i="2" s="1"/>
  <c r="Y383" i="2"/>
  <c r="V383" i="2"/>
  <c r="S383" i="2"/>
  <c r="P383" i="2"/>
  <c r="AB383" i="2" s="1"/>
  <c r="Y375" i="2"/>
  <c r="V375" i="2"/>
  <c r="S375" i="2"/>
  <c r="P375" i="2"/>
  <c r="AB375" i="2" s="1"/>
  <c r="AC370" i="2"/>
  <c r="AH370" i="2" s="1"/>
  <c r="Y363" i="2"/>
  <c r="V363" i="2"/>
  <c r="S363" i="2"/>
  <c r="P363" i="2"/>
  <c r="AB363" i="2" s="1"/>
  <c r="AD351" i="2"/>
  <c r="AI351" i="2" s="1"/>
  <c r="AD349" i="2"/>
  <c r="AI349" i="2" s="1"/>
  <c r="AC346" i="2"/>
  <c r="AH346" i="2"/>
  <c r="Y344" i="2"/>
  <c r="V344" i="2"/>
  <c r="S344" i="2"/>
  <c r="P344" i="2"/>
  <c r="AB344" i="2" s="1"/>
  <c r="AI547" i="2"/>
  <c r="AD547" i="2"/>
  <c r="AH529" i="2"/>
  <c r="AC529" i="2"/>
  <c r="AI522" i="2"/>
  <c r="AD522" i="2"/>
  <c r="AD521" i="2"/>
  <c r="AI521" i="2" s="1"/>
  <c r="AC480" i="2"/>
  <c r="AH480" i="2"/>
  <c r="Y461" i="2"/>
  <c r="V461" i="2"/>
  <c r="S461" i="2"/>
  <c r="P461" i="2"/>
  <c r="AB461" i="2" s="1"/>
  <c r="Y457" i="2"/>
  <c r="V457" i="2"/>
  <c r="S457" i="2"/>
  <c r="P457" i="2"/>
  <c r="AB457" i="2" s="1"/>
  <c r="Y453" i="2"/>
  <c r="V453" i="2"/>
  <c r="S453" i="2"/>
  <c r="P453" i="2"/>
  <c r="AB453" i="2" s="1"/>
  <c r="AC419" i="2"/>
  <c r="AH419" i="2" s="1"/>
  <c r="AC417" i="2"/>
  <c r="AH417" i="2" s="1"/>
  <c r="AI410" i="2"/>
  <c r="AD410" i="2"/>
  <c r="Y234" i="2"/>
  <c r="V234" i="2"/>
  <c r="S234" i="2"/>
  <c r="P234" i="2"/>
  <c r="AB234" i="2" s="1"/>
  <c r="Y231" i="2"/>
  <c r="V231" i="2"/>
  <c r="S231" i="2"/>
  <c r="P231" i="2"/>
  <c r="AB231" i="2" s="1"/>
  <c r="Y228" i="2"/>
  <c r="V228" i="2"/>
  <c r="S228" i="2"/>
  <c r="P228" i="2"/>
  <c r="AB228" i="2" s="1"/>
  <c r="Y225" i="2"/>
  <c r="V225" i="2"/>
  <c r="S225" i="2"/>
  <c r="P225" i="2"/>
  <c r="AB225" i="2" s="1"/>
  <c r="Y222" i="2"/>
  <c r="V222" i="2"/>
  <c r="S222" i="2"/>
  <c r="P222" i="2"/>
  <c r="AB222" i="2" s="1"/>
  <c r="Y211" i="2"/>
  <c r="V211" i="2"/>
  <c r="S211" i="2"/>
  <c r="P211" i="2"/>
  <c r="AB211" i="2" s="1"/>
  <c r="Y208" i="2"/>
  <c r="V208" i="2"/>
  <c r="S208" i="2"/>
  <c r="P208" i="2"/>
  <c r="AB208" i="2" s="1"/>
  <c r="Y201" i="2"/>
  <c r="V201" i="2"/>
  <c r="S201" i="2"/>
  <c r="P201" i="2"/>
  <c r="AB201" i="2" s="1"/>
  <c r="Y185" i="2"/>
  <c r="V185" i="2"/>
  <c r="S185" i="2"/>
  <c r="P185" i="2"/>
  <c r="AB185" i="2" s="1"/>
  <c r="Y181" i="2"/>
  <c r="V181" i="2"/>
  <c r="S181" i="2"/>
  <c r="P181" i="2"/>
  <c r="AB181" i="2" s="1"/>
  <c r="AI329" i="2"/>
  <c r="AD329" i="2"/>
  <c r="AI325" i="2"/>
  <c r="AD325" i="2"/>
  <c r="AI306" i="2"/>
  <c r="AD306" i="2"/>
  <c r="AI302" i="2"/>
  <c r="AD302" i="2"/>
  <c r="AI297" i="2"/>
  <c r="AD297" i="2"/>
  <c r="AI293" i="2"/>
  <c r="AD293" i="2"/>
  <c r="AI288" i="2"/>
  <c r="AD288" i="2"/>
  <c r="AI283" i="2"/>
  <c r="AD283" i="2"/>
  <c r="AI277" i="2"/>
  <c r="AD277" i="2"/>
  <c r="AI272" i="2"/>
  <c r="AD272" i="2"/>
  <c r="AI267" i="2"/>
  <c r="AD267" i="2"/>
  <c r="AI263" i="2"/>
  <c r="AD263" i="2"/>
  <c r="AI258" i="2"/>
  <c r="AD258" i="2"/>
  <c r="AI252" i="2"/>
  <c r="AD252" i="2"/>
  <c r="AI236" i="2"/>
  <c r="AD236" i="2"/>
  <c r="AH183" i="2"/>
  <c r="AC183" i="2"/>
  <c r="AH181" i="2"/>
  <c r="AC181" i="2"/>
  <c r="AI165" i="2"/>
  <c r="AD165" i="2"/>
  <c r="AH107" i="2"/>
  <c r="AC107" i="2"/>
  <c r="AH104" i="2"/>
  <c r="AC104" i="2"/>
  <c r="AH102" i="2"/>
  <c r="AC102" i="2"/>
  <c r="AI84" i="2"/>
  <c r="AD84" i="2"/>
  <c r="AH61" i="2"/>
  <c r="AC61" i="2"/>
  <c r="AH52" i="2"/>
  <c r="AC52" i="2"/>
  <c r="AH48" i="2"/>
  <c r="AC48" i="2"/>
  <c r="AI10" i="2"/>
  <c r="AD10" i="2"/>
  <c r="AH234" i="2"/>
  <c r="AC234" i="2"/>
  <c r="AH231" i="2"/>
  <c r="AC231" i="2"/>
  <c r="AH228" i="2"/>
  <c r="AC228" i="2"/>
  <c r="AH225" i="2"/>
  <c r="AC225" i="2"/>
  <c r="AH222" i="2"/>
  <c r="AC222" i="2"/>
  <c r="AH220" i="2"/>
  <c r="AC220" i="2"/>
  <c r="AH211" i="2"/>
  <c r="AC211" i="2"/>
  <c r="AH208" i="2"/>
  <c r="AC208" i="2"/>
  <c r="AH206" i="2"/>
  <c r="AC206" i="2"/>
  <c r="AH203" i="2"/>
  <c r="AC203" i="2"/>
  <c r="AH201" i="2"/>
  <c r="AC201" i="2"/>
  <c r="AI199" i="2"/>
  <c r="AD199" i="2"/>
  <c r="AH176" i="2"/>
  <c r="AC176" i="2"/>
  <c r="AH174" i="2"/>
  <c r="AC174" i="2"/>
  <c r="AH172" i="2"/>
  <c r="AC172" i="2"/>
  <c r="AI163" i="2"/>
  <c r="AD163" i="2"/>
  <c r="AL163" i="2"/>
  <c r="AN163" i="2" s="1"/>
  <c r="AD161" i="2"/>
  <c r="AI161" i="2" s="1"/>
  <c r="AC114" i="2"/>
  <c r="AH114" i="2" s="1"/>
  <c r="AH77" i="2"/>
  <c r="AC77" i="2"/>
  <c r="AH63" i="2"/>
  <c r="AC63" i="2"/>
  <c r="AH54" i="2"/>
  <c r="AC54" i="2"/>
  <c r="AH50" i="2"/>
  <c r="AC50" i="2"/>
  <c r="Y18" i="2"/>
  <c r="V18" i="2"/>
  <c r="S18" i="2"/>
  <c r="P18" i="2"/>
  <c r="AB18" i="2" s="1"/>
  <c r="AP77" i="2"/>
  <c r="AS77" i="2" s="1"/>
  <c r="AS57" i="2"/>
  <c r="AP57" i="2"/>
  <c r="AC22" i="2"/>
  <c r="AH22" i="2" s="1"/>
  <c r="AD21" i="2"/>
  <c r="AI21" i="2" s="1"/>
  <c r="AC42" i="2"/>
  <c r="AH42" i="2" s="1"/>
  <c r="AP41" i="2"/>
  <c r="AS41" i="2" s="1"/>
  <c r="AC34" i="2"/>
  <c r="AH34" i="2" s="1"/>
  <c r="AH28" i="2"/>
  <c r="AC28" i="2"/>
  <c r="AC12" i="2"/>
  <c r="AH12" i="2" s="1"/>
  <c r="AD11" i="2"/>
  <c r="AI11" i="2" s="1"/>
  <c r="AD940" i="2"/>
  <c r="AI940" i="2" s="1"/>
  <c r="AD934" i="2"/>
  <c r="AI934" i="2" s="1"/>
  <c r="AD928" i="2"/>
  <c r="AI928" i="2" s="1"/>
  <c r="Y907" i="2"/>
  <c r="V907" i="2"/>
  <c r="S907" i="2"/>
  <c r="P907" i="2"/>
  <c r="AB907" i="2" s="1"/>
  <c r="Y904" i="2"/>
  <c r="V904" i="2"/>
  <c r="S904" i="2"/>
  <c r="P904" i="2"/>
  <c r="AB904" i="2" s="1"/>
  <c r="AD920" i="2"/>
  <c r="AI920" i="2" s="1"/>
  <c r="AD915" i="2"/>
  <c r="AI915" i="2" s="1"/>
  <c r="AC901" i="2"/>
  <c r="AH901" i="2" s="1"/>
  <c r="AC898" i="2"/>
  <c r="AH898" i="2" s="1"/>
  <c r="AC888" i="2"/>
  <c r="AH888" i="2" s="1"/>
  <c r="X878" i="2"/>
  <c r="U878" i="2"/>
  <c r="R878" i="2"/>
  <c r="O878" i="2"/>
  <c r="AA878" i="2" s="1"/>
  <c r="X875" i="2"/>
  <c r="U875" i="2"/>
  <c r="R875" i="2"/>
  <c r="O875" i="2"/>
  <c r="AA875" i="2" s="1"/>
  <c r="X872" i="2"/>
  <c r="U872" i="2"/>
  <c r="R872" i="2"/>
  <c r="O872" i="2"/>
  <c r="AA872" i="2" s="1"/>
  <c r="X859" i="2"/>
  <c r="U859" i="2"/>
  <c r="R859" i="2"/>
  <c r="O859" i="2"/>
  <c r="AA859" i="2" s="1"/>
  <c r="X855" i="2"/>
  <c r="U855" i="2"/>
  <c r="R855" i="2"/>
  <c r="O855" i="2"/>
  <c r="AA855" i="2" s="1"/>
  <c r="X852" i="2"/>
  <c r="U852" i="2"/>
  <c r="R852" i="2"/>
  <c r="O852" i="2"/>
  <c r="AA852" i="2" s="1"/>
  <c r="X834" i="2"/>
  <c r="U834" i="2"/>
  <c r="R834" i="2"/>
  <c r="O834" i="2"/>
  <c r="AA834" i="2" s="1"/>
  <c r="X830" i="2"/>
  <c r="U830" i="2"/>
  <c r="R830" i="2"/>
  <c r="O830" i="2"/>
  <c r="AA830" i="2" s="1"/>
  <c r="AD859" i="2"/>
  <c r="AI859" i="2" s="1"/>
  <c r="AD855" i="2"/>
  <c r="AI855" i="2" s="1"/>
  <c r="AD852" i="2"/>
  <c r="AI852" i="2" s="1"/>
  <c r="AD850" i="2"/>
  <c r="AI850" i="2" s="1"/>
  <c r="AD846" i="2"/>
  <c r="AI846" i="2" s="1"/>
  <c r="AD844" i="2"/>
  <c r="AI844" i="2" s="1"/>
  <c r="AD841" i="2"/>
  <c r="AI841" i="2" s="1"/>
  <c r="AD836" i="2"/>
  <c r="AI836" i="2" s="1"/>
  <c r="Y824" i="2"/>
  <c r="V824" i="2"/>
  <c r="S824" i="2"/>
  <c r="P824" i="2"/>
  <c r="AB824" i="2" s="1"/>
  <c r="AI828" i="2"/>
  <c r="AD828" i="2"/>
  <c r="AI815" i="2"/>
  <c r="AD815" i="2"/>
  <c r="AI810" i="2"/>
  <c r="AD810" i="2"/>
  <c r="AI803" i="2"/>
  <c r="AD803" i="2"/>
  <c r="AI797" i="2"/>
  <c r="AD797" i="2"/>
  <c r="AI792" i="2"/>
  <c r="AD792" i="2"/>
  <c r="AI787" i="2"/>
  <c r="AD787" i="2"/>
  <c r="AI775" i="2"/>
  <c r="AD775" i="2"/>
  <c r="X768" i="2"/>
  <c r="U768" i="2"/>
  <c r="R768" i="2"/>
  <c r="O768" i="2"/>
  <c r="AA768" i="2" s="1"/>
  <c r="X765" i="2"/>
  <c r="U765" i="2"/>
  <c r="R765" i="2"/>
  <c r="O765" i="2"/>
  <c r="AA765" i="2" s="1"/>
  <c r="X758" i="2"/>
  <c r="U758" i="2"/>
  <c r="R758" i="2"/>
  <c r="O758" i="2"/>
  <c r="AA758" i="2" s="1"/>
  <c r="X733" i="2"/>
  <c r="U733" i="2"/>
  <c r="R733" i="2"/>
  <c r="O733" i="2"/>
  <c r="AA733" i="2" s="1"/>
  <c r="Y686" i="2"/>
  <c r="V686" i="2"/>
  <c r="S686" i="2"/>
  <c r="P686" i="2"/>
  <c r="AB686" i="2" s="1"/>
  <c r="AD755" i="2"/>
  <c r="AI755" i="2" s="1"/>
  <c r="AD748" i="2"/>
  <c r="AI748" i="2" s="1"/>
  <c r="AD745" i="2"/>
  <c r="AI745" i="2" s="1"/>
  <c r="AD735" i="2"/>
  <c r="AI735" i="2" s="1"/>
  <c r="AD733" i="2"/>
  <c r="AI733" i="2" s="1"/>
  <c r="AD715" i="2"/>
  <c r="AI715" i="2" s="1"/>
  <c r="AD697" i="2"/>
  <c r="AI697" i="2" s="1"/>
  <c r="AC684" i="2"/>
  <c r="AH684" i="2" s="1"/>
  <c r="AD682" i="2"/>
  <c r="AI682" i="2" s="1"/>
  <c r="AD763" i="2"/>
  <c r="AI763" i="2" s="1"/>
  <c r="AD738" i="2"/>
  <c r="AI738" i="2" s="1"/>
  <c r="AD726" i="2"/>
  <c r="AI726" i="2" s="1"/>
  <c r="AD722" i="2"/>
  <c r="AI722" i="2" s="1"/>
  <c r="AD717" i="2"/>
  <c r="AI717" i="2" s="1"/>
  <c r="AD712" i="2"/>
  <c r="AI712" i="2" s="1"/>
  <c r="AD706" i="2"/>
  <c r="AI706" i="2" s="1"/>
  <c r="AD703" i="2"/>
  <c r="AI703" i="2" s="1"/>
  <c r="AD701" i="2"/>
  <c r="AI701" i="2" s="1"/>
  <c r="AD699" i="2"/>
  <c r="AI699" i="2" s="1"/>
  <c r="AD675" i="2"/>
  <c r="AI675" i="2" s="1"/>
  <c r="AD669" i="2"/>
  <c r="AI669" i="2" s="1"/>
  <c r="AD665" i="2"/>
  <c r="AI665" i="2" s="1"/>
  <c r="Y652" i="2"/>
  <c r="V652" i="2"/>
  <c r="S652" i="2"/>
  <c r="P652" i="2"/>
  <c r="AB652" i="2" s="1"/>
  <c r="Y632" i="2"/>
  <c r="V632" i="2"/>
  <c r="S632" i="2"/>
  <c r="P632" i="2"/>
  <c r="AB632" i="2" s="1"/>
  <c r="Y630" i="2"/>
  <c r="V630" i="2"/>
  <c r="S630" i="2"/>
  <c r="P630" i="2"/>
  <c r="AB630" i="2" s="1"/>
  <c r="Y623" i="2"/>
  <c r="V623" i="2"/>
  <c r="S623" i="2"/>
  <c r="P623" i="2"/>
  <c r="AB623" i="2" s="1"/>
  <c r="Y619" i="2"/>
  <c r="V619" i="2"/>
  <c r="S619" i="2"/>
  <c r="P619" i="2"/>
  <c r="AB619" i="2" s="1"/>
  <c r="Y617" i="2"/>
  <c r="V617" i="2"/>
  <c r="S617" i="2"/>
  <c r="P617" i="2"/>
  <c r="AB617" i="2" s="1"/>
  <c r="Y613" i="2"/>
  <c r="V613" i="2"/>
  <c r="S613" i="2"/>
  <c r="P613" i="2"/>
  <c r="AB613" i="2" s="1"/>
  <c r="AH590" i="2"/>
  <c r="AC590" i="2"/>
  <c r="AI589" i="2"/>
  <c r="AD589" i="2"/>
  <c r="AH568" i="2"/>
  <c r="AC568" i="2"/>
  <c r="AI654" i="2"/>
  <c r="AD654" i="2"/>
  <c r="AH623" i="2"/>
  <c r="AC623" i="2"/>
  <c r="AH621" i="2"/>
  <c r="AC621" i="2"/>
  <c r="AH617" i="2"/>
  <c r="AC617" i="2"/>
  <c r="AH615" i="2"/>
  <c r="AC615" i="2"/>
  <c r="AI604" i="2"/>
  <c r="AD604" i="2"/>
  <c r="AH598" i="2"/>
  <c r="AC598" i="2"/>
  <c r="AI597" i="2"/>
  <c r="AD597" i="2"/>
  <c r="AI580" i="2"/>
  <c r="AD580" i="2"/>
  <c r="Y551" i="2"/>
  <c r="V551" i="2"/>
  <c r="S551" i="2"/>
  <c r="P551" i="2"/>
  <c r="AB551" i="2" s="1"/>
  <c r="Y534" i="2"/>
  <c r="V534" i="2"/>
  <c r="S534" i="2"/>
  <c r="P534" i="2"/>
  <c r="AB534" i="2" s="1"/>
  <c r="AH551" i="2"/>
  <c r="AC551" i="2"/>
  <c r="AI543" i="2"/>
  <c r="AD543" i="2"/>
  <c r="AI541" i="2"/>
  <c r="AD541" i="2"/>
  <c r="AH536" i="2"/>
  <c r="AC536" i="2"/>
  <c r="AH534" i="2"/>
  <c r="AC534" i="2"/>
  <c r="AI529" i="2"/>
  <c r="AD529" i="2"/>
  <c r="AH522" i="2"/>
  <c r="AC522" i="2"/>
  <c r="AH521" i="2"/>
  <c r="AC521" i="2"/>
  <c r="AI516" i="2"/>
  <c r="AD516" i="2"/>
  <c r="AI511" i="2"/>
  <c r="AD511" i="2"/>
  <c r="AI506" i="2"/>
  <c r="AD506" i="2"/>
  <c r="AI501" i="2"/>
  <c r="AD501" i="2"/>
  <c r="AI497" i="2"/>
  <c r="AD497" i="2"/>
  <c r="AH487" i="2"/>
  <c r="AC487" i="2"/>
  <c r="AH484" i="2"/>
  <c r="AC484" i="2"/>
  <c r="AI480" i="2"/>
  <c r="AD480" i="2"/>
  <c r="AI477" i="2"/>
  <c r="AD477" i="2"/>
  <c r="AH472" i="2"/>
  <c r="AC472" i="2"/>
  <c r="AH464" i="2"/>
  <c r="AC464" i="2"/>
  <c r="AH448" i="2"/>
  <c r="AC448" i="2"/>
  <c r="AH430" i="2"/>
  <c r="AC430" i="2"/>
  <c r="AH428" i="2"/>
  <c r="AC428" i="2"/>
  <c r="AC415" i="2"/>
  <c r="AH415" i="2" s="1"/>
  <c r="Y412" i="2"/>
  <c r="V412" i="2"/>
  <c r="S412" i="2"/>
  <c r="P412" i="2"/>
  <c r="AB412" i="2" s="1"/>
  <c r="AC412" i="2"/>
  <c r="AH412" i="2" s="1"/>
  <c r="AC388" i="2"/>
  <c r="AH388" i="2" s="1"/>
  <c r="Y379" i="2"/>
  <c r="V379" i="2"/>
  <c r="S379" i="2"/>
  <c r="P379" i="2"/>
  <c r="AB379" i="2" s="1"/>
  <c r="Y377" i="2"/>
  <c r="V377" i="2"/>
  <c r="S377" i="2"/>
  <c r="P377" i="2"/>
  <c r="AB377" i="2" s="1"/>
  <c r="Y359" i="2"/>
  <c r="V359" i="2"/>
  <c r="S359" i="2"/>
  <c r="P359" i="2"/>
  <c r="AB359" i="2" s="1"/>
  <c r="AC356" i="2"/>
  <c r="AH356" i="2" s="1"/>
  <c r="AC351" i="2"/>
  <c r="AH351" i="2" s="1"/>
  <c r="AC349" i="2"/>
  <c r="AH349" i="2" s="1"/>
  <c r="AI536" i="2"/>
  <c r="AD536" i="2"/>
  <c r="AC477" i="2"/>
  <c r="AH477" i="2" s="1"/>
  <c r="Y459" i="2"/>
  <c r="V459" i="2"/>
  <c r="S459" i="2"/>
  <c r="P459" i="2"/>
  <c r="AB459" i="2" s="1"/>
  <c r="Y455" i="2"/>
  <c r="V455" i="2"/>
  <c r="S455" i="2"/>
  <c r="P455" i="2"/>
  <c r="AB455" i="2" s="1"/>
  <c r="Y451" i="2"/>
  <c r="V451" i="2"/>
  <c r="S451" i="2"/>
  <c r="P451" i="2"/>
  <c r="AB451" i="2" s="1"/>
  <c r="AD393" i="2"/>
  <c r="AI393" i="2" s="1"/>
  <c r="AD388" i="2"/>
  <c r="AI388" i="2" s="1"/>
  <c r="Y220" i="2"/>
  <c r="V220" i="2"/>
  <c r="S220" i="2"/>
  <c r="P220" i="2"/>
  <c r="AB220" i="2" s="1"/>
  <c r="Y206" i="2"/>
  <c r="V206" i="2"/>
  <c r="S206" i="2"/>
  <c r="P206" i="2"/>
  <c r="AB206" i="2" s="1"/>
  <c r="Y203" i="2"/>
  <c r="V203" i="2"/>
  <c r="S203" i="2"/>
  <c r="P203" i="2"/>
  <c r="AB203" i="2" s="1"/>
  <c r="Y187" i="2"/>
  <c r="V187" i="2"/>
  <c r="S187" i="2"/>
  <c r="P187" i="2"/>
  <c r="AB187" i="2" s="1"/>
  <c r="Y183" i="2"/>
  <c r="V183" i="2"/>
  <c r="S183" i="2"/>
  <c r="P183" i="2"/>
  <c r="AB183" i="2" s="1"/>
  <c r="Y179" i="2"/>
  <c r="V179" i="2"/>
  <c r="S179" i="2"/>
  <c r="P179" i="2"/>
  <c r="AB179" i="2" s="1"/>
  <c r="Y174" i="2"/>
  <c r="V174" i="2"/>
  <c r="S174" i="2"/>
  <c r="P174" i="2"/>
  <c r="AB174" i="2" s="1"/>
  <c r="AI338" i="2"/>
  <c r="AD338" i="2"/>
  <c r="AI334" i="2"/>
  <c r="AD334" i="2"/>
  <c r="AI321" i="2"/>
  <c r="AD321" i="2"/>
  <c r="AI316" i="2"/>
  <c r="AD316" i="2"/>
  <c r="AI314" i="2"/>
  <c r="AD314" i="2"/>
  <c r="AI310" i="2"/>
  <c r="AD310" i="2"/>
  <c r="AI246" i="2"/>
  <c r="AD246" i="2"/>
  <c r="AI241" i="2"/>
  <c r="AD241" i="2"/>
  <c r="AI197" i="2"/>
  <c r="AD197" i="2"/>
  <c r="AI192" i="2"/>
  <c r="AD192" i="2"/>
  <c r="AH187" i="2"/>
  <c r="AC187" i="2"/>
  <c r="AH185" i="2"/>
  <c r="AC185" i="2"/>
  <c r="AH179" i="2"/>
  <c r="AC179" i="2"/>
  <c r="AH163" i="2"/>
  <c r="AC163" i="2"/>
  <c r="AH161" i="2"/>
  <c r="AC161" i="2"/>
  <c r="AH159" i="2"/>
  <c r="AC159" i="2"/>
  <c r="AH157" i="2"/>
  <c r="AC157" i="2"/>
  <c r="AH149" i="2"/>
  <c r="AC149" i="2"/>
  <c r="AH140" i="2"/>
  <c r="AC140" i="2"/>
  <c r="AH138" i="2"/>
  <c r="AC138" i="2"/>
  <c r="AH136" i="2"/>
  <c r="AC136" i="2"/>
  <c r="AH133" i="2"/>
  <c r="AC133" i="2"/>
  <c r="AH131" i="2"/>
  <c r="AC131" i="2"/>
  <c r="AI114" i="2"/>
  <c r="AD114" i="2"/>
  <c r="AH91" i="2"/>
  <c r="AC91" i="2"/>
  <c r="AH79" i="2"/>
  <c r="AC79" i="2"/>
  <c r="AH73" i="2"/>
  <c r="AC73" i="2"/>
  <c r="AH65" i="2"/>
  <c r="AC65" i="2"/>
  <c r="AH57" i="2"/>
  <c r="AC57" i="2"/>
  <c r="AH56" i="2"/>
  <c r="AC56" i="2"/>
  <c r="AH33" i="2"/>
  <c r="AC33" i="2"/>
  <c r="AH32" i="2"/>
  <c r="AC32" i="2"/>
  <c r="AH316" i="2"/>
  <c r="AC316" i="2"/>
  <c r="AI315" i="2"/>
  <c r="AD315" i="2"/>
  <c r="AH314" i="2"/>
  <c r="AC314" i="2"/>
  <c r="AI313" i="2"/>
  <c r="AD313" i="2"/>
  <c r="AH169" i="2"/>
  <c r="AC169" i="2"/>
  <c r="AC165" i="2"/>
  <c r="AH165" i="2" s="1"/>
  <c r="AI79" i="2"/>
  <c r="AD79" i="2"/>
  <c r="AS59" i="2"/>
  <c r="AP59" i="2"/>
  <c r="AH49" i="2"/>
  <c r="AC49" i="2"/>
  <c r="AH45" i="2"/>
  <c r="AC45" i="2"/>
  <c r="AH10" i="2"/>
  <c r="AC10" i="2"/>
  <c r="AS65" i="2"/>
  <c r="AP65" i="2"/>
  <c r="AP54" i="2"/>
  <c r="AS54" i="2" s="1"/>
  <c r="AP49" i="2"/>
  <c r="AS49" i="2" s="1"/>
  <c r="AC20" i="2"/>
  <c r="AH20" i="2" s="1"/>
  <c r="AC18" i="2"/>
  <c r="AH18" i="2" s="1"/>
  <c r="AD16" i="2"/>
  <c r="AI16" i="2" s="1"/>
  <c r="AD12" i="2"/>
  <c r="AI12" i="2" s="1"/>
  <c r="AS52" i="2"/>
  <c r="AP52" i="2"/>
  <c r="AC39" i="2"/>
  <c r="AH39" i="2" s="1"/>
  <c r="AH37" i="2"/>
  <c r="AC37" i="2"/>
  <c r="AS36" i="2"/>
  <c r="AP36" i="2"/>
  <c r="AS32" i="2"/>
  <c r="AP32" i="2"/>
  <c r="AC30" i="2"/>
  <c r="AH30" i="2" s="1"/>
  <c r="AP29" i="2"/>
  <c r="AS29" i="2" s="1"/>
  <c r="AC24" i="2"/>
  <c r="AH24" i="2" s="1"/>
  <c r="AD20" i="2"/>
  <c r="AI20" i="2" s="1"/>
  <c r="X957" i="2"/>
  <c r="U957" i="2"/>
  <c r="R957" i="2"/>
  <c r="O957" i="2"/>
  <c r="AA957" i="2" s="1"/>
  <c r="Y948" i="2"/>
  <c r="S948" i="2"/>
  <c r="V948" i="2"/>
  <c r="P948" i="2"/>
  <c r="AB948" i="2" s="1"/>
  <c r="X936" i="2"/>
  <c r="U936" i="2"/>
  <c r="R936" i="2"/>
  <c r="O936" i="2"/>
  <c r="AA936" i="2" s="1"/>
  <c r="X965" i="2"/>
  <c r="U965" i="2"/>
  <c r="R965" i="2"/>
  <c r="O965" i="2"/>
  <c r="AA965" i="2" s="1"/>
  <c r="I920" i="2"/>
  <c r="Y885" i="2"/>
  <c r="V885" i="2"/>
  <c r="S885" i="2"/>
  <c r="P885" i="2"/>
  <c r="AB885" i="2" s="1"/>
  <c r="Y883" i="2"/>
  <c r="V883" i="2"/>
  <c r="S883" i="2"/>
  <c r="P883" i="2"/>
  <c r="AB883" i="2" s="1"/>
  <c r="Y901" i="2"/>
  <c r="V901" i="2"/>
  <c r="S901" i="2"/>
  <c r="P901" i="2"/>
  <c r="AB901" i="2" s="1"/>
  <c r="Y898" i="2"/>
  <c r="V898" i="2"/>
  <c r="S898" i="2"/>
  <c r="P898" i="2"/>
  <c r="AB898" i="2" s="1"/>
  <c r="Y888" i="2"/>
  <c r="V888" i="2"/>
  <c r="S888" i="2"/>
  <c r="P888" i="2"/>
  <c r="AB888" i="2" s="1"/>
  <c r="X885" i="2"/>
  <c r="R885" i="2"/>
  <c r="U885" i="2"/>
  <c r="O885" i="2"/>
  <c r="AA885" i="2" s="1"/>
  <c r="X883" i="2"/>
  <c r="R883" i="2"/>
  <c r="U883" i="2"/>
  <c r="O883" i="2"/>
  <c r="AA883" i="2" s="1"/>
  <c r="Y830" i="2"/>
  <c r="V830" i="2"/>
  <c r="S830" i="2"/>
  <c r="P830" i="2"/>
  <c r="AB830" i="2" s="1"/>
  <c r="X822" i="2"/>
  <c r="U822" i="2"/>
  <c r="R822" i="2"/>
  <c r="O822" i="2"/>
  <c r="AA822" i="2" s="1"/>
  <c r="X820" i="2"/>
  <c r="U820" i="2"/>
  <c r="R820" i="2"/>
  <c r="O820" i="2"/>
  <c r="AA820" i="2" s="1"/>
  <c r="X815" i="2"/>
  <c r="U815" i="2"/>
  <c r="R815" i="2"/>
  <c r="O815" i="2"/>
  <c r="AA815" i="2" s="1"/>
  <c r="X808" i="2"/>
  <c r="U808" i="2"/>
  <c r="R808" i="2"/>
  <c r="O808" i="2"/>
  <c r="AA808" i="2" s="1"/>
  <c r="X805" i="2"/>
  <c r="U805" i="2"/>
  <c r="R805" i="2"/>
  <c r="O805" i="2"/>
  <c r="AA805" i="2" s="1"/>
  <c r="X801" i="2"/>
  <c r="U801" i="2"/>
  <c r="R801" i="2"/>
  <c r="O801" i="2"/>
  <c r="AA801" i="2" s="1"/>
  <c r="X797" i="2"/>
  <c r="U797" i="2"/>
  <c r="R797" i="2"/>
  <c r="O797" i="2"/>
  <c r="AA797" i="2" s="1"/>
  <c r="X790" i="2"/>
  <c r="U790" i="2"/>
  <c r="R790" i="2"/>
  <c r="O790" i="2"/>
  <c r="AA790" i="2" s="1"/>
  <c r="X787" i="2"/>
  <c r="U787" i="2"/>
  <c r="R787" i="2"/>
  <c r="O787" i="2"/>
  <c r="AA787" i="2" s="1"/>
  <c r="X780" i="2"/>
  <c r="U780" i="2"/>
  <c r="R780" i="2"/>
  <c r="O780" i="2"/>
  <c r="AA780" i="2" s="1"/>
  <c r="X777" i="2"/>
  <c r="U777" i="2"/>
  <c r="R777" i="2"/>
  <c r="O777" i="2"/>
  <c r="AA777" i="2" s="1"/>
  <c r="X867" i="2"/>
  <c r="U867" i="2"/>
  <c r="R867" i="2"/>
  <c r="O867" i="2"/>
  <c r="AA867" i="2" s="1"/>
  <c r="X864" i="2"/>
  <c r="U864" i="2"/>
  <c r="R864" i="2"/>
  <c r="O864" i="2"/>
  <c r="AA864" i="2" s="1"/>
  <c r="X861" i="2"/>
  <c r="U861" i="2"/>
  <c r="R861" i="2"/>
  <c r="O861" i="2"/>
  <c r="AA861" i="2" s="1"/>
  <c r="X850" i="2"/>
  <c r="U850" i="2"/>
  <c r="R850" i="2"/>
  <c r="O850" i="2"/>
  <c r="AA850" i="2" s="1"/>
  <c r="X846" i="2"/>
  <c r="U846" i="2"/>
  <c r="R846" i="2"/>
  <c r="O846" i="2"/>
  <c r="AA846" i="2" s="1"/>
  <c r="X844" i="2"/>
  <c r="U844" i="2"/>
  <c r="R844" i="2"/>
  <c r="O844" i="2"/>
  <c r="AA844" i="2" s="1"/>
  <c r="X841" i="2"/>
  <c r="U841" i="2"/>
  <c r="R841" i="2"/>
  <c r="O841" i="2"/>
  <c r="AA841" i="2" s="1"/>
  <c r="X836" i="2"/>
  <c r="U836" i="2"/>
  <c r="R836" i="2"/>
  <c r="O836" i="2"/>
  <c r="AA836" i="2" s="1"/>
  <c r="X832" i="2"/>
  <c r="U832" i="2"/>
  <c r="R832" i="2"/>
  <c r="O832" i="2"/>
  <c r="AA832" i="2" s="1"/>
  <c r="X753" i="2"/>
  <c r="U753" i="2"/>
  <c r="R753" i="2"/>
  <c r="O753" i="2"/>
  <c r="AA753" i="2" s="1"/>
  <c r="X750" i="2"/>
  <c r="U750" i="2"/>
  <c r="R750" i="2"/>
  <c r="O750" i="2"/>
  <c r="AA750" i="2" s="1"/>
  <c r="X743" i="2"/>
  <c r="U743" i="2"/>
  <c r="R743" i="2"/>
  <c r="O743" i="2"/>
  <c r="AA743" i="2" s="1"/>
  <c r="X740" i="2"/>
  <c r="U740" i="2"/>
  <c r="R740" i="2"/>
  <c r="O740" i="2"/>
  <c r="AA740" i="2" s="1"/>
  <c r="X726" i="2"/>
  <c r="U726" i="2"/>
  <c r="R726" i="2"/>
  <c r="O726" i="2"/>
  <c r="AA726" i="2" s="1"/>
  <c r="X720" i="2"/>
  <c r="U720" i="2"/>
  <c r="R720" i="2"/>
  <c r="O720" i="2"/>
  <c r="AA720" i="2" s="1"/>
  <c r="X717" i="2"/>
  <c r="U717" i="2"/>
  <c r="R717" i="2"/>
  <c r="O717" i="2"/>
  <c r="AA717" i="2" s="1"/>
  <c r="X710" i="2"/>
  <c r="U710" i="2"/>
  <c r="R710" i="2"/>
  <c r="O710" i="2"/>
  <c r="AA710" i="2" s="1"/>
  <c r="X706" i="2"/>
  <c r="U706" i="2"/>
  <c r="R706" i="2"/>
  <c r="O706" i="2"/>
  <c r="AA706" i="2" s="1"/>
  <c r="X703" i="2"/>
  <c r="U703" i="2"/>
  <c r="R703" i="2"/>
  <c r="O703" i="2"/>
  <c r="AA703" i="2" s="1"/>
  <c r="X697" i="2"/>
  <c r="U697" i="2"/>
  <c r="R697" i="2"/>
  <c r="O697" i="2"/>
  <c r="AA697" i="2" s="1"/>
  <c r="X695" i="2"/>
  <c r="U695" i="2"/>
  <c r="R695" i="2"/>
  <c r="O695" i="2"/>
  <c r="AA695" i="2" s="1"/>
  <c r="X677" i="2"/>
  <c r="U677" i="2"/>
  <c r="R677" i="2"/>
  <c r="O677" i="2"/>
  <c r="AA677" i="2" s="1"/>
  <c r="X673" i="2"/>
  <c r="U673" i="2"/>
  <c r="R673" i="2"/>
  <c r="O673" i="2"/>
  <c r="AA673" i="2" s="1"/>
  <c r="X669" i="2"/>
  <c r="U669" i="2"/>
  <c r="R669" i="2"/>
  <c r="O669" i="2"/>
  <c r="AA669" i="2" s="1"/>
  <c r="X665" i="2"/>
  <c r="U665" i="2"/>
  <c r="R665" i="2"/>
  <c r="O665" i="2"/>
  <c r="AA665" i="2" s="1"/>
  <c r="Y820" i="2"/>
  <c r="V820" i="2"/>
  <c r="S820" i="2"/>
  <c r="P820" i="2"/>
  <c r="AB820" i="2" s="1"/>
  <c r="Y813" i="2"/>
  <c r="V813" i="2"/>
  <c r="S813" i="2"/>
  <c r="P813" i="2"/>
  <c r="AB813" i="2" s="1"/>
  <c r="Y808" i="2"/>
  <c r="V808" i="2"/>
  <c r="S808" i="2"/>
  <c r="P808" i="2"/>
  <c r="AB808" i="2" s="1"/>
  <c r="Y805" i="2"/>
  <c r="V805" i="2"/>
  <c r="S805" i="2"/>
  <c r="P805" i="2"/>
  <c r="AB805" i="2" s="1"/>
  <c r="Y799" i="2"/>
  <c r="V799" i="2"/>
  <c r="S799" i="2"/>
  <c r="P799" i="2"/>
  <c r="AB799" i="2" s="1"/>
  <c r="X773" i="2"/>
  <c r="U773" i="2"/>
  <c r="R773" i="2"/>
  <c r="O773" i="2"/>
  <c r="AA773" i="2" s="1"/>
  <c r="X722" i="2"/>
  <c r="U722" i="2"/>
  <c r="R722" i="2"/>
  <c r="O722" i="2"/>
  <c r="AA722" i="2" s="1"/>
  <c r="X609" i="2"/>
  <c r="U609" i="2"/>
  <c r="R609" i="2"/>
  <c r="O609" i="2"/>
  <c r="AA609" i="2" s="1"/>
  <c r="X606" i="2"/>
  <c r="U606" i="2"/>
  <c r="R606" i="2"/>
  <c r="O606" i="2"/>
  <c r="AA606" i="2" s="1"/>
  <c r="X602" i="2"/>
  <c r="U602" i="2"/>
  <c r="R602" i="2"/>
  <c r="O602" i="2"/>
  <c r="AA602" i="2" s="1"/>
  <c r="X597" i="2"/>
  <c r="U597" i="2"/>
  <c r="R597" i="2"/>
  <c r="O597" i="2"/>
  <c r="AA597" i="2" s="1"/>
  <c r="X589" i="2"/>
  <c r="U589" i="2"/>
  <c r="R589" i="2"/>
  <c r="O589" i="2"/>
  <c r="AA589" i="2" s="1"/>
  <c r="X585" i="2"/>
  <c r="U585" i="2"/>
  <c r="R585" i="2"/>
  <c r="O585" i="2"/>
  <c r="AA585" i="2" s="1"/>
  <c r="X755" i="2"/>
  <c r="U755" i="2"/>
  <c r="R755" i="2"/>
  <c r="O755" i="2"/>
  <c r="AA755" i="2" s="1"/>
  <c r="Y688" i="2"/>
  <c r="V688" i="2"/>
  <c r="S688" i="2"/>
  <c r="P688" i="2"/>
  <c r="AB688" i="2" s="1"/>
  <c r="Y679" i="2"/>
  <c r="V679" i="2"/>
  <c r="S679" i="2"/>
  <c r="P679" i="2"/>
  <c r="AB679" i="2" s="1"/>
  <c r="Y671" i="2"/>
  <c r="V671" i="2"/>
  <c r="S671" i="2"/>
  <c r="P671" i="2"/>
  <c r="AB671" i="2" s="1"/>
  <c r="I662" i="2"/>
  <c r="X640" i="2"/>
  <c r="U640" i="2"/>
  <c r="R640" i="2"/>
  <c r="O640" i="2"/>
  <c r="AA640" i="2" s="1"/>
  <c r="X632" i="2"/>
  <c r="U632" i="2"/>
  <c r="R632" i="2"/>
  <c r="O632" i="2"/>
  <c r="AA632" i="2" s="1"/>
  <c r="Y634" i="2"/>
  <c r="V634" i="2"/>
  <c r="S634" i="2"/>
  <c r="P634" i="2"/>
  <c r="AB634" i="2" s="1"/>
  <c r="Y628" i="2"/>
  <c r="V628" i="2"/>
  <c r="S628" i="2"/>
  <c r="P628" i="2"/>
  <c r="AB628" i="2" s="1"/>
  <c r="Y625" i="2"/>
  <c r="V625" i="2"/>
  <c r="S625" i="2"/>
  <c r="P625" i="2"/>
  <c r="AB625" i="2" s="1"/>
  <c r="Y621" i="2"/>
  <c r="V621" i="2"/>
  <c r="S621" i="2"/>
  <c r="P621" i="2"/>
  <c r="AB621" i="2" s="1"/>
  <c r="Y615" i="2"/>
  <c r="V615" i="2"/>
  <c r="S615" i="2"/>
  <c r="P615" i="2"/>
  <c r="AB615" i="2" s="1"/>
  <c r="Y611" i="2"/>
  <c r="V611" i="2"/>
  <c r="S611" i="2"/>
  <c r="P611" i="2"/>
  <c r="AB611" i="2" s="1"/>
  <c r="Y602" i="2"/>
  <c r="V602" i="2"/>
  <c r="S602" i="2"/>
  <c r="P602" i="2"/>
  <c r="AB602" i="2" s="1"/>
  <c r="AP595" i="2"/>
  <c r="AS595" i="2" s="1"/>
  <c r="Y565" i="2"/>
  <c r="V565" i="2"/>
  <c r="S565" i="2"/>
  <c r="P565" i="2"/>
  <c r="AB565" i="2" s="1"/>
  <c r="X545" i="2"/>
  <c r="U545" i="2"/>
  <c r="R545" i="2"/>
  <c r="O545" i="2"/>
  <c r="AA545" i="2" s="1"/>
  <c r="X539" i="2"/>
  <c r="U539" i="2"/>
  <c r="R539" i="2"/>
  <c r="O539" i="2"/>
  <c r="AA539" i="2" s="1"/>
  <c r="X537" i="2"/>
  <c r="U537" i="2"/>
  <c r="R537" i="2"/>
  <c r="O537" i="2"/>
  <c r="AA537" i="2" s="1"/>
  <c r="X531" i="2"/>
  <c r="U531" i="2"/>
  <c r="R531" i="2"/>
  <c r="O531" i="2"/>
  <c r="AA531" i="2" s="1"/>
  <c r="X516" i="2"/>
  <c r="U516" i="2"/>
  <c r="R516" i="2"/>
  <c r="O516" i="2"/>
  <c r="AA516" i="2" s="1"/>
  <c r="X504" i="2"/>
  <c r="U504" i="2"/>
  <c r="R504" i="2"/>
  <c r="O504" i="2"/>
  <c r="AA504" i="2" s="1"/>
  <c r="X501" i="2"/>
  <c r="U501" i="2"/>
  <c r="R501" i="2"/>
  <c r="O501" i="2"/>
  <c r="AA501" i="2" s="1"/>
  <c r="X497" i="2"/>
  <c r="U497" i="2"/>
  <c r="R497" i="2"/>
  <c r="O497" i="2"/>
  <c r="AA497" i="2" s="1"/>
  <c r="X494" i="2"/>
  <c r="U494" i="2"/>
  <c r="R494" i="2"/>
  <c r="O494" i="2"/>
  <c r="AA494" i="2" s="1"/>
  <c r="Y656" i="2"/>
  <c r="V656" i="2"/>
  <c r="S656" i="2"/>
  <c r="P656" i="2"/>
  <c r="AB656" i="2" s="1"/>
  <c r="Y650" i="2"/>
  <c r="V650" i="2"/>
  <c r="S650" i="2"/>
  <c r="P650" i="2"/>
  <c r="AB650" i="2" s="1"/>
  <c r="Y646" i="2"/>
  <c r="V646" i="2"/>
  <c r="S646" i="2"/>
  <c r="P646" i="2"/>
  <c r="AB646" i="2" s="1"/>
  <c r="Y642" i="2"/>
  <c r="V642" i="2"/>
  <c r="S642" i="2"/>
  <c r="P642" i="2"/>
  <c r="AB642" i="2" s="1"/>
  <c r="V578" i="2"/>
  <c r="P578" i="2"/>
  <c r="AB578" i="2" s="1"/>
  <c r="Y578" i="2"/>
  <c r="S578" i="2"/>
  <c r="X576" i="2"/>
  <c r="U576" i="2"/>
  <c r="R576" i="2"/>
  <c r="O576" i="2"/>
  <c r="AA576" i="2" s="1"/>
  <c r="X574" i="2"/>
  <c r="U574" i="2"/>
  <c r="R574" i="2"/>
  <c r="O574" i="2"/>
  <c r="AA574" i="2" s="1"/>
  <c r="X572" i="2"/>
  <c r="U572" i="2"/>
  <c r="R572" i="2"/>
  <c r="O572" i="2"/>
  <c r="AA572" i="2" s="1"/>
  <c r="Y568" i="2"/>
  <c r="V568" i="2"/>
  <c r="S568" i="2"/>
  <c r="P568" i="2"/>
  <c r="AB568" i="2" s="1"/>
  <c r="X565" i="2"/>
  <c r="R565" i="2"/>
  <c r="U565" i="2"/>
  <c r="O565" i="2"/>
  <c r="AA565" i="2" s="1"/>
  <c r="X563" i="2"/>
  <c r="U563" i="2"/>
  <c r="R563" i="2"/>
  <c r="O563" i="2"/>
  <c r="AA563" i="2" s="1"/>
  <c r="X559" i="2"/>
  <c r="U559" i="2"/>
  <c r="R559" i="2"/>
  <c r="O559" i="2"/>
  <c r="AA559" i="2" s="1"/>
  <c r="X556" i="2"/>
  <c r="U556" i="2"/>
  <c r="R556" i="2"/>
  <c r="O556" i="2"/>
  <c r="AA556" i="2" s="1"/>
  <c r="Y553" i="2"/>
  <c r="V553" i="2"/>
  <c r="S553" i="2"/>
  <c r="P553" i="2"/>
  <c r="AB553" i="2" s="1"/>
  <c r="Y482" i="2"/>
  <c r="V482" i="2"/>
  <c r="S482" i="2"/>
  <c r="P482" i="2"/>
  <c r="AB482" i="2" s="1"/>
  <c r="X481" i="2"/>
  <c r="U481" i="2"/>
  <c r="R481" i="2"/>
  <c r="O481" i="2"/>
  <c r="AA481" i="2" s="1"/>
  <c r="X479" i="2"/>
  <c r="U479" i="2"/>
  <c r="R479" i="2"/>
  <c r="O479" i="2"/>
  <c r="AA479" i="2" s="1"/>
  <c r="Y425" i="2"/>
  <c r="V425" i="2"/>
  <c r="S425" i="2"/>
  <c r="P425" i="2"/>
  <c r="AB425" i="2" s="1"/>
  <c r="Y423" i="2"/>
  <c r="V423" i="2"/>
  <c r="S423" i="2"/>
  <c r="P423" i="2"/>
  <c r="AB423" i="2" s="1"/>
  <c r="Y421" i="2"/>
  <c r="V421" i="2"/>
  <c r="S421" i="2"/>
  <c r="P421" i="2"/>
  <c r="AB421" i="2" s="1"/>
  <c r="Y419" i="2"/>
  <c r="V419" i="2"/>
  <c r="S419" i="2"/>
  <c r="P419" i="2"/>
  <c r="AB419" i="2" s="1"/>
  <c r="Y417" i="2"/>
  <c r="V417" i="2"/>
  <c r="S417" i="2"/>
  <c r="P417" i="2"/>
  <c r="AB417" i="2" s="1"/>
  <c r="X405" i="2"/>
  <c r="U405" i="2"/>
  <c r="R405" i="2"/>
  <c r="O405" i="2"/>
  <c r="AA405" i="2" s="1"/>
  <c r="Y403" i="2"/>
  <c r="S403" i="2"/>
  <c r="V403" i="2"/>
  <c r="P403" i="2"/>
  <c r="AB403" i="2" s="1"/>
  <c r="X397" i="2"/>
  <c r="U397" i="2"/>
  <c r="R397" i="2"/>
  <c r="O397" i="2"/>
  <c r="AA397" i="2" s="1"/>
  <c r="Y385" i="2"/>
  <c r="V385" i="2"/>
  <c r="S385" i="2"/>
  <c r="P385" i="2"/>
  <c r="AB385" i="2" s="1"/>
  <c r="U379" i="2"/>
  <c r="O379" i="2"/>
  <c r="AA379" i="2" s="1"/>
  <c r="X379" i="2"/>
  <c r="R379" i="2"/>
  <c r="U375" i="2"/>
  <c r="O375" i="2"/>
  <c r="AA375" i="2" s="1"/>
  <c r="X375" i="2"/>
  <c r="R375" i="2"/>
  <c r="Y372" i="2"/>
  <c r="V372" i="2"/>
  <c r="S372" i="2"/>
  <c r="P372" i="2"/>
  <c r="AB372" i="2" s="1"/>
  <c r="Y368" i="2"/>
  <c r="V368" i="2"/>
  <c r="S368" i="2"/>
  <c r="P368" i="2"/>
  <c r="AB368" i="2" s="1"/>
  <c r="U363" i="2"/>
  <c r="O363" i="2"/>
  <c r="AA363" i="2" s="1"/>
  <c r="X363" i="2"/>
  <c r="R363" i="2"/>
  <c r="U359" i="2"/>
  <c r="O359" i="2"/>
  <c r="AA359" i="2" s="1"/>
  <c r="X359" i="2"/>
  <c r="R359" i="2"/>
  <c r="Y356" i="2"/>
  <c r="V356" i="2"/>
  <c r="S356" i="2"/>
  <c r="P356" i="2"/>
  <c r="AB356" i="2" s="1"/>
  <c r="X352" i="2"/>
  <c r="U352" i="2"/>
  <c r="R352" i="2"/>
  <c r="O352" i="2"/>
  <c r="AA352" i="2" s="1"/>
  <c r="Y350" i="2"/>
  <c r="S350" i="2"/>
  <c r="V350" i="2"/>
  <c r="P350" i="2"/>
  <c r="AB350" i="2" s="1"/>
  <c r="Y346" i="2"/>
  <c r="V346" i="2"/>
  <c r="S346" i="2"/>
  <c r="P346" i="2"/>
  <c r="AB346" i="2" s="1"/>
  <c r="X336" i="2"/>
  <c r="U336" i="2"/>
  <c r="R336" i="2"/>
  <c r="O336" i="2"/>
  <c r="AA336" i="2" s="1"/>
  <c r="X329" i="2"/>
  <c r="U329" i="2"/>
  <c r="R329" i="2"/>
  <c r="O329" i="2"/>
  <c r="AA329" i="2" s="1"/>
  <c r="X325" i="2"/>
  <c r="U325" i="2"/>
  <c r="R325" i="2"/>
  <c r="O325" i="2"/>
  <c r="AA325" i="2" s="1"/>
  <c r="X321" i="2"/>
  <c r="U321" i="2"/>
  <c r="R321" i="2"/>
  <c r="O321" i="2"/>
  <c r="AA321" i="2" s="1"/>
  <c r="X315" i="2"/>
  <c r="U315" i="2"/>
  <c r="R315" i="2"/>
  <c r="O315" i="2"/>
  <c r="AA315" i="2" s="1"/>
  <c r="X308" i="2"/>
  <c r="U308" i="2"/>
  <c r="R308" i="2"/>
  <c r="O308" i="2"/>
  <c r="AA308" i="2" s="1"/>
  <c r="X304" i="2"/>
  <c r="U304" i="2"/>
  <c r="R304" i="2"/>
  <c r="O304" i="2"/>
  <c r="AA304" i="2" s="1"/>
  <c r="X295" i="2"/>
  <c r="U295" i="2"/>
  <c r="R295" i="2"/>
  <c r="O295" i="2"/>
  <c r="AA295" i="2" s="1"/>
  <c r="X291" i="2"/>
  <c r="U291" i="2"/>
  <c r="R291" i="2"/>
  <c r="O291" i="2"/>
  <c r="AA291" i="2" s="1"/>
  <c r="X288" i="2"/>
  <c r="U288" i="2"/>
  <c r="R288" i="2"/>
  <c r="O288" i="2"/>
  <c r="AA288" i="2" s="1"/>
  <c r="X285" i="2"/>
  <c r="U285" i="2"/>
  <c r="R285" i="2"/>
  <c r="O285" i="2"/>
  <c r="AA285" i="2" s="1"/>
  <c r="X275" i="2"/>
  <c r="U275" i="2"/>
  <c r="R275" i="2"/>
  <c r="O275" i="2"/>
  <c r="AA275" i="2" s="1"/>
  <c r="X272" i="2"/>
  <c r="U272" i="2"/>
  <c r="R272" i="2"/>
  <c r="O272" i="2"/>
  <c r="AA272" i="2" s="1"/>
  <c r="X269" i="2"/>
  <c r="U269" i="2"/>
  <c r="R269" i="2"/>
  <c r="O269" i="2"/>
  <c r="AA269" i="2" s="1"/>
  <c r="X265" i="2"/>
  <c r="U265" i="2"/>
  <c r="R265" i="2"/>
  <c r="O265" i="2"/>
  <c r="AA265" i="2" s="1"/>
  <c r="X261" i="2"/>
  <c r="U261" i="2"/>
  <c r="R261" i="2"/>
  <c r="O261" i="2"/>
  <c r="AA261" i="2" s="1"/>
  <c r="X258" i="2"/>
  <c r="U258" i="2"/>
  <c r="R258" i="2"/>
  <c r="O258" i="2"/>
  <c r="AA258" i="2" s="1"/>
  <c r="X255" i="2"/>
  <c r="U255" i="2"/>
  <c r="R255" i="2"/>
  <c r="O255" i="2"/>
  <c r="AA255" i="2" s="1"/>
  <c r="X252" i="2"/>
  <c r="U252" i="2"/>
  <c r="R252" i="2"/>
  <c r="O252" i="2"/>
  <c r="AA252" i="2" s="1"/>
  <c r="X249" i="2"/>
  <c r="U249" i="2"/>
  <c r="R249" i="2"/>
  <c r="O249" i="2"/>
  <c r="AA249" i="2" s="1"/>
  <c r="X246" i="2"/>
  <c r="U246" i="2"/>
  <c r="R246" i="2"/>
  <c r="O246" i="2"/>
  <c r="AA246" i="2" s="1"/>
  <c r="X243" i="2"/>
  <c r="U243" i="2"/>
  <c r="R243" i="2"/>
  <c r="O243" i="2"/>
  <c r="AA243" i="2" s="1"/>
  <c r="X236" i="2"/>
  <c r="U236" i="2"/>
  <c r="R236" i="2"/>
  <c r="O236" i="2"/>
  <c r="AA236" i="2" s="1"/>
  <c r="X197" i="2"/>
  <c r="U197" i="2"/>
  <c r="R197" i="2"/>
  <c r="O197" i="2"/>
  <c r="AA197" i="2" s="1"/>
  <c r="X194" i="2"/>
  <c r="U194" i="2"/>
  <c r="R194" i="2"/>
  <c r="O194" i="2"/>
  <c r="AA194" i="2" s="1"/>
  <c r="Y559" i="2"/>
  <c r="V559" i="2"/>
  <c r="S559" i="2"/>
  <c r="P559" i="2"/>
  <c r="AB559" i="2" s="1"/>
  <c r="Y545" i="2"/>
  <c r="V545" i="2"/>
  <c r="S545" i="2"/>
  <c r="P545" i="2"/>
  <c r="AB545" i="2" s="1"/>
  <c r="Y539" i="2"/>
  <c r="V539" i="2"/>
  <c r="S539" i="2"/>
  <c r="P539" i="2"/>
  <c r="AB539" i="2" s="1"/>
  <c r="Y537" i="2"/>
  <c r="V537" i="2"/>
  <c r="S537" i="2"/>
  <c r="P537" i="2"/>
  <c r="AB537" i="2" s="1"/>
  <c r="Y514" i="2"/>
  <c r="V514" i="2"/>
  <c r="S514" i="2"/>
  <c r="P514" i="2"/>
  <c r="AB514" i="2" s="1"/>
  <c r="Y489" i="2"/>
  <c r="V489" i="2"/>
  <c r="S489" i="2"/>
  <c r="P489" i="2"/>
  <c r="AB489" i="2" s="1"/>
  <c r="X482" i="2"/>
  <c r="R482" i="2"/>
  <c r="U482" i="2"/>
  <c r="O482" i="2"/>
  <c r="AA482" i="2" s="1"/>
  <c r="Y472" i="2"/>
  <c r="V472" i="2"/>
  <c r="S472" i="2"/>
  <c r="P472" i="2"/>
  <c r="AB472" i="2" s="1"/>
  <c r="X469" i="2"/>
  <c r="R469" i="2"/>
  <c r="U469" i="2"/>
  <c r="O469" i="2"/>
  <c r="AA469" i="2" s="1"/>
  <c r="X467" i="2"/>
  <c r="R467" i="2"/>
  <c r="U467" i="2"/>
  <c r="O467" i="2"/>
  <c r="AA467" i="2" s="1"/>
  <c r="Y448" i="2"/>
  <c r="V448" i="2"/>
  <c r="S448" i="2"/>
  <c r="P448" i="2"/>
  <c r="AB448" i="2" s="1"/>
  <c r="X444" i="2"/>
  <c r="R444" i="2"/>
  <c r="U444" i="2"/>
  <c r="O444" i="2"/>
  <c r="AA444" i="2" s="1"/>
  <c r="X442" i="2"/>
  <c r="R442" i="2"/>
  <c r="U442" i="2"/>
  <c r="O442" i="2"/>
  <c r="AA442" i="2" s="1"/>
  <c r="X440" i="2"/>
  <c r="R440" i="2"/>
  <c r="U440" i="2"/>
  <c r="O440" i="2"/>
  <c r="AA440" i="2" s="1"/>
  <c r="X438" i="2"/>
  <c r="R438" i="2"/>
  <c r="U438" i="2"/>
  <c r="O438" i="2"/>
  <c r="AA438" i="2" s="1"/>
  <c r="X435" i="2"/>
  <c r="R435" i="2"/>
  <c r="U435" i="2"/>
  <c r="O435" i="2"/>
  <c r="AA435" i="2" s="1"/>
  <c r="X433" i="2"/>
  <c r="R433" i="2"/>
  <c r="U433" i="2"/>
  <c r="O433" i="2"/>
  <c r="AA433" i="2" s="1"/>
  <c r="Y428" i="2"/>
  <c r="V428" i="2"/>
  <c r="S428" i="2"/>
  <c r="P428" i="2"/>
  <c r="AB428" i="2" s="1"/>
  <c r="X425" i="2"/>
  <c r="R425" i="2"/>
  <c r="U425" i="2"/>
  <c r="O425" i="2"/>
  <c r="AA425" i="2" s="1"/>
  <c r="X423" i="2"/>
  <c r="R423" i="2"/>
  <c r="U423" i="2"/>
  <c r="O423" i="2"/>
  <c r="AA423" i="2" s="1"/>
  <c r="X421" i="2"/>
  <c r="R421" i="2"/>
  <c r="U421" i="2"/>
  <c r="O421" i="2"/>
  <c r="AA421" i="2" s="1"/>
  <c r="X408" i="2"/>
  <c r="U408" i="2"/>
  <c r="R408" i="2"/>
  <c r="O408" i="2"/>
  <c r="AA408" i="2" s="1"/>
  <c r="V400" i="2"/>
  <c r="P400" i="2"/>
  <c r="AB400" i="2" s="1"/>
  <c r="Y400" i="2"/>
  <c r="S400" i="2"/>
  <c r="V394" i="2"/>
  <c r="P394" i="2"/>
  <c r="AB394" i="2" s="1"/>
  <c r="Y394" i="2"/>
  <c r="S394" i="2"/>
  <c r="X391" i="2"/>
  <c r="U391" i="2"/>
  <c r="R391" i="2"/>
  <c r="O391" i="2"/>
  <c r="AA391" i="2" s="1"/>
  <c r="X389" i="2"/>
  <c r="U389" i="2"/>
  <c r="R389" i="2"/>
  <c r="O389" i="2"/>
  <c r="AA389" i="2" s="1"/>
  <c r="AC372" i="2"/>
  <c r="AH372" i="2" s="1"/>
  <c r="AC368" i="2"/>
  <c r="AH368" i="2" s="1"/>
  <c r="Y365" i="2"/>
  <c r="V365" i="2"/>
  <c r="S365" i="2"/>
  <c r="P365" i="2"/>
  <c r="AB365" i="2" s="1"/>
  <c r="Y361" i="2"/>
  <c r="V361" i="2"/>
  <c r="S361" i="2"/>
  <c r="P361" i="2"/>
  <c r="AB361" i="2" s="1"/>
  <c r="Y176" i="2"/>
  <c r="V176" i="2"/>
  <c r="S176" i="2"/>
  <c r="P176" i="2"/>
  <c r="AB176" i="2" s="1"/>
  <c r="Y172" i="2"/>
  <c r="V172" i="2"/>
  <c r="S172" i="2"/>
  <c r="P172" i="2"/>
  <c r="AB172" i="2" s="1"/>
  <c r="Y169" i="2"/>
  <c r="V169" i="2"/>
  <c r="S169" i="2"/>
  <c r="P169" i="2"/>
  <c r="AB169" i="2" s="1"/>
  <c r="X166" i="2"/>
  <c r="U166" i="2"/>
  <c r="R166" i="2"/>
  <c r="O166" i="2"/>
  <c r="AA166" i="2" s="1"/>
  <c r="Y154" i="2"/>
  <c r="V154" i="2"/>
  <c r="S154" i="2"/>
  <c r="P154" i="2"/>
  <c r="AB154" i="2" s="1"/>
  <c r="Y152" i="2"/>
  <c r="V152" i="2"/>
  <c r="S152" i="2"/>
  <c r="P152" i="2"/>
  <c r="AB152" i="2" s="1"/>
  <c r="Y146" i="2"/>
  <c r="V146" i="2"/>
  <c r="S146" i="2"/>
  <c r="P146" i="2"/>
  <c r="AB146" i="2" s="1"/>
  <c r="Y126" i="2"/>
  <c r="S126" i="2"/>
  <c r="V126" i="2"/>
  <c r="P126" i="2"/>
  <c r="AB126" i="2" s="1"/>
  <c r="X124" i="2"/>
  <c r="U124" i="2"/>
  <c r="R124" i="2"/>
  <c r="O124" i="2"/>
  <c r="AA124" i="2" s="1"/>
  <c r="Y121" i="2"/>
  <c r="S121" i="2"/>
  <c r="V121" i="2"/>
  <c r="P121" i="2"/>
  <c r="AB121" i="2" s="1"/>
  <c r="Y115" i="2"/>
  <c r="S115" i="2"/>
  <c r="V115" i="2"/>
  <c r="P115" i="2"/>
  <c r="AB115" i="2" s="1"/>
  <c r="AP60" i="2"/>
  <c r="AS60" i="2" s="1"/>
  <c r="X58" i="2"/>
  <c r="U58" i="2"/>
  <c r="R58" i="2"/>
  <c r="O58" i="2"/>
  <c r="AA58" i="2" s="1"/>
  <c r="AS55" i="2"/>
  <c r="AP55" i="2"/>
  <c r="X53" i="2"/>
  <c r="U53" i="2"/>
  <c r="R53" i="2"/>
  <c r="O53" i="2"/>
  <c r="AA53" i="2" s="1"/>
  <c r="X21" i="2"/>
  <c r="U21" i="2"/>
  <c r="R21" i="2"/>
  <c r="O21" i="2"/>
  <c r="AA21" i="2" s="1"/>
  <c r="X14" i="2"/>
  <c r="U14" i="2"/>
  <c r="R14" i="2"/>
  <c r="O14" i="2"/>
  <c r="AA14" i="2" s="1"/>
  <c r="X11" i="2"/>
  <c r="U11" i="2"/>
  <c r="R11" i="2"/>
  <c r="O11" i="2"/>
  <c r="AA11" i="2" s="1"/>
  <c r="Y341" i="2"/>
  <c r="V341" i="2"/>
  <c r="S341" i="2"/>
  <c r="P341" i="2"/>
  <c r="AB341" i="2" s="1"/>
  <c r="Y336" i="2"/>
  <c r="V336" i="2"/>
  <c r="S336" i="2"/>
  <c r="P336" i="2"/>
  <c r="AB336" i="2" s="1"/>
  <c r="Y331" i="2"/>
  <c r="V331" i="2"/>
  <c r="S331" i="2"/>
  <c r="P331" i="2"/>
  <c r="AB331" i="2" s="1"/>
  <c r="Y323" i="2"/>
  <c r="V323" i="2"/>
  <c r="S323" i="2"/>
  <c r="P323" i="2"/>
  <c r="AB323" i="2" s="1"/>
  <c r="Y304" i="2"/>
  <c r="V304" i="2"/>
  <c r="S304" i="2"/>
  <c r="P304" i="2"/>
  <c r="AB304" i="2" s="1"/>
  <c r="Y299" i="2"/>
  <c r="V299" i="2"/>
  <c r="S299" i="2"/>
  <c r="P299" i="2"/>
  <c r="AB299" i="2" s="1"/>
  <c r="Y295" i="2"/>
  <c r="V295" i="2"/>
  <c r="S295" i="2"/>
  <c r="P295" i="2"/>
  <c r="AB295" i="2" s="1"/>
  <c r="Y285" i="2"/>
  <c r="V285" i="2"/>
  <c r="S285" i="2"/>
  <c r="P285" i="2"/>
  <c r="AB285" i="2" s="1"/>
  <c r="Y280" i="2"/>
  <c r="V280" i="2"/>
  <c r="S280" i="2"/>
  <c r="P280" i="2"/>
  <c r="AB280" i="2" s="1"/>
  <c r="Y275" i="2"/>
  <c r="V275" i="2"/>
  <c r="S275" i="2"/>
  <c r="P275" i="2"/>
  <c r="AB275" i="2" s="1"/>
  <c r="Y265" i="2"/>
  <c r="V265" i="2"/>
  <c r="S265" i="2"/>
  <c r="P265" i="2"/>
  <c r="AB265" i="2" s="1"/>
  <c r="Y255" i="2"/>
  <c r="V255" i="2"/>
  <c r="S255" i="2"/>
  <c r="P255" i="2"/>
  <c r="AB255" i="2" s="1"/>
  <c r="Y243" i="2"/>
  <c r="V243" i="2"/>
  <c r="S243" i="2"/>
  <c r="P243" i="2"/>
  <c r="AB243" i="2" s="1"/>
  <c r="Y238" i="2"/>
  <c r="V238" i="2"/>
  <c r="S238" i="2"/>
  <c r="P238" i="2"/>
  <c r="AB238" i="2" s="1"/>
  <c r="Y157" i="2"/>
  <c r="V157" i="2"/>
  <c r="S157" i="2"/>
  <c r="P157" i="2"/>
  <c r="AB157" i="2" s="1"/>
  <c r="X154" i="2"/>
  <c r="R154" i="2"/>
  <c r="U154" i="2"/>
  <c r="O154" i="2"/>
  <c r="AA154" i="2" s="1"/>
  <c r="X152" i="2"/>
  <c r="R152" i="2"/>
  <c r="U152" i="2"/>
  <c r="O152" i="2"/>
  <c r="AA152" i="2" s="1"/>
  <c r="Y140" i="2"/>
  <c r="V140" i="2"/>
  <c r="S140" i="2"/>
  <c r="P140" i="2"/>
  <c r="AB140" i="2" s="1"/>
  <c r="Y136" i="2"/>
  <c r="V136" i="2"/>
  <c r="S136" i="2"/>
  <c r="P136" i="2"/>
  <c r="AB136" i="2" s="1"/>
  <c r="Y131" i="2"/>
  <c r="V131" i="2"/>
  <c r="S131" i="2"/>
  <c r="P131" i="2"/>
  <c r="AB131" i="2" s="1"/>
  <c r="X128" i="2"/>
  <c r="R128" i="2"/>
  <c r="U128" i="2"/>
  <c r="O128" i="2"/>
  <c r="AA128" i="2" s="1"/>
  <c r="X118" i="2"/>
  <c r="U118" i="2"/>
  <c r="R118" i="2"/>
  <c r="O118" i="2"/>
  <c r="AA118" i="2" s="1"/>
  <c r="X112" i="2"/>
  <c r="R112" i="2"/>
  <c r="U112" i="2"/>
  <c r="O112" i="2"/>
  <c r="AA112" i="2" s="1"/>
  <c r="X110" i="2"/>
  <c r="R110" i="2"/>
  <c r="U110" i="2"/>
  <c r="O110" i="2"/>
  <c r="AA110" i="2" s="1"/>
  <c r="Y104" i="2"/>
  <c r="V104" i="2"/>
  <c r="S104" i="2"/>
  <c r="P104" i="2"/>
  <c r="AB104" i="2" s="1"/>
  <c r="Y91" i="2"/>
  <c r="V91" i="2"/>
  <c r="S91" i="2"/>
  <c r="P91" i="2"/>
  <c r="AB91" i="2" s="1"/>
  <c r="V89" i="2"/>
  <c r="P89" i="2"/>
  <c r="AB89" i="2" s="1"/>
  <c r="Y89" i="2"/>
  <c r="S89" i="2"/>
  <c r="X78" i="2"/>
  <c r="U78" i="2"/>
  <c r="R78" i="2"/>
  <c r="O78" i="2"/>
  <c r="AA78" i="2" s="1"/>
  <c r="AP75" i="2"/>
  <c r="AS75" i="2" s="1"/>
  <c r="X43" i="2"/>
  <c r="U43" i="2"/>
  <c r="R43" i="2"/>
  <c r="O43" i="2"/>
  <c r="AA43" i="2" s="1"/>
  <c r="X41" i="2"/>
  <c r="U41" i="2"/>
  <c r="R41" i="2"/>
  <c r="O41" i="2"/>
  <c r="AA41" i="2" s="1"/>
  <c r="X38" i="2"/>
  <c r="U38" i="2"/>
  <c r="R38" i="2"/>
  <c r="O38" i="2"/>
  <c r="AA38" i="2" s="1"/>
  <c r="X36" i="2"/>
  <c r="U36" i="2"/>
  <c r="R36" i="2"/>
  <c r="O36" i="2"/>
  <c r="AA36" i="2" s="1"/>
  <c r="X31" i="2"/>
  <c r="U31" i="2"/>
  <c r="R31" i="2"/>
  <c r="O31" i="2"/>
  <c r="AA31" i="2" s="1"/>
  <c r="X29" i="2"/>
  <c r="U29" i="2"/>
  <c r="R29" i="2"/>
  <c r="O29" i="2"/>
  <c r="AA29" i="2" s="1"/>
  <c r="X27" i="2"/>
  <c r="U27" i="2"/>
  <c r="R27" i="2"/>
  <c r="O27" i="2"/>
  <c r="AA27" i="2" s="1"/>
  <c r="X25" i="2"/>
  <c r="U25" i="2"/>
  <c r="R25" i="2"/>
  <c r="O25" i="2"/>
  <c r="AA25" i="2" s="1"/>
  <c r="AH59" i="2"/>
  <c r="AK59" i="2" s="1"/>
  <c r="AL56" i="2"/>
  <c r="AN56" i="2" s="1"/>
  <c r="AL22" i="2"/>
  <c r="AN22" i="2" s="1"/>
  <c r="AI73" i="2"/>
  <c r="AL73" i="2" s="1"/>
  <c r="AN73" i="2" s="1"/>
  <c r="AI61" i="2"/>
  <c r="AL61" i="2" s="1"/>
  <c r="AN61" i="2" s="1"/>
  <c r="AI50" i="2"/>
  <c r="AL50" i="2" s="1"/>
  <c r="AN50" i="2" s="1"/>
  <c r="AI43" i="2"/>
  <c r="AL43" i="2" s="1"/>
  <c r="AN43" i="2" s="1"/>
  <c r="AL39" i="2"/>
  <c r="AN39" i="2" s="1"/>
  <c r="AI38" i="2"/>
  <c r="AL38" i="2" s="1"/>
  <c r="AN38" i="2" s="1"/>
  <c r="AL34" i="2"/>
  <c r="AN34" i="2" s="1"/>
  <c r="AI33" i="2"/>
  <c r="AL33" i="2" s="1"/>
  <c r="AN33" i="2" s="1"/>
  <c r="AI31" i="2"/>
  <c r="AL31" i="2" s="1"/>
  <c r="AN31" i="2" s="1"/>
  <c r="AL28" i="2"/>
  <c r="AN28" i="2" s="1"/>
  <c r="AI27" i="2"/>
  <c r="AL27" i="2" s="1"/>
  <c r="AN27" i="2" s="1"/>
  <c r="Y14" i="2"/>
  <c r="V14" i="2"/>
  <c r="S14" i="2"/>
  <c r="P14" i="2"/>
  <c r="AB14" i="2" s="1"/>
  <c r="X968" i="2"/>
  <c r="U968" i="2"/>
  <c r="R968" i="2"/>
  <c r="O968" i="2"/>
  <c r="AA968" i="2" s="1"/>
  <c r="Y962" i="2"/>
  <c r="S962" i="2"/>
  <c r="P962" i="2"/>
  <c r="V962" i="2"/>
  <c r="AB962" i="2" s="1"/>
  <c r="X954" i="2"/>
  <c r="U954" i="2"/>
  <c r="R954" i="2"/>
  <c r="O954" i="2"/>
  <c r="AA954" i="2" s="1"/>
  <c r="X926" i="2"/>
  <c r="U926" i="2"/>
  <c r="R926" i="2"/>
  <c r="O926" i="2"/>
  <c r="AA926" i="2" s="1"/>
  <c r="X923" i="2"/>
  <c r="U923" i="2"/>
  <c r="R923" i="2"/>
  <c r="O923" i="2"/>
  <c r="AA923" i="2" s="1"/>
  <c r="X959" i="2"/>
  <c r="U959" i="2"/>
  <c r="R959" i="2"/>
  <c r="O959" i="2"/>
  <c r="AA959" i="2" s="1"/>
  <c r="X951" i="2"/>
  <c r="U951" i="2"/>
  <c r="R951" i="2"/>
  <c r="O951" i="2"/>
  <c r="AA951" i="2" s="1"/>
  <c r="Y943" i="2"/>
  <c r="V943" i="2"/>
  <c r="S943" i="2"/>
  <c r="P943" i="2"/>
  <c r="AB943" i="2" s="1"/>
  <c r="X917" i="2"/>
  <c r="U917" i="2"/>
  <c r="R917" i="2"/>
  <c r="O917" i="2"/>
  <c r="AA917" i="2" s="1"/>
  <c r="AH890" i="2"/>
  <c r="AC890" i="2"/>
  <c r="X870" i="2"/>
  <c r="U870" i="2"/>
  <c r="R870" i="2"/>
  <c r="O870" i="2"/>
  <c r="AA870" i="2" s="1"/>
  <c r="Y968" i="2"/>
  <c r="S968" i="2"/>
  <c r="P968" i="2"/>
  <c r="AB968" i="2" s="1"/>
  <c r="V968" i="2"/>
  <c r="X962" i="2"/>
  <c r="U962" i="2"/>
  <c r="R962" i="2"/>
  <c r="O962" i="2"/>
  <c r="AA962" i="2" s="1"/>
  <c r="V957" i="2"/>
  <c r="P957" i="2"/>
  <c r="AB957" i="2" s="1"/>
  <c r="S957" i="2"/>
  <c r="Y957" i="2"/>
  <c r="Y954" i="2"/>
  <c r="S954" i="2"/>
  <c r="V954" i="2"/>
  <c r="P954" i="2"/>
  <c r="AB954" i="2" s="1"/>
  <c r="X948" i="2"/>
  <c r="U948" i="2"/>
  <c r="R948" i="2"/>
  <c r="O948" i="2"/>
  <c r="AA948" i="2" s="1"/>
  <c r="U946" i="2"/>
  <c r="O946" i="2"/>
  <c r="AA946" i="2" s="1"/>
  <c r="X946" i="2"/>
  <c r="R946" i="2"/>
  <c r="X943" i="2"/>
  <c r="U943" i="2"/>
  <c r="R943" i="2"/>
  <c r="O943" i="2"/>
  <c r="AA943" i="2" s="1"/>
  <c r="X940" i="2"/>
  <c r="U940" i="2"/>
  <c r="R940" i="2"/>
  <c r="O940" i="2"/>
  <c r="AA940" i="2" s="1"/>
  <c r="X934" i="2"/>
  <c r="U934" i="2"/>
  <c r="R934" i="2"/>
  <c r="O934" i="2"/>
  <c r="AA934" i="2" s="1"/>
  <c r="X931" i="2"/>
  <c r="U931" i="2"/>
  <c r="R931" i="2"/>
  <c r="O931" i="2"/>
  <c r="AA931" i="2" s="1"/>
  <c r="X928" i="2"/>
  <c r="U928" i="2"/>
  <c r="R928" i="2"/>
  <c r="O928" i="2"/>
  <c r="AA928" i="2" s="1"/>
  <c r="V965" i="2"/>
  <c r="P965" i="2"/>
  <c r="AB965" i="2" s="1"/>
  <c r="Y965" i="2"/>
  <c r="S965" i="2"/>
  <c r="V959" i="2"/>
  <c r="P959" i="2"/>
  <c r="AB959" i="2" s="1"/>
  <c r="Y959" i="2"/>
  <c r="S959" i="2"/>
  <c r="V951" i="2"/>
  <c r="P951" i="2"/>
  <c r="AB951" i="2" s="1"/>
  <c r="Y951" i="2"/>
  <c r="S951" i="2"/>
  <c r="Y936" i="2"/>
  <c r="V936" i="2"/>
  <c r="S936" i="2"/>
  <c r="P936" i="2"/>
  <c r="AB936" i="2" s="1"/>
  <c r="Y931" i="2"/>
  <c r="V931" i="2"/>
  <c r="S931" i="2"/>
  <c r="P931" i="2"/>
  <c r="AB931" i="2" s="1"/>
  <c r="X915" i="2"/>
  <c r="U915" i="2"/>
  <c r="R915" i="2"/>
  <c r="O915" i="2"/>
  <c r="AA915" i="2" s="1"/>
  <c r="X912" i="2"/>
  <c r="U912" i="2"/>
  <c r="R912" i="2"/>
  <c r="O912" i="2"/>
  <c r="AA912" i="2" s="1"/>
  <c r="Y917" i="2"/>
  <c r="V917" i="2"/>
  <c r="S917" i="2"/>
  <c r="P917" i="2"/>
  <c r="AB917" i="2" s="1"/>
  <c r="Y912" i="2"/>
  <c r="V912" i="2"/>
  <c r="S912" i="2"/>
  <c r="P912" i="2"/>
  <c r="AB912" i="2" s="1"/>
  <c r="X909" i="2"/>
  <c r="U909" i="2"/>
  <c r="R909" i="2"/>
  <c r="O909" i="2"/>
  <c r="AA909" i="2" s="1"/>
  <c r="Y880" i="2"/>
  <c r="V880" i="2"/>
  <c r="S880" i="2"/>
  <c r="P880" i="2"/>
  <c r="AB880" i="2" s="1"/>
  <c r="X813" i="2"/>
  <c r="U813" i="2"/>
  <c r="R813" i="2"/>
  <c r="O813" i="2"/>
  <c r="AA813" i="2" s="1"/>
  <c r="X810" i="2"/>
  <c r="U810" i="2"/>
  <c r="R810" i="2"/>
  <c r="O810" i="2"/>
  <c r="AA810" i="2" s="1"/>
  <c r="X803" i="2"/>
  <c r="U803" i="2"/>
  <c r="R803" i="2"/>
  <c r="O803" i="2"/>
  <c r="AA803" i="2" s="1"/>
  <c r="I799" i="2"/>
  <c r="X795" i="2"/>
  <c r="U795" i="2"/>
  <c r="R795" i="2"/>
  <c r="O795" i="2"/>
  <c r="AA795" i="2" s="1"/>
  <c r="X792" i="2"/>
  <c r="U792" i="2"/>
  <c r="R792" i="2"/>
  <c r="O792" i="2"/>
  <c r="AA792" i="2" s="1"/>
  <c r="X785" i="2"/>
  <c r="U785" i="2"/>
  <c r="R785" i="2"/>
  <c r="O785" i="2"/>
  <c r="AA785" i="2" s="1"/>
  <c r="I782" i="2"/>
  <c r="X775" i="2"/>
  <c r="U775" i="2"/>
  <c r="R775" i="2"/>
  <c r="O775" i="2"/>
  <c r="AA775" i="2" s="1"/>
  <c r="X748" i="2"/>
  <c r="U748" i="2"/>
  <c r="R748" i="2"/>
  <c r="O748" i="2"/>
  <c r="AA748" i="2" s="1"/>
  <c r="X745" i="2"/>
  <c r="U745" i="2"/>
  <c r="R745" i="2"/>
  <c r="O745" i="2"/>
  <c r="AA745" i="2" s="1"/>
  <c r="I738" i="2"/>
  <c r="I731" i="2"/>
  <c r="I728" i="2"/>
  <c r="X724" i="2"/>
  <c r="U724" i="2"/>
  <c r="R724" i="2"/>
  <c r="O724" i="2"/>
  <c r="AA724" i="2" s="1"/>
  <c r="X715" i="2"/>
  <c r="U715" i="2"/>
  <c r="R715" i="2"/>
  <c r="O715" i="2"/>
  <c r="AA715" i="2" s="1"/>
  <c r="X712" i="2"/>
  <c r="U712" i="2"/>
  <c r="R712" i="2"/>
  <c r="O712" i="2"/>
  <c r="AA712" i="2" s="1"/>
  <c r="X708" i="2"/>
  <c r="U708" i="2"/>
  <c r="R708" i="2"/>
  <c r="O708" i="2"/>
  <c r="AA708" i="2" s="1"/>
  <c r="X699" i="2"/>
  <c r="U699" i="2"/>
  <c r="R699" i="2"/>
  <c r="O699" i="2"/>
  <c r="AA699" i="2" s="1"/>
  <c r="X693" i="2"/>
  <c r="U693" i="2"/>
  <c r="R693" i="2"/>
  <c r="O693" i="2"/>
  <c r="AA693" i="2" s="1"/>
  <c r="X690" i="2"/>
  <c r="U690" i="2"/>
  <c r="R690" i="2"/>
  <c r="O690" i="2"/>
  <c r="AA690" i="2" s="1"/>
  <c r="X682" i="2"/>
  <c r="U682" i="2"/>
  <c r="R682" i="2"/>
  <c r="O682" i="2"/>
  <c r="AA682" i="2" s="1"/>
  <c r="X675" i="2"/>
  <c r="U675" i="2"/>
  <c r="R675" i="2"/>
  <c r="O675" i="2"/>
  <c r="AA675" i="2" s="1"/>
  <c r="X671" i="2"/>
  <c r="U671" i="2"/>
  <c r="R671" i="2"/>
  <c r="O671" i="2"/>
  <c r="AA671" i="2" s="1"/>
  <c r="X667" i="2"/>
  <c r="U667" i="2"/>
  <c r="R667" i="2"/>
  <c r="O667" i="2"/>
  <c r="AA667" i="2" s="1"/>
  <c r="Y801" i="2"/>
  <c r="V801" i="2"/>
  <c r="S801" i="2"/>
  <c r="P801" i="2"/>
  <c r="AB801" i="2" s="1"/>
  <c r="Y795" i="2"/>
  <c r="V795" i="2"/>
  <c r="S795" i="2"/>
  <c r="P795" i="2"/>
  <c r="AB795" i="2" s="1"/>
  <c r="Y790" i="2"/>
  <c r="V790" i="2"/>
  <c r="S790" i="2"/>
  <c r="P790" i="2"/>
  <c r="AB790" i="2" s="1"/>
  <c r="Y785" i="2"/>
  <c r="V785" i="2"/>
  <c r="S785" i="2"/>
  <c r="P785" i="2"/>
  <c r="AB785" i="2" s="1"/>
  <c r="Y782" i="2"/>
  <c r="V782" i="2"/>
  <c r="S782" i="2"/>
  <c r="P782" i="2"/>
  <c r="AB782" i="2" s="1"/>
  <c r="Y777" i="2"/>
  <c r="V777" i="2"/>
  <c r="S777" i="2"/>
  <c r="P777" i="2"/>
  <c r="AB777" i="2" s="1"/>
  <c r="Y773" i="2"/>
  <c r="V773" i="2"/>
  <c r="P773" i="2"/>
  <c r="S773" i="2"/>
  <c r="AB773" i="2" s="1"/>
  <c r="X688" i="2"/>
  <c r="U688" i="2"/>
  <c r="R688" i="2"/>
  <c r="O688" i="2"/>
  <c r="AA688" i="2" s="1"/>
  <c r="X604" i="2"/>
  <c r="U604" i="2"/>
  <c r="R604" i="2"/>
  <c r="O604" i="2"/>
  <c r="AA604" i="2" s="1"/>
  <c r="X600" i="2"/>
  <c r="U600" i="2"/>
  <c r="R600" i="2"/>
  <c r="O600" i="2"/>
  <c r="AA600" i="2" s="1"/>
  <c r="X583" i="2"/>
  <c r="U583" i="2"/>
  <c r="R583" i="2"/>
  <c r="O583" i="2"/>
  <c r="AA583" i="2" s="1"/>
  <c r="X580" i="2"/>
  <c r="U580" i="2"/>
  <c r="R580" i="2"/>
  <c r="O580" i="2"/>
  <c r="AA580" i="2" s="1"/>
  <c r="Y770" i="2"/>
  <c r="V770" i="2"/>
  <c r="S770" i="2"/>
  <c r="P770" i="2"/>
  <c r="AB770" i="2" s="1"/>
  <c r="X658" i="2"/>
  <c r="U658" i="2"/>
  <c r="R658" i="2"/>
  <c r="O658" i="2"/>
  <c r="AA658" i="2" s="1"/>
  <c r="X656" i="2"/>
  <c r="U656" i="2"/>
  <c r="R656" i="2"/>
  <c r="O656" i="2"/>
  <c r="AA656" i="2" s="1"/>
  <c r="X650" i="2"/>
  <c r="U650" i="2"/>
  <c r="R650" i="2"/>
  <c r="O650" i="2"/>
  <c r="AA650" i="2" s="1"/>
  <c r="X648" i="2"/>
  <c r="U648" i="2"/>
  <c r="R648" i="2"/>
  <c r="O648" i="2"/>
  <c r="AA648" i="2" s="1"/>
  <c r="X646" i="2"/>
  <c r="U646" i="2"/>
  <c r="R646" i="2"/>
  <c r="O646" i="2"/>
  <c r="AA646" i="2" s="1"/>
  <c r="X644" i="2"/>
  <c r="U644" i="2"/>
  <c r="R644" i="2"/>
  <c r="O644" i="2"/>
  <c r="AA644" i="2" s="1"/>
  <c r="X642" i="2"/>
  <c r="U642" i="2"/>
  <c r="R642" i="2"/>
  <c r="O642" i="2"/>
  <c r="AA642" i="2" s="1"/>
  <c r="X636" i="2"/>
  <c r="U636" i="2"/>
  <c r="R636" i="2"/>
  <c r="O636" i="2"/>
  <c r="AA636" i="2" s="1"/>
  <c r="X634" i="2"/>
  <c r="U634" i="2"/>
  <c r="R634" i="2"/>
  <c r="O634" i="2"/>
  <c r="AA634" i="2" s="1"/>
  <c r="Y640" i="2"/>
  <c r="V640" i="2"/>
  <c r="S640" i="2"/>
  <c r="P640" i="2"/>
  <c r="AB640" i="2" s="1"/>
  <c r="Y606" i="2"/>
  <c r="V606" i="2"/>
  <c r="S606" i="2"/>
  <c r="P606" i="2"/>
  <c r="AB606" i="2" s="1"/>
  <c r="X541" i="2"/>
  <c r="U541" i="2"/>
  <c r="R541" i="2"/>
  <c r="O541" i="2"/>
  <c r="AA541" i="2" s="1"/>
  <c r="X533" i="2"/>
  <c r="U533" i="2"/>
  <c r="R533" i="2"/>
  <c r="O533" i="2"/>
  <c r="AA533" i="2" s="1"/>
  <c r="I518" i="2"/>
  <c r="X514" i="2"/>
  <c r="U514" i="2"/>
  <c r="R514" i="2"/>
  <c r="O514" i="2"/>
  <c r="AA514" i="2" s="1"/>
  <c r="X511" i="2"/>
  <c r="U511" i="2"/>
  <c r="R511" i="2"/>
  <c r="O511" i="2"/>
  <c r="AA511" i="2" s="1"/>
  <c r="X508" i="2"/>
  <c r="U508" i="2"/>
  <c r="R508" i="2"/>
  <c r="O508" i="2"/>
  <c r="AA508" i="2" s="1"/>
  <c r="X506" i="2"/>
  <c r="U506" i="2"/>
  <c r="R506" i="2"/>
  <c r="O506" i="2"/>
  <c r="AA506" i="2" s="1"/>
  <c r="X499" i="2"/>
  <c r="U499" i="2"/>
  <c r="R499" i="2"/>
  <c r="O499" i="2"/>
  <c r="AA499" i="2" s="1"/>
  <c r="Y585" i="2"/>
  <c r="V585" i="2"/>
  <c r="S585" i="2"/>
  <c r="P585" i="2"/>
  <c r="AB585" i="2" s="1"/>
  <c r="X578" i="2"/>
  <c r="U578" i="2"/>
  <c r="R578" i="2"/>
  <c r="O578" i="2"/>
  <c r="AA578" i="2" s="1"/>
  <c r="V576" i="2"/>
  <c r="P576" i="2"/>
  <c r="AB576" i="2" s="1"/>
  <c r="Y576" i="2"/>
  <c r="S576" i="2"/>
  <c r="V574" i="2"/>
  <c r="P574" i="2"/>
  <c r="AB574" i="2" s="1"/>
  <c r="Y574" i="2"/>
  <c r="S574" i="2"/>
  <c r="V572" i="2"/>
  <c r="P572" i="2"/>
  <c r="AB572" i="2" s="1"/>
  <c r="Y572" i="2"/>
  <c r="S572" i="2"/>
  <c r="X553" i="2"/>
  <c r="U553" i="2"/>
  <c r="R553" i="2"/>
  <c r="O553" i="2"/>
  <c r="AA553" i="2" s="1"/>
  <c r="Y481" i="2"/>
  <c r="S481" i="2"/>
  <c r="V481" i="2"/>
  <c r="P481" i="2"/>
  <c r="AB481" i="2" s="1"/>
  <c r="Y479" i="2"/>
  <c r="S479" i="2"/>
  <c r="V479" i="2"/>
  <c r="P479" i="2"/>
  <c r="AB479" i="2" s="1"/>
  <c r="Y469" i="2"/>
  <c r="V469" i="2"/>
  <c r="S469" i="2"/>
  <c r="P469" i="2"/>
  <c r="AB469" i="2" s="1"/>
  <c r="Y467" i="2"/>
  <c r="V467" i="2"/>
  <c r="S467" i="2"/>
  <c r="P467" i="2"/>
  <c r="AB467" i="2" s="1"/>
  <c r="Y444" i="2"/>
  <c r="V444" i="2"/>
  <c r="S444" i="2"/>
  <c r="P444" i="2"/>
  <c r="AB444" i="2" s="1"/>
  <c r="Y442" i="2"/>
  <c r="V442" i="2"/>
  <c r="S442" i="2"/>
  <c r="P442" i="2"/>
  <c r="AB442" i="2" s="1"/>
  <c r="Y440" i="2"/>
  <c r="V440" i="2"/>
  <c r="S440" i="2"/>
  <c r="P440" i="2"/>
  <c r="AB440" i="2" s="1"/>
  <c r="Y438" i="2"/>
  <c r="V438" i="2"/>
  <c r="S438" i="2"/>
  <c r="P438" i="2"/>
  <c r="AB438" i="2" s="1"/>
  <c r="Y435" i="2"/>
  <c r="V435" i="2"/>
  <c r="S435" i="2"/>
  <c r="P435" i="2"/>
  <c r="AB435" i="2" s="1"/>
  <c r="Y433" i="2"/>
  <c r="V433" i="2"/>
  <c r="S433" i="2"/>
  <c r="P433" i="2"/>
  <c r="AB433" i="2" s="1"/>
  <c r="Y415" i="2"/>
  <c r="V415" i="2"/>
  <c r="S415" i="2"/>
  <c r="P415" i="2"/>
  <c r="AB415" i="2" s="1"/>
  <c r="Y405" i="2"/>
  <c r="S405" i="2"/>
  <c r="V405" i="2"/>
  <c r="P405" i="2"/>
  <c r="AB405" i="2" s="1"/>
  <c r="X403" i="2"/>
  <c r="U403" i="2"/>
  <c r="R403" i="2"/>
  <c r="O403" i="2"/>
  <c r="AA403" i="2" s="1"/>
  <c r="Y397" i="2"/>
  <c r="S397" i="2"/>
  <c r="V397" i="2"/>
  <c r="P397" i="2"/>
  <c r="AB397" i="2" s="1"/>
  <c r="U383" i="2"/>
  <c r="O383" i="2"/>
  <c r="AA383" i="2" s="1"/>
  <c r="X383" i="2"/>
  <c r="R383" i="2"/>
  <c r="U377" i="2"/>
  <c r="O377" i="2"/>
  <c r="AA377" i="2" s="1"/>
  <c r="X377" i="2"/>
  <c r="R377" i="2"/>
  <c r="Y370" i="2"/>
  <c r="V370" i="2"/>
  <c r="S370" i="2"/>
  <c r="P370" i="2"/>
  <c r="AB370" i="2" s="1"/>
  <c r="U365" i="2"/>
  <c r="O365" i="2"/>
  <c r="AA365" i="2" s="1"/>
  <c r="X365" i="2"/>
  <c r="R365" i="2"/>
  <c r="U361" i="2"/>
  <c r="O361" i="2"/>
  <c r="AA361" i="2" s="1"/>
  <c r="X361" i="2"/>
  <c r="R361" i="2"/>
  <c r="Y352" i="2"/>
  <c r="S352" i="2"/>
  <c r="V352" i="2"/>
  <c r="P352" i="2"/>
  <c r="AB352" i="2" s="1"/>
  <c r="X350" i="2"/>
  <c r="U350" i="2"/>
  <c r="R350" i="2"/>
  <c r="O350" i="2"/>
  <c r="AA350" i="2" s="1"/>
  <c r="X344" i="2"/>
  <c r="U344" i="2"/>
  <c r="R344" i="2"/>
  <c r="O344" i="2"/>
  <c r="AA344" i="2" s="1"/>
  <c r="X341" i="2"/>
  <c r="U341" i="2"/>
  <c r="R341" i="2"/>
  <c r="O341" i="2"/>
  <c r="AA341" i="2" s="1"/>
  <c r="X338" i="2"/>
  <c r="U338" i="2"/>
  <c r="R338" i="2"/>
  <c r="O338" i="2"/>
  <c r="AA338" i="2" s="1"/>
  <c r="X334" i="2"/>
  <c r="U334" i="2"/>
  <c r="R334" i="2"/>
  <c r="O334" i="2"/>
  <c r="AA334" i="2" s="1"/>
  <c r="X331" i="2"/>
  <c r="U331" i="2"/>
  <c r="R331" i="2"/>
  <c r="O331" i="2"/>
  <c r="AA331" i="2" s="1"/>
  <c r="X327" i="2"/>
  <c r="U327" i="2"/>
  <c r="R327" i="2"/>
  <c r="O327" i="2"/>
  <c r="AA327" i="2" s="1"/>
  <c r="X323" i="2"/>
  <c r="U323" i="2"/>
  <c r="R323" i="2"/>
  <c r="O323" i="2"/>
  <c r="AA323" i="2" s="1"/>
  <c r="X319" i="2"/>
  <c r="U319" i="2"/>
  <c r="R319" i="2"/>
  <c r="O319" i="2"/>
  <c r="AA319" i="2" s="1"/>
  <c r="X313" i="2"/>
  <c r="U313" i="2"/>
  <c r="R313" i="2"/>
  <c r="O313" i="2"/>
  <c r="AA313" i="2" s="1"/>
  <c r="X310" i="2"/>
  <c r="U310" i="2"/>
  <c r="R310" i="2"/>
  <c r="O310" i="2"/>
  <c r="AA310" i="2" s="1"/>
  <c r="X306" i="2"/>
  <c r="U306" i="2"/>
  <c r="R306" i="2"/>
  <c r="O306" i="2"/>
  <c r="AA306" i="2" s="1"/>
  <c r="X302" i="2"/>
  <c r="U302" i="2"/>
  <c r="R302" i="2"/>
  <c r="O302" i="2"/>
  <c r="AA302" i="2" s="1"/>
  <c r="X299" i="2"/>
  <c r="U299" i="2"/>
  <c r="R299" i="2"/>
  <c r="O299" i="2"/>
  <c r="AA299" i="2" s="1"/>
  <c r="X297" i="2"/>
  <c r="U297" i="2"/>
  <c r="R297" i="2"/>
  <c r="O297" i="2"/>
  <c r="AA297" i="2" s="1"/>
  <c r="X293" i="2"/>
  <c r="U293" i="2"/>
  <c r="R293" i="2"/>
  <c r="O293" i="2"/>
  <c r="AA293" i="2" s="1"/>
  <c r="X283" i="2"/>
  <c r="U283" i="2"/>
  <c r="R283" i="2"/>
  <c r="O283" i="2"/>
  <c r="AA283" i="2" s="1"/>
  <c r="X280" i="2"/>
  <c r="U280" i="2"/>
  <c r="R280" i="2"/>
  <c r="O280" i="2"/>
  <c r="AA280" i="2" s="1"/>
  <c r="X277" i="2"/>
  <c r="U277" i="2"/>
  <c r="R277" i="2"/>
  <c r="O277" i="2"/>
  <c r="AA277" i="2" s="1"/>
  <c r="X267" i="2"/>
  <c r="U267" i="2"/>
  <c r="R267" i="2"/>
  <c r="O267" i="2"/>
  <c r="AA267" i="2" s="1"/>
  <c r="X263" i="2"/>
  <c r="U263" i="2"/>
  <c r="R263" i="2"/>
  <c r="O263" i="2"/>
  <c r="AA263" i="2" s="1"/>
  <c r="X241" i="2"/>
  <c r="U241" i="2"/>
  <c r="R241" i="2"/>
  <c r="O241" i="2"/>
  <c r="AA241" i="2" s="1"/>
  <c r="X238" i="2"/>
  <c r="U238" i="2"/>
  <c r="R238" i="2"/>
  <c r="O238" i="2"/>
  <c r="AA238" i="2" s="1"/>
  <c r="X199" i="2"/>
  <c r="U199" i="2"/>
  <c r="R199" i="2"/>
  <c r="O199" i="2"/>
  <c r="AA199" i="2" s="1"/>
  <c r="X192" i="2"/>
  <c r="U192" i="2"/>
  <c r="R192" i="2"/>
  <c r="O192" i="2"/>
  <c r="AA192" i="2" s="1"/>
  <c r="X189" i="2"/>
  <c r="U189" i="2"/>
  <c r="R189" i="2"/>
  <c r="O189" i="2"/>
  <c r="AA189" i="2" s="1"/>
  <c r="Y531" i="2"/>
  <c r="V531" i="2"/>
  <c r="S531" i="2"/>
  <c r="P531" i="2"/>
  <c r="AB531" i="2" s="1"/>
  <c r="Y518" i="2"/>
  <c r="V518" i="2"/>
  <c r="S518" i="2"/>
  <c r="P518" i="2"/>
  <c r="AB518" i="2" s="1"/>
  <c r="Y508" i="2"/>
  <c r="V508" i="2"/>
  <c r="S508" i="2"/>
  <c r="P508" i="2"/>
  <c r="AB508" i="2" s="1"/>
  <c r="Y504" i="2"/>
  <c r="V504" i="2"/>
  <c r="S504" i="2"/>
  <c r="P504" i="2"/>
  <c r="AB504" i="2" s="1"/>
  <c r="Y499" i="2"/>
  <c r="V499" i="2"/>
  <c r="S499" i="2"/>
  <c r="P499" i="2"/>
  <c r="AB499" i="2" s="1"/>
  <c r="Y494" i="2"/>
  <c r="V494" i="2"/>
  <c r="S494" i="2"/>
  <c r="P494" i="2"/>
  <c r="AB494" i="2" s="1"/>
  <c r="Y474" i="2"/>
  <c r="V474" i="2"/>
  <c r="S474" i="2"/>
  <c r="P474" i="2"/>
  <c r="AB474" i="2" s="1"/>
  <c r="Y464" i="2"/>
  <c r="V464" i="2"/>
  <c r="S464" i="2"/>
  <c r="P464" i="2"/>
  <c r="AB464" i="2" s="1"/>
  <c r="X461" i="2"/>
  <c r="R461" i="2"/>
  <c r="U461" i="2"/>
  <c r="O461" i="2"/>
  <c r="AA461" i="2" s="1"/>
  <c r="X459" i="2"/>
  <c r="R459" i="2"/>
  <c r="U459" i="2"/>
  <c r="O459" i="2"/>
  <c r="AA459" i="2" s="1"/>
  <c r="X457" i="2"/>
  <c r="R457" i="2"/>
  <c r="U457" i="2"/>
  <c r="O457" i="2"/>
  <c r="AA457" i="2" s="1"/>
  <c r="X455" i="2"/>
  <c r="R455" i="2"/>
  <c r="U455" i="2"/>
  <c r="O455" i="2"/>
  <c r="AA455" i="2" s="1"/>
  <c r="X453" i="2"/>
  <c r="R453" i="2"/>
  <c r="U453" i="2"/>
  <c r="O453" i="2"/>
  <c r="AA453" i="2" s="1"/>
  <c r="X451" i="2"/>
  <c r="R451" i="2"/>
  <c r="U451" i="2"/>
  <c r="O451" i="2"/>
  <c r="AA451" i="2" s="1"/>
  <c r="Y430" i="2"/>
  <c r="V430" i="2"/>
  <c r="S430" i="2"/>
  <c r="P430" i="2"/>
  <c r="AB430" i="2" s="1"/>
  <c r="V408" i="2"/>
  <c r="P408" i="2"/>
  <c r="AB408" i="2" s="1"/>
  <c r="Y408" i="2"/>
  <c r="S408" i="2"/>
  <c r="X400" i="2"/>
  <c r="U400" i="2"/>
  <c r="R400" i="2"/>
  <c r="O400" i="2"/>
  <c r="AA400" i="2" s="1"/>
  <c r="X394" i="2"/>
  <c r="U394" i="2"/>
  <c r="R394" i="2"/>
  <c r="O394" i="2"/>
  <c r="AA394" i="2" s="1"/>
  <c r="V391" i="2"/>
  <c r="P391" i="2"/>
  <c r="AB391" i="2" s="1"/>
  <c r="Y391" i="2"/>
  <c r="S391" i="2"/>
  <c r="V389" i="2"/>
  <c r="P389" i="2"/>
  <c r="AB389" i="2" s="1"/>
  <c r="Y389" i="2"/>
  <c r="S389" i="2"/>
  <c r="Y166" i="2"/>
  <c r="S166" i="2"/>
  <c r="V166" i="2"/>
  <c r="P166" i="2"/>
  <c r="AB166" i="2" s="1"/>
  <c r="Y143" i="2"/>
  <c r="V143" i="2"/>
  <c r="S143" i="2"/>
  <c r="P143" i="2"/>
  <c r="AB143" i="2" s="1"/>
  <c r="Y128" i="2"/>
  <c r="V128" i="2"/>
  <c r="S128" i="2"/>
  <c r="P128" i="2"/>
  <c r="AB128" i="2" s="1"/>
  <c r="X126" i="2"/>
  <c r="U126" i="2"/>
  <c r="R126" i="2"/>
  <c r="O126" i="2"/>
  <c r="AA126" i="2" s="1"/>
  <c r="Y124" i="2"/>
  <c r="S124" i="2"/>
  <c r="V124" i="2"/>
  <c r="P124" i="2"/>
  <c r="AB124" i="2" s="1"/>
  <c r="X121" i="2"/>
  <c r="U121" i="2"/>
  <c r="R121" i="2"/>
  <c r="O121" i="2"/>
  <c r="AA121" i="2" s="1"/>
  <c r="X115" i="2"/>
  <c r="U115" i="2"/>
  <c r="R115" i="2"/>
  <c r="O115" i="2"/>
  <c r="AA115" i="2" s="1"/>
  <c r="Y112" i="2"/>
  <c r="V112" i="2"/>
  <c r="S112" i="2"/>
  <c r="P112" i="2"/>
  <c r="AB112" i="2" s="1"/>
  <c r="Y110" i="2"/>
  <c r="V110" i="2"/>
  <c r="S110" i="2"/>
  <c r="P110" i="2"/>
  <c r="AB110" i="2" s="1"/>
  <c r="Y99" i="2"/>
  <c r="V99" i="2"/>
  <c r="S99" i="2"/>
  <c r="P99" i="2"/>
  <c r="AB99" i="2" s="1"/>
  <c r="Y97" i="2"/>
  <c r="V97" i="2"/>
  <c r="S97" i="2"/>
  <c r="P97" i="2"/>
  <c r="AB97" i="2" s="1"/>
  <c r="Y95" i="2"/>
  <c r="V95" i="2"/>
  <c r="S95" i="2"/>
  <c r="P95" i="2"/>
  <c r="AB95" i="2" s="1"/>
  <c r="AL78" i="2"/>
  <c r="AN78" i="2" s="1"/>
  <c r="X75" i="2"/>
  <c r="U75" i="2"/>
  <c r="R75" i="2"/>
  <c r="O75" i="2"/>
  <c r="AA75" i="2" s="1"/>
  <c r="AL64" i="2"/>
  <c r="AN64" i="2" s="1"/>
  <c r="X62" i="2"/>
  <c r="U62" i="2"/>
  <c r="R62" i="2"/>
  <c r="O62" i="2"/>
  <c r="AA62" i="2" s="1"/>
  <c r="Y58" i="2"/>
  <c r="S58" i="2"/>
  <c r="V58" i="2"/>
  <c r="P58" i="2"/>
  <c r="AB58" i="2" s="1"/>
  <c r="AL51" i="2"/>
  <c r="AN51" i="2" s="1"/>
  <c r="AL46" i="2"/>
  <c r="AN46" i="2" s="1"/>
  <c r="X44" i="2"/>
  <c r="U44" i="2"/>
  <c r="R44" i="2"/>
  <c r="O44" i="2"/>
  <c r="AA44" i="2" s="1"/>
  <c r="X16" i="2"/>
  <c r="U16" i="2"/>
  <c r="R16" i="2"/>
  <c r="O16" i="2"/>
  <c r="AA16" i="2" s="1"/>
  <c r="Y327" i="2"/>
  <c r="V327" i="2"/>
  <c r="S327" i="2"/>
  <c r="P327" i="2"/>
  <c r="AB327" i="2" s="1"/>
  <c r="Y319" i="2"/>
  <c r="V319" i="2"/>
  <c r="S319" i="2"/>
  <c r="P319" i="2"/>
  <c r="AB319" i="2" s="1"/>
  <c r="Y308" i="2"/>
  <c r="V308" i="2"/>
  <c r="S308" i="2"/>
  <c r="P308" i="2"/>
  <c r="AB308" i="2" s="1"/>
  <c r="Y291" i="2"/>
  <c r="V291" i="2"/>
  <c r="S291" i="2"/>
  <c r="P291" i="2"/>
  <c r="AB291" i="2" s="1"/>
  <c r="Y269" i="2"/>
  <c r="V269" i="2"/>
  <c r="S269" i="2"/>
  <c r="P269" i="2"/>
  <c r="AB269" i="2" s="1"/>
  <c r="Y261" i="2"/>
  <c r="V261" i="2"/>
  <c r="S261" i="2"/>
  <c r="P261" i="2"/>
  <c r="AB261" i="2" s="1"/>
  <c r="Y249" i="2"/>
  <c r="V249" i="2"/>
  <c r="S249" i="2"/>
  <c r="P249" i="2"/>
  <c r="AB249" i="2" s="1"/>
  <c r="Y194" i="2"/>
  <c r="V194" i="2"/>
  <c r="S194" i="2"/>
  <c r="P194" i="2"/>
  <c r="AB194" i="2" s="1"/>
  <c r="Y189" i="2"/>
  <c r="V189" i="2"/>
  <c r="S189" i="2"/>
  <c r="P189" i="2"/>
  <c r="AB189" i="2" s="1"/>
  <c r="Y159" i="2"/>
  <c r="V159" i="2"/>
  <c r="S159" i="2"/>
  <c r="P159" i="2"/>
  <c r="AB159" i="2" s="1"/>
  <c r="Y149" i="2"/>
  <c r="V149" i="2"/>
  <c r="S149" i="2"/>
  <c r="P149" i="2"/>
  <c r="AB149" i="2" s="1"/>
  <c r="X146" i="2"/>
  <c r="R146" i="2"/>
  <c r="U146" i="2"/>
  <c r="O146" i="2"/>
  <c r="AA146" i="2" s="1"/>
  <c r="X143" i="2"/>
  <c r="R143" i="2"/>
  <c r="U143" i="2"/>
  <c r="O143" i="2"/>
  <c r="AA143" i="2" s="1"/>
  <c r="Y138" i="2"/>
  <c r="V138" i="2"/>
  <c r="S138" i="2"/>
  <c r="P138" i="2"/>
  <c r="AB138" i="2" s="1"/>
  <c r="Y133" i="2"/>
  <c r="V133" i="2"/>
  <c r="S133" i="2"/>
  <c r="P133" i="2"/>
  <c r="AB133" i="2" s="1"/>
  <c r="V118" i="2"/>
  <c r="P118" i="2"/>
  <c r="AB118" i="2" s="1"/>
  <c r="Y118" i="2"/>
  <c r="S118" i="2"/>
  <c r="Y107" i="2"/>
  <c r="V107" i="2"/>
  <c r="S107" i="2"/>
  <c r="P107" i="2"/>
  <c r="AB107" i="2" s="1"/>
  <c r="Y102" i="2"/>
  <c r="V102" i="2"/>
  <c r="S102" i="2"/>
  <c r="P102" i="2"/>
  <c r="AB102" i="2" s="1"/>
  <c r="X99" i="2"/>
  <c r="R99" i="2"/>
  <c r="U99" i="2"/>
  <c r="O99" i="2"/>
  <c r="AA99" i="2" s="1"/>
  <c r="X97" i="2"/>
  <c r="R97" i="2"/>
  <c r="U97" i="2"/>
  <c r="O97" i="2"/>
  <c r="AA97" i="2" s="1"/>
  <c r="X95" i="2"/>
  <c r="R95" i="2"/>
  <c r="U95" i="2"/>
  <c r="O95" i="2"/>
  <c r="AA95" i="2" s="1"/>
  <c r="X89" i="2"/>
  <c r="U89" i="2"/>
  <c r="R89" i="2"/>
  <c r="O89" i="2"/>
  <c r="AA89" i="2" s="1"/>
  <c r="X84" i="2"/>
  <c r="R84" i="2"/>
  <c r="U84" i="2"/>
  <c r="O84" i="2"/>
  <c r="AA84" i="2" s="1"/>
  <c r="X64" i="2"/>
  <c r="U64" i="2"/>
  <c r="R64" i="2"/>
  <c r="O64" i="2"/>
  <c r="AA64" i="2" s="1"/>
  <c r="AL62" i="2"/>
  <c r="AN62" i="2" s="1"/>
  <c r="X60" i="2"/>
  <c r="U60" i="2"/>
  <c r="R60" i="2"/>
  <c r="O60" i="2"/>
  <c r="AA60" i="2" s="1"/>
  <c r="X55" i="2"/>
  <c r="U55" i="2"/>
  <c r="R55" i="2"/>
  <c r="O55" i="2"/>
  <c r="AA55" i="2" s="1"/>
  <c r="AL53" i="2"/>
  <c r="AN53" i="2" s="1"/>
  <c r="X51" i="2"/>
  <c r="U51" i="2"/>
  <c r="R51" i="2"/>
  <c r="O51" i="2"/>
  <c r="AA51" i="2" s="1"/>
  <c r="AL48" i="2"/>
  <c r="AN48" i="2" s="1"/>
  <c r="X46" i="2"/>
  <c r="U46" i="2"/>
  <c r="R46" i="2"/>
  <c r="O46" i="2"/>
  <c r="AA46" i="2" s="1"/>
  <c r="AL44" i="2"/>
  <c r="AN44" i="2" s="1"/>
  <c r="AI63" i="2"/>
  <c r="AL63" i="2" s="1"/>
  <c r="AN63" i="2" s="1"/>
  <c r="AI45" i="2"/>
  <c r="AL45" i="2" s="1"/>
  <c r="AN45" i="2" s="1"/>
  <c r="AP42" i="2"/>
  <c r="AS42" i="2" s="1"/>
  <c r="AP37" i="2"/>
  <c r="AS37" i="2" s="1"/>
  <c r="AP30" i="2"/>
  <c r="AS30" i="2" s="1"/>
  <c r="K417" i="1"/>
  <c r="K236" i="1"/>
  <c r="V236" i="1" s="1"/>
  <c r="K234" i="1"/>
  <c r="K159" i="1"/>
  <c r="K128" i="1"/>
  <c r="K121" i="1"/>
  <c r="V121" i="1" s="1"/>
  <c r="K110" i="1"/>
  <c r="V110" i="1" s="1"/>
  <c r="K102" i="1"/>
  <c r="V102" i="1" s="1"/>
  <c r="Y12" i="1"/>
  <c r="V12" i="1"/>
  <c r="S12" i="1"/>
  <c r="P12" i="1"/>
  <c r="AB12" i="1" s="1"/>
  <c r="Y16" i="1"/>
  <c r="V16" i="1"/>
  <c r="S16" i="1"/>
  <c r="P16" i="1"/>
  <c r="AB16" i="1" s="1"/>
  <c r="Y21" i="1"/>
  <c r="V21" i="1"/>
  <c r="S21" i="1"/>
  <c r="P21" i="1"/>
  <c r="AB21" i="1" s="1"/>
  <c r="AD22" i="1"/>
  <c r="X24" i="1"/>
  <c r="U24" i="1"/>
  <c r="R24" i="1"/>
  <c r="O24" i="1"/>
  <c r="AA24" i="1" s="1"/>
  <c r="AD24" i="1"/>
  <c r="AG24" i="1" s="1"/>
  <c r="X27" i="1"/>
  <c r="U27" i="1"/>
  <c r="R27" i="1"/>
  <c r="O27" i="1"/>
  <c r="AA27" i="1" s="1"/>
  <c r="AG27" i="1"/>
  <c r="AD27" i="1"/>
  <c r="AL27" i="1"/>
  <c r="AN27" i="1" s="1"/>
  <c r="AD28" i="1"/>
  <c r="X29" i="1"/>
  <c r="U29" i="1"/>
  <c r="R29" i="1"/>
  <c r="O29" i="1"/>
  <c r="AA29" i="1" s="1"/>
  <c r="AD29" i="1"/>
  <c r="AG29" i="1" s="1"/>
  <c r="AG30" i="1"/>
  <c r="AD30" i="1"/>
  <c r="AL30" i="1" s="1"/>
  <c r="AN30" i="1" s="1"/>
  <c r="X31" i="1"/>
  <c r="U31" i="1"/>
  <c r="R31" i="1"/>
  <c r="O31" i="1"/>
  <c r="AA31" i="1" s="1"/>
  <c r="AG31" i="1"/>
  <c r="AD31" i="1"/>
  <c r="AL31" i="1"/>
  <c r="AN31" i="1" s="1"/>
  <c r="X33" i="1"/>
  <c r="U33" i="1"/>
  <c r="R33" i="1"/>
  <c r="O33" i="1"/>
  <c r="AA33" i="1" s="1"/>
  <c r="AD33" i="1"/>
  <c r="AG33" i="1" s="1"/>
  <c r="AG34" i="1"/>
  <c r="AD34" i="1"/>
  <c r="AL34" i="1" s="1"/>
  <c r="AN34" i="1" s="1"/>
  <c r="X36" i="1"/>
  <c r="U36" i="1"/>
  <c r="R36" i="1"/>
  <c r="O36" i="1"/>
  <c r="AA36" i="1" s="1"/>
  <c r="AG36" i="1"/>
  <c r="AD36" i="1"/>
  <c r="AL36" i="1"/>
  <c r="AN36" i="1" s="1"/>
  <c r="AD37" i="1"/>
  <c r="X38" i="1"/>
  <c r="U38" i="1"/>
  <c r="R38" i="1"/>
  <c r="O38" i="1"/>
  <c r="AA38" i="1" s="1"/>
  <c r="AD38" i="1"/>
  <c r="AG38" i="1" s="1"/>
  <c r="AG39" i="1"/>
  <c r="AD39" i="1"/>
  <c r="AL39" i="1" s="1"/>
  <c r="AN39" i="1" s="1"/>
  <c r="X41" i="1"/>
  <c r="U41" i="1"/>
  <c r="R41" i="1"/>
  <c r="O41" i="1"/>
  <c r="AA41" i="1" s="1"/>
  <c r="AG41" i="1"/>
  <c r="AD41" i="1"/>
  <c r="AL41" i="1"/>
  <c r="AN41" i="1" s="1"/>
  <c r="AD42" i="1"/>
  <c r="X43" i="1"/>
  <c r="U43" i="1"/>
  <c r="R43" i="1"/>
  <c r="O43" i="1"/>
  <c r="AA43" i="1" s="1"/>
  <c r="AD43" i="1"/>
  <c r="AG43" i="1" s="1"/>
  <c r="AG44" i="1"/>
  <c r="AD44" i="1"/>
  <c r="AL44" i="1" s="1"/>
  <c r="AN44" i="1" s="1"/>
  <c r="X45" i="1"/>
  <c r="U45" i="1"/>
  <c r="R45" i="1"/>
  <c r="O45" i="1"/>
  <c r="AA45" i="1" s="1"/>
  <c r="AG45" i="1"/>
  <c r="AD45" i="1"/>
  <c r="AL45" i="1"/>
  <c r="AN45" i="1" s="1"/>
  <c r="AD46" i="1"/>
  <c r="AG48" i="1"/>
  <c r="AD48" i="1"/>
  <c r="AL48" i="1" s="1"/>
  <c r="AN48" i="1" s="1"/>
  <c r="X49" i="1"/>
  <c r="U49" i="1"/>
  <c r="R49" i="1"/>
  <c r="O49" i="1"/>
  <c r="AA49" i="1" s="1"/>
  <c r="AG49" i="1"/>
  <c r="AD49" i="1"/>
  <c r="AL49" i="1"/>
  <c r="AN49" i="1" s="1"/>
  <c r="X57" i="1"/>
  <c r="U57" i="1"/>
  <c r="R57" i="1"/>
  <c r="O57" i="1"/>
  <c r="AA57" i="1" s="1"/>
  <c r="AD57" i="1"/>
  <c r="AG57" i="1" s="1"/>
  <c r="AC59" i="1"/>
  <c r="U66" i="1"/>
  <c r="R66" i="1"/>
  <c r="AG67" i="1"/>
  <c r="AD67" i="1"/>
  <c r="AL67" i="1"/>
  <c r="AN67" i="1" s="1"/>
  <c r="U68" i="1"/>
  <c r="R68" i="1"/>
  <c r="Y79" i="1"/>
  <c r="V79" i="1"/>
  <c r="S79" i="1"/>
  <c r="P79" i="1"/>
  <c r="AB79" i="1" s="1"/>
  <c r="K95" i="1"/>
  <c r="Y99" i="1"/>
  <c r="V99" i="1"/>
  <c r="S99" i="1"/>
  <c r="P99" i="1"/>
  <c r="AB99" i="1" s="1"/>
  <c r="Y104" i="1"/>
  <c r="V104" i="1"/>
  <c r="S104" i="1"/>
  <c r="P104" i="1"/>
  <c r="AB104" i="1" s="1"/>
  <c r="Y110" i="1"/>
  <c r="S110" i="1"/>
  <c r="Y114" i="1"/>
  <c r="V114" i="1"/>
  <c r="S114" i="1"/>
  <c r="P114" i="1"/>
  <c r="AB114" i="1" s="1"/>
  <c r="X115" i="1"/>
  <c r="U115" i="1"/>
  <c r="R115" i="1"/>
  <c r="O115" i="1"/>
  <c r="Y131" i="1"/>
  <c r="V131" i="1"/>
  <c r="S131" i="1"/>
  <c r="P131" i="1"/>
  <c r="AB131" i="1" s="1"/>
  <c r="Y136" i="1"/>
  <c r="V136" i="1"/>
  <c r="S136" i="1"/>
  <c r="P136" i="1"/>
  <c r="AB136" i="1" s="1"/>
  <c r="Y140" i="1"/>
  <c r="V140" i="1"/>
  <c r="S140" i="1"/>
  <c r="P140" i="1"/>
  <c r="AB140" i="1" s="1"/>
  <c r="Y146" i="1"/>
  <c r="V146" i="1"/>
  <c r="S146" i="1"/>
  <c r="P146" i="1"/>
  <c r="Y152" i="1"/>
  <c r="V152" i="1"/>
  <c r="S152" i="1"/>
  <c r="P152" i="1"/>
  <c r="AB152" i="1" s="1"/>
  <c r="Y157" i="1"/>
  <c r="V157" i="1"/>
  <c r="S157" i="1"/>
  <c r="P157" i="1"/>
  <c r="AB157" i="1" s="1"/>
  <c r="Y161" i="1"/>
  <c r="V161" i="1"/>
  <c r="S161" i="1"/>
  <c r="P161" i="1"/>
  <c r="AB161" i="1" s="1"/>
  <c r="Y165" i="1"/>
  <c r="V165" i="1"/>
  <c r="S165" i="1"/>
  <c r="P165" i="1"/>
  <c r="AB165" i="1" s="1"/>
  <c r="X166" i="1"/>
  <c r="U166" i="1"/>
  <c r="R166" i="1"/>
  <c r="O166" i="1"/>
  <c r="AA166" i="1" s="1"/>
  <c r="K169" i="1"/>
  <c r="Y174" i="1"/>
  <c r="V174" i="1"/>
  <c r="S174" i="1"/>
  <c r="P174" i="1"/>
  <c r="AB174" i="1" s="1"/>
  <c r="Y179" i="1"/>
  <c r="V179" i="1"/>
  <c r="S179" i="1"/>
  <c r="P179" i="1"/>
  <c r="AB179" i="1" s="1"/>
  <c r="Y183" i="1"/>
  <c r="V183" i="1"/>
  <c r="S183" i="1"/>
  <c r="P183" i="1"/>
  <c r="AB183" i="1" s="1"/>
  <c r="Y187" i="1"/>
  <c r="V187" i="1"/>
  <c r="S187" i="1"/>
  <c r="P187" i="1"/>
  <c r="AB187" i="1" s="1"/>
  <c r="X199" i="1"/>
  <c r="U199" i="1"/>
  <c r="R199" i="1"/>
  <c r="O199" i="1"/>
  <c r="AA199" i="1" s="1"/>
  <c r="K201" i="1"/>
  <c r="Y206" i="1"/>
  <c r="V206" i="1"/>
  <c r="S206" i="1"/>
  <c r="P206" i="1"/>
  <c r="AB206" i="1" s="1"/>
  <c r="Y211" i="1"/>
  <c r="V211" i="1"/>
  <c r="S211" i="1"/>
  <c r="P211" i="1"/>
  <c r="AB211" i="1" s="1"/>
  <c r="Y222" i="1"/>
  <c r="V222" i="1"/>
  <c r="S222" i="1"/>
  <c r="P222" i="1"/>
  <c r="AB222" i="1" s="1"/>
  <c r="Y228" i="1"/>
  <c r="V228" i="1"/>
  <c r="S228" i="1"/>
  <c r="P228" i="1"/>
  <c r="AB228" i="1" s="1"/>
  <c r="Y234" i="1"/>
  <c r="V234" i="1"/>
  <c r="S234" i="1"/>
  <c r="P234" i="1"/>
  <c r="AB234" i="1" s="1"/>
  <c r="X313" i="1"/>
  <c r="U313" i="1"/>
  <c r="R313" i="1"/>
  <c r="O313" i="1"/>
  <c r="AA313" i="1" s="1"/>
  <c r="Y314" i="1"/>
  <c r="V314" i="1"/>
  <c r="S314" i="1"/>
  <c r="P314" i="1"/>
  <c r="AB314" i="1" s="1"/>
  <c r="X315" i="1"/>
  <c r="U315" i="1"/>
  <c r="R315" i="1"/>
  <c r="O315" i="1"/>
  <c r="AA315" i="1" s="1"/>
  <c r="Y316" i="1"/>
  <c r="V316" i="1"/>
  <c r="S316" i="1"/>
  <c r="P316" i="1"/>
  <c r="AB316" i="1" s="1"/>
  <c r="X349" i="1"/>
  <c r="U349" i="1"/>
  <c r="R349" i="1"/>
  <c r="O349" i="1"/>
  <c r="AA349" i="1" s="1"/>
  <c r="Y350" i="1"/>
  <c r="V350" i="1"/>
  <c r="S350" i="1"/>
  <c r="P350" i="1"/>
  <c r="AB350" i="1" s="1"/>
  <c r="Y11" i="1"/>
  <c r="V11" i="1"/>
  <c r="S11" i="1"/>
  <c r="P11" i="1"/>
  <c r="AB11" i="1" s="1"/>
  <c r="X12" i="1"/>
  <c r="U12" i="1"/>
  <c r="R12" i="1"/>
  <c r="O12" i="1"/>
  <c r="AA12" i="1" s="1"/>
  <c r="K14" i="1"/>
  <c r="K18" i="1"/>
  <c r="Y20" i="1"/>
  <c r="V20" i="1"/>
  <c r="S20" i="1"/>
  <c r="P20" i="1"/>
  <c r="AB20" i="1" s="1"/>
  <c r="X21" i="1"/>
  <c r="U21" i="1"/>
  <c r="R21" i="1"/>
  <c r="O21" i="1"/>
  <c r="AA21" i="1" s="1"/>
  <c r="X25" i="1"/>
  <c r="U25" i="1"/>
  <c r="R25" i="1"/>
  <c r="O25" i="1"/>
  <c r="AA25" i="1" s="1"/>
  <c r="AD25" i="1"/>
  <c r="AG25" i="1" s="1"/>
  <c r="X32" i="1"/>
  <c r="U32" i="1"/>
  <c r="R32" i="1"/>
  <c r="O32" i="1"/>
  <c r="AA32" i="1" s="1"/>
  <c r="AD32" i="1"/>
  <c r="AG32" i="1" s="1"/>
  <c r="X50" i="1"/>
  <c r="U50" i="1"/>
  <c r="R50" i="1"/>
  <c r="O50" i="1"/>
  <c r="AA50" i="1" s="1"/>
  <c r="AG50" i="1"/>
  <c r="AD50" i="1"/>
  <c r="AL50" i="1"/>
  <c r="AN50" i="1" s="1"/>
  <c r="AD51" i="1"/>
  <c r="X52" i="1"/>
  <c r="U52" i="1"/>
  <c r="R52" i="1"/>
  <c r="O52" i="1"/>
  <c r="AA52" i="1" s="1"/>
  <c r="AD52" i="1"/>
  <c r="AG52" i="1" s="1"/>
  <c r="AG53" i="1"/>
  <c r="AD53" i="1"/>
  <c r="AL53" i="1" s="1"/>
  <c r="AN53" i="1" s="1"/>
  <c r="X54" i="1"/>
  <c r="U54" i="1"/>
  <c r="R54" i="1"/>
  <c r="O54" i="1"/>
  <c r="AA54" i="1" s="1"/>
  <c r="AG54" i="1"/>
  <c r="AD54" i="1"/>
  <c r="AL54" i="1"/>
  <c r="AN54" i="1" s="1"/>
  <c r="AD55" i="1"/>
  <c r="X56" i="1"/>
  <c r="U56" i="1"/>
  <c r="R56" i="1"/>
  <c r="O56" i="1"/>
  <c r="AA56" i="1" s="1"/>
  <c r="AD56" i="1"/>
  <c r="AG56" i="1" s="1"/>
  <c r="Y58" i="1"/>
  <c r="V58" i="1"/>
  <c r="S58" i="1"/>
  <c r="P58" i="1"/>
  <c r="AB58" i="1" s="1"/>
  <c r="AG59" i="1"/>
  <c r="AD59" i="1"/>
  <c r="AL59" i="1" s="1"/>
  <c r="AN59" i="1" s="1"/>
  <c r="AD60" i="1"/>
  <c r="X61" i="1"/>
  <c r="U61" i="1"/>
  <c r="R61" i="1"/>
  <c r="O61" i="1"/>
  <c r="AA61" i="1" s="1"/>
  <c r="AD61" i="1"/>
  <c r="AG61" i="1" s="1"/>
  <c r="AG62" i="1"/>
  <c r="AD62" i="1"/>
  <c r="AL62" i="1" s="1"/>
  <c r="AN62" i="1" s="1"/>
  <c r="X63" i="1"/>
  <c r="U63" i="1"/>
  <c r="R63" i="1"/>
  <c r="O63" i="1"/>
  <c r="AA63" i="1" s="1"/>
  <c r="AG63" i="1"/>
  <c r="AD63" i="1"/>
  <c r="AL63" i="1"/>
  <c r="AN63" i="1" s="1"/>
  <c r="AD64" i="1"/>
  <c r="X65" i="1"/>
  <c r="U65" i="1"/>
  <c r="R65" i="1"/>
  <c r="O65" i="1"/>
  <c r="AA65" i="1" s="1"/>
  <c r="AD65" i="1"/>
  <c r="AG65" i="1" s="1"/>
  <c r="AD66" i="1"/>
  <c r="AG66" i="1" s="1"/>
  <c r="U67" i="1"/>
  <c r="R67" i="1"/>
  <c r="AD68" i="1"/>
  <c r="AD69" i="1"/>
  <c r="AG69" i="1" s="1"/>
  <c r="R70" i="1"/>
  <c r="AA70" i="1" s="1"/>
  <c r="AC70" i="1" s="1"/>
  <c r="AD70" i="1"/>
  <c r="AG70" i="1" s="1"/>
  <c r="AL70" i="1" s="1"/>
  <c r="AN70" i="1" s="1"/>
  <c r="AD73" i="1"/>
  <c r="X75" i="1"/>
  <c r="U75" i="1"/>
  <c r="R75" i="1"/>
  <c r="O75" i="1"/>
  <c r="AA75" i="1" s="1"/>
  <c r="AD75" i="1"/>
  <c r="AG75" i="1" s="1"/>
  <c r="AG77" i="1"/>
  <c r="AD77" i="1"/>
  <c r="AL77" i="1" s="1"/>
  <c r="AN77" i="1" s="1"/>
  <c r="X78" i="1"/>
  <c r="U78" i="1"/>
  <c r="R78" i="1"/>
  <c r="O78" i="1"/>
  <c r="AA78" i="1" s="1"/>
  <c r="AG78" i="1"/>
  <c r="AD78" i="1"/>
  <c r="AL78" i="1"/>
  <c r="AN78" i="1" s="1"/>
  <c r="Y89" i="1"/>
  <c r="V89" i="1"/>
  <c r="S89" i="1"/>
  <c r="P89" i="1"/>
  <c r="AB89" i="1" s="1"/>
  <c r="Y91" i="1"/>
  <c r="V91" i="1"/>
  <c r="S91" i="1"/>
  <c r="P91" i="1"/>
  <c r="AB91" i="1" s="1"/>
  <c r="Y97" i="1"/>
  <c r="V97" i="1"/>
  <c r="S97" i="1"/>
  <c r="P97" i="1"/>
  <c r="AB97" i="1" s="1"/>
  <c r="Y102" i="1"/>
  <c r="S102" i="1"/>
  <c r="Y107" i="1"/>
  <c r="V107" i="1"/>
  <c r="S107" i="1"/>
  <c r="P107" i="1"/>
  <c r="AB107" i="1" s="1"/>
  <c r="Y112" i="1"/>
  <c r="V112" i="1"/>
  <c r="S112" i="1"/>
  <c r="P112" i="1"/>
  <c r="AB112" i="1" s="1"/>
  <c r="Y115" i="1"/>
  <c r="V115" i="1"/>
  <c r="S115" i="1"/>
  <c r="P115" i="1"/>
  <c r="AB115" i="1" s="1"/>
  <c r="Y118" i="1"/>
  <c r="V118" i="1"/>
  <c r="S118" i="1"/>
  <c r="P118" i="1"/>
  <c r="AB118" i="1" s="1"/>
  <c r="Y121" i="1"/>
  <c r="S121" i="1"/>
  <c r="Y124" i="1"/>
  <c r="V124" i="1"/>
  <c r="S124" i="1"/>
  <c r="P124" i="1"/>
  <c r="Y126" i="1"/>
  <c r="V126" i="1"/>
  <c r="S126" i="1"/>
  <c r="P126" i="1"/>
  <c r="AB126" i="1" s="1"/>
  <c r="Y128" i="1"/>
  <c r="V128" i="1"/>
  <c r="S128" i="1"/>
  <c r="P128" i="1"/>
  <c r="Y133" i="1"/>
  <c r="V133" i="1"/>
  <c r="S133" i="1"/>
  <c r="P133" i="1"/>
  <c r="AB133" i="1" s="1"/>
  <c r="Y138" i="1"/>
  <c r="V138" i="1"/>
  <c r="S138" i="1"/>
  <c r="P138" i="1"/>
  <c r="AB138" i="1" s="1"/>
  <c r="Y143" i="1"/>
  <c r="V143" i="1"/>
  <c r="S143" i="1"/>
  <c r="P143" i="1"/>
  <c r="AB143" i="1" s="1"/>
  <c r="Y149" i="1"/>
  <c r="V149" i="1"/>
  <c r="S149" i="1"/>
  <c r="P149" i="1"/>
  <c r="AB149" i="1" s="1"/>
  <c r="Y154" i="1"/>
  <c r="V154" i="1"/>
  <c r="S154" i="1"/>
  <c r="P154" i="1"/>
  <c r="AB154" i="1" s="1"/>
  <c r="Y159" i="1"/>
  <c r="V159" i="1"/>
  <c r="S159" i="1"/>
  <c r="P159" i="1"/>
  <c r="Y163" i="1"/>
  <c r="V163" i="1"/>
  <c r="S163" i="1"/>
  <c r="P163" i="1"/>
  <c r="AB163" i="1" s="1"/>
  <c r="Y166" i="1"/>
  <c r="V166" i="1"/>
  <c r="S166" i="1"/>
  <c r="P166" i="1"/>
  <c r="AB166" i="1" s="1"/>
  <c r="Y172" i="1"/>
  <c r="V172" i="1"/>
  <c r="S172" i="1"/>
  <c r="P172" i="1"/>
  <c r="AB172" i="1" s="1"/>
  <c r="Y176" i="1"/>
  <c r="V176" i="1"/>
  <c r="S176" i="1"/>
  <c r="P176" i="1"/>
  <c r="AB176" i="1" s="1"/>
  <c r="Y181" i="1"/>
  <c r="V181" i="1"/>
  <c r="S181" i="1"/>
  <c r="P181" i="1"/>
  <c r="AB181" i="1" s="1"/>
  <c r="Y185" i="1"/>
  <c r="V185" i="1"/>
  <c r="S185" i="1"/>
  <c r="P185" i="1"/>
  <c r="AB185" i="1" s="1"/>
  <c r="Y189" i="1"/>
  <c r="V189" i="1"/>
  <c r="S189" i="1"/>
  <c r="P189" i="1"/>
  <c r="AB189" i="1" s="1"/>
  <c r="Y192" i="1"/>
  <c r="V192" i="1"/>
  <c r="S192" i="1"/>
  <c r="P192" i="1"/>
  <c r="AB192" i="1" s="1"/>
  <c r="Y194" i="1"/>
  <c r="V194" i="1"/>
  <c r="S194" i="1"/>
  <c r="P194" i="1"/>
  <c r="AB194" i="1" s="1"/>
  <c r="Y197" i="1"/>
  <c r="V197" i="1"/>
  <c r="S197" i="1"/>
  <c r="P197" i="1"/>
  <c r="Y199" i="1"/>
  <c r="V199" i="1"/>
  <c r="S199" i="1"/>
  <c r="P199" i="1"/>
  <c r="AB199" i="1" s="1"/>
  <c r="Y203" i="1"/>
  <c r="V203" i="1"/>
  <c r="S203" i="1"/>
  <c r="P203" i="1"/>
  <c r="AB203" i="1" s="1"/>
  <c r="Y208" i="1"/>
  <c r="V208" i="1"/>
  <c r="S208" i="1"/>
  <c r="P208" i="1"/>
  <c r="AB208" i="1" s="1"/>
  <c r="Y220" i="1"/>
  <c r="V220" i="1"/>
  <c r="S220" i="1"/>
  <c r="P220" i="1"/>
  <c r="AB220" i="1" s="1"/>
  <c r="Y225" i="1"/>
  <c r="V225" i="1"/>
  <c r="S225" i="1"/>
  <c r="P225" i="1"/>
  <c r="AB225" i="1" s="1"/>
  <c r="Y231" i="1"/>
  <c r="V231" i="1"/>
  <c r="S231" i="1"/>
  <c r="P231" i="1"/>
  <c r="AB231" i="1" s="1"/>
  <c r="Y236" i="1"/>
  <c r="S236" i="1"/>
  <c r="Y238" i="1"/>
  <c r="V238" i="1"/>
  <c r="S238" i="1"/>
  <c r="P238" i="1"/>
  <c r="AB238" i="1" s="1"/>
  <c r="Y241" i="1"/>
  <c r="V241" i="1"/>
  <c r="S241" i="1"/>
  <c r="P241" i="1"/>
  <c r="AB241" i="1" s="1"/>
  <c r="Y243" i="1"/>
  <c r="V243" i="1"/>
  <c r="S243" i="1"/>
  <c r="P243" i="1"/>
  <c r="AB243" i="1" s="1"/>
  <c r="Y246" i="1"/>
  <c r="V246" i="1"/>
  <c r="S246" i="1"/>
  <c r="P246" i="1"/>
  <c r="AB246" i="1" s="1"/>
  <c r="Y249" i="1"/>
  <c r="V249" i="1"/>
  <c r="S249" i="1"/>
  <c r="P249" i="1"/>
  <c r="AB249" i="1" s="1"/>
  <c r="Y252" i="1"/>
  <c r="V252" i="1"/>
  <c r="S252" i="1"/>
  <c r="P252" i="1"/>
  <c r="AB252" i="1" s="1"/>
  <c r="Y255" i="1"/>
  <c r="V255" i="1"/>
  <c r="S255" i="1"/>
  <c r="P255" i="1"/>
  <c r="AB255" i="1" s="1"/>
  <c r="Y258" i="1"/>
  <c r="V258" i="1"/>
  <c r="S258" i="1"/>
  <c r="P258" i="1"/>
  <c r="AB258" i="1" s="1"/>
  <c r="Y261" i="1"/>
  <c r="V261" i="1"/>
  <c r="S261" i="1"/>
  <c r="P261" i="1"/>
  <c r="AB261" i="1" s="1"/>
  <c r="Y263" i="1"/>
  <c r="V263" i="1"/>
  <c r="S263" i="1"/>
  <c r="P263" i="1"/>
  <c r="AB263" i="1" s="1"/>
  <c r="Y265" i="1"/>
  <c r="V265" i="1"/>
  <c r="S265" i="1"/>
  <c r="P265" i="1"/>
  <c r="AB265" i="1" s="1"/>
  <c r="Y267" i="1"/>
  <c r="V267" i="1"/>
  <c r="S267" i="1"/>
  <c r="P267" i="1"/>
  <c r="AB267" i="1" s="1"/>
  <c r="Y269" i="1"/>
  <c r="V269" i="1"/>
  <c r="S269" i="1"/>
  <c r="P269" i="1"/>
  <c r="AB269" i="1" s="1"/>
  <c r="Y272" i="1"/>
  <c r="V272" i="1"/>
  <c r="S272" i="1"/>
  <c r="P272" i="1"/>
  <c r="AB272" i="1" s="1"/>
  <c r="Y275" i="1"/>
  <c r="V275" i="1"/>
  <c r="S275" i="1"/>
  <c r="P275" i="1"/>
  <c r="AB275" i="1" s="1"/>
  <c r="Y277" i="1"/>
  <c r="V277" i="1"/>
  <c r="S277" i="1"/>
  <c r="P277" i="1"/>
  <c r="AB277" i="1" s="1"/>
  <c r="Y280" i="1"/>
  <c r="V280" i="1"/>
  <c r="S280" i="1"/>
  <c r="P280" i="1"/>
  <c r="AB280" i="1" s="1"/>
  <c r="Y283" i="1"/>
  <c r="V283" i="1"/>
  <c r="S283" i="1"/>
  <c r="P283" i="1"/>
  <c r="AB283" i="1" s="1"/>
  <c r="Y285" i="1"/>
  <c r="V285" i="1"/>
  <c r="S285" i="1"/>
  <c r="P285" i="1"/>
  <c r="AB285" i="1" s="1"/>
  <c r="Y288" i="1"/>
  <c r="V288" i="1"/>
  <c r="S288" i="1"/>
  <c r="P288" i="1"/>
  <c r="AB288" i="1" s="1"/>
  <c r="Y291" i="1"/>
  <c r="V291" i="1"/>
  <c r="S291" i="1"/>
  <c r="P291" i="1"/>
  <c r="AB291" i="1" s="1"/>
  <c r="Y293" i="1"/>
  <c r="V293" i="1"/>
  <c r="S293" i="1"/>
  <c r="P293" i="1"/>
  <c r="AB293" i="1" s="1"/>
  <c r="Y295" i="1"/>
  <c r="V295" i="1"/>
  <c r="S295" i="1"/>
  <c r="P295" i="1"/>
  <c r="AB295" i="1" s="1"/>
  <c r="Y297" i="1"/>
  <c r="V297" i="1"/>
  <c r="S297" i="1"/>
  <c r="P297" i="1"/>
  <c r="AB297" i="1" s="1"/>
  <c r="Y299" i="1"/>
  <c r="V299" i="1"/>
  <c r="S299" i="1"/>
  <c r="P299" i="1"/>
  <c r="AB299" i="1" s="1"/>
  <c r="Y302" i="1"/>
  <c r="V302" i="1"/>
  <c r="S302" i="1"/>
  <c r="P302" i="1"/>
  <c r="AB302" i="1" s="1"/>
  <c r="Y304" i="1"/>
  <c r="V304" i="1"/>
  <c r="S304" i="1"/>
  <c r="P304" i="1"/>
  <c r="Y306" i="1"/>
  <c r="V306" i="1"/>
  <c r="S306" i="1"/>
  <c r="P306" i="1"/>
  <c r="AB306" i="1" s="1"/>
  <c r="Y308" i="1"/>
  <c r="V308" i="1"/>
  <c r="S308" i="1"/>
  <c r="P308" i="1"/>
  <c r="Y310" i="1"/>
  <c r="V310" i="1"/>
  <c r="S310" i="1"/>
  <c r="P310" i="1"/>
  <c r="AB310" i="1" s="1"/>
  <c r="Y313" i="1"/>
  <c r="V313" i="1"/>
  <c r="S313" i="1"/>
  <c r="P313" i="1"/>
  <c r="AB313" i="1" s="1"/>
  <c r="Y315" i="1"/>
  <c r="V315" i="1"/>
  <c r="S315" i="1"/>
  <c r="P315" i="1"/>
  <c r="AB315" i="1" s="1"/>
  <c r="Y319" i="1"/>
  <c r="V319" i="1"/>
  <c r="S319" i="1"/>
  <c r="P319" i="1"/>
  <c r="AB319" i="1" s="1"/>
  <c r="Y321" i="1"/>
  <c r="V321" i="1"/>
  <c r="S321" i="1"/>
  <c r="P321" i="1"/>
  <c r="AB321" i="1" s="1"/>
  <c r="Y323" i="1"/>
  <c r="V323" i="1"/>
  <c r="S323" i="1"/>
  <c r="P323" i="1"/>
  <c r="AB323" i="1" s="1"/>
  <c r="Y325" i="1"/>
  <c r="V325" i="1"/>
  <c r="S325" i="1"/>
  <c r="P325" i="1"/>
  <c r="AB325" i="1" s="1"/>
  <c r="Y327" i="1"/>
  <c r="V327" i="1"/>
  <c r="S327" i="1"/>
  <c r="P327" i="1"/>
  <c r="AB327" i="1" s="1"/>
  <c r="K329" i="1"/>
  <c r="Y331" i="1"/>
  <c r="V331" i="1"/>
  <c r="S331" i="1"/>
  <c r="P331" i="1"/>
  <c r="AB331" i="1" s="1"/>
  <c r="Y334" i="1"/>
  <c r="V334" i="1"/>
  <c r="S334" i="1"/>
  <c r="P334" i="1"/>
  <c r="AB334" i="1" s="1"/>
  <c r="Y336" i="1"/>
  <c r="V336" i="1"/>
  <c r="S336" i="1"/>
  <c r="P336" i="1"/>
  <c r="AB336" i="1" s="1"/>
  <c r="Y338" i="1"/>
  <c r="V338" i="1"/>
  <c r="S338" i="1"/>
  <c r="P338" i="1"/>
  <c r="AB338" i="1" s="1"/>
  <c r="Y341" i="1"/>
  <c r="V341" i="1"/>
  <c r="S341" i="1"/>
  <c r="P341" i="1"/>
  <c r="AB341" i="1" s="1"/>
  <c r="Y344" i="1"/>
  <c r="V344" i="1"/>
  <c r="S344" i="1"/>
  <c r="P344" i="1"/>
  <c r="AB344" i="1" s="1"/>
  <c r="Y346" i="1"/>
  <c r="V346" i="1"/>
  <c r="S346" i="1"/>
  <c r="P346" i="1"/>
  <c r="AB346" i="1" s="1"/>
  <c r="Y349" i="1"/>
  <c r="V349" i="1"/>
  <c r="S349" i="1"/>
  <c r="P349" i="1"/>
  <c r="AB349" i="1" s="1"/>
  <c r="P10" i="1"/>
  <c r="AB10" i="1" s="1"/>
  <c r="S10" i="1"/>
  <c r="V10" i="1"/>
  <c r="Y10" i="1"/>
  <c r="AO10" i="1"/>
  <c r="AR10" i="1" s="1"/>
  <c r="H11" i="1"/>
  <c r="I11" i="1" s="1"/>
  <c r="AO11" i="1"/>
  <c r="AR11" i="1" s="1"/>
  <c r="AP12" i="1"/>
  <c r="AS12" i="1" s="1"/>
  <c r="AP13" i="1"/>
  <c r="AS13" i="1" s="1"/>
  <c r="H14" i="1"/>
  <c r="I14" i="1" s="1"/>
  <c r="AO14" i="1"/>
  <c r="AR14" i="1" s="1"/>
  <c r="AP15" i="1"/>
  <c r="AS15" i="1" s="1"/>
  <c r="H16" i="1"/>
  <c r="I16" i="1" s="1"/>
  <c r="AO16" i="1"/>
  <c r="AR16" i="1" s="1"/>
  <c r="AO17" i="1"/>
  <c r="AR17" i="1" s="1"/>
  <c r="AP18" i="1"/>
  <c r="AS18" i="1" s="1"/>
  <c r="H19" i="1"/>
  <c r="I18" i="1" s="1"/>
  <c r="AS19" i="1"/>
  <c r="H20" i="1"/>
  <c r="I20" i="1" s="1"/>
  <c r="AO20" i="1"/>
  <c r="AR20" i="1" s="1"/>
  <c r="AP21" i="1"/>
  <c r="AS21" i="1" s="1"/>
  <c r="H22" i="1"/>
  <c r="I22" i="1" s="1"/>
  <c r="AO22" i="1"/>
  <c r="AR22" i="1" s="1"/>
  <c r="AO24" i="1"/>
  <c r="AR24" i="1" s="1"/>
  <c r="AO25" i="1"/>
  <c r="AR25" i="1" s="1"/>
  <c r="H28" i="1"/>
  <c r="I28" i="1" s="1"/>
  <c r="AO28" i="1"/>
  <c r="AR28" i="1" s="1"/>
  <c r="H30" i="1"/>
  <c r="I30" i="1" s="1"/>
  <c r="AO30" i="1"/>
  <c r="AR30" i="1" s="1"/>
  <c r="H34" i="1"/>
  <c r="I34" i="1" s="1"/>
  <c r="AO34" i="1"/>
  <c r="AR34" i="1" s="1"/>
  <c r="H37" i="1"/>
  <c r="I37" i="1" s="1"/>
  <c r="AO37" i="1"/>
  <c r="AR37" i="1" s="1"/>
  <c r="H39" i="1"/>
  <c r="I39" i="1" s="1"/>
  <c r="AO39" i="1"/>
  <c r="AR39" i="1" s="1"/>
  <c r="H42" i="1"/>
  <c r="I42" i="1" s="1"/>
  <c r="AO42" i="1"/>
  <c r="AR42" i="1" s="1"/>
  <c r="H44" i="1"/>
  <c r="I44" i="1" s="1"/>
  <c r="AO44" i="1"/>
  <c r="AR44" i="1" s="1"/>
  <c r="H46" i="1"/>
  <c r="I46" i="1" s="1"/>
  <c r="AO46" i="1"/>
  <c r="AR46" i="1" s="1"/>
  <c r="AO48" i="1"/>
  <c r="AR48" i="1" s="1"/>
  <c r="H51" i="1"/>
  <c r="I51" i="1" s="1"/>
  <c r="AO51" i="1"/>
  <c r="AR51" i="1" s="1"/>
  <c r="H53" i="1"/>
  <c r="I53" i="1" s="1"/>
  <c r="AO53" i="1"/>
  <c r="AR53" i="1" s="1"/>
  <c r="H55" i="1"/>
  <c r="I55" i="1" s="1"/>
  <c r="AO55" i="1"/>
  <c r="AR55" i="1" s="1"/>
  <c r="H58" i="1"/>
  <c r="I58" i="1" s="1"/>
  <c r="AO58" i="1"/>
  <c r="AR58" i="1" s="1"/>
  <c r="H60" i="1"/>
  <c r="I60" i="1" s="1"/>
  <c r="AO60" i="1"/>
  <c r="AR60" i="1" s="1"/>
  <c r="H62" i="1"/>
  <c r="I62" i="1" s="1"/>
  <c r="AO62" i="1"/>
  <c r="AR62" i="1" s="1"/>
  <c r="H64" i="1"/>
  <c r="I64" i="1" s="1"/>
  <c r="AO64" i="1"/>
  <c r="AR64" i="1" s="1"/>
  <c r="AO68" i="1"/>
  <c r="AR68" i="1" s="1"/>
  <c r="AO71" i="1"/>
  <c r="AR71" i="1" s="1"/>
  <c r="AO72" i="1"/>
  <c r="AR72" i="1" s="1"/>
  <c r="H73" i="1"/>
  <c r="I73" i="1" s="1"/>
  <c r="AO73" i="1"/>
  <c r="AR73" i="1" s="1"/>
  <c r="H77" i="1"/>
  <c r="I77" i="1" s="1"/>
  <c r="AO77" i="1"/>
  <c r="AR77" i="1" s="1"/>
  <c r="H79" i="1"/>
  <c r="I79" i="1" s="1"/>
  <c r="AO79" i="1"/>
  <c r="AR79" i="1" s="1"/>
  <c r="O84" i="1"/>
  <c r="AA84" i="1" s="1"/>
  <c r="R84" i="1"/>
  <c r="U84" i="1"/>
  <c r="X84" i="1"/>
  <c r="AO84" i="1"/>
  <c r="AR84" i="1" s="1"/>
  <c r="AO86" i="1"/>
  <c r="AR86" i="1" s="1"/>
  <c r="AP89" i="1"/>
  <c r="AS89" i="1" s="1"/>
  <c r="H90" i="1"/>
  <c r="I89" i="1" s="1"/>
  <c r="AS90" i="1"/>
  <c r="H91" i="1"/>
  <c r="I91" i="1" s="1"/>
  <c r="AO91" i="1"/>
  <c r="AR91" i="1" s="1"/>
  <c r="AP94" i="1"/>
  <c r="AS94" i="1" s="1"/>
  <c r="H95" i="1"/>
  <c r="I95" i="1" s="1"/>
  <c r="AO95" i="1"/>
  <c r="AR95" i="1" s="1"/>
  <c r="AP96" i="1"/>
  <c r="AS96" i="1" s="1"/>
  <c r="H97" i="1"/>
  <c r="I97" i="1" s="1"/>
  <c r="AO97" i="1"/>
  <c r="AR97" i="1" s="1"/>
  <c r="AP98" i="1"/>
  <c r="AS98" i="1" s="1"/>
  <c r="H99" i="1"/>
  <c r="I99" i="1" s="1"/>
  <c r="AO99" i="1"/>
  <c r="AR99" i="1" s="1"/>
  <c r="H102" i="1"/>
  <c r="I102" i="1" s="1"/>
  <c r="AO102" i="1"/>
  <c r="AR102" i="1" s="1"/>
  <c r="AP103" i="1"/>
  <c r="AS103" i="1" s="1"/>
  <c r="H104" i="1"/>
  <c r="I104" i="1" s="1"/>
  <c r="AO104" i="1"/>
  <c r="AR104" i="1" s="1"/>
  <c r="AP105" i="1"/>
  <c r="AS105" i="1" s="1"/>
  <c r="H107" i="1"/>
  <c r="I107" i="1" s="1"/>
  <c r="AO107" i="1"/>
  <c r="AR107" i="1" s="1"/>
  <c r="H110" i="1"/>
  <c r="I110" i="1" s="1"/>
  <c r="AO110" i="1"/>
  <c r="AR110" i="1" s="1"/>
  <c r="AP111" i="1"/>
  <c r="AS111" i="1" s="1"/>
  <c r="H112" i="1"/>
  <c r="I112" i="1" s="1"/>
  <c r="AO112" i="1"/>
  <c r="AR112" i="1" s="1"/>
  <c r="AP113" i="1"/>
  <c r="AS113" i="1" s="1"/>
  <c r="H114" i="1"/>
  <c r="I114" i="1" s="1"/>
  <c r="AO114" i="1"/>
  <c r="AR114" i="1" s="1"/>
  <c r="AO115" i="1"/>
  <c r="AR115" i="1" s="1"/>
  <c r="AP118" i="1"/>
  <c r="AS118" i="1" s="1"/>
  <c r="H119" i="1"/>
  <c r="I118" i="1" s="1"/>
  <c r="AP121" i="1"/>
  <c r="AS121" i="1" s="1"/>
  <c r="H122" i="1"/>
  <c r="I121" i="1" s="1"/>
  <c r="AP124" i="1"/>
  <c r="AS124" i="1" s="1"/>
  <c r="H125" i="1"/>
  <c r="I124" i="1" s="1"/>
  <c r="AO125" i="1"/>
  <c r="AR125" i="1" s="1"/>
  <c r="AP126" i="1"/>
  <c r="AS126" i="1" s="1"/>
  <c r="H127" i="1"/>
  <c r="I126" i="1" s="1"/>
  <c r="AO127" i="1"/>
  <c r="AR127" i="1" s="1"/>
  <c r="H128" i="1"/>
  <c r="I128" i="1" s="1"/>
  <c r="AO128" i="1"/>
  <c r="AR128" i="1" s="1"/>
  <c r="H131" i="1"/>
  <c r="I131" i="1" s="1"/>
  <c r="AO131" i="1"/>
  <c r="AR131" i="1" s="1"/>
  <c r="AP132" i="1"/>
  <c r="AS132" i="1" s="1"/>
  <c r="H133" i="1"/>
  <c r="I133" i="1" s="1"/>
  <c r="AO133" i="1"/>
  <c r="AR133" i="1" s="1"/>
  <c r="H136" i="1"/>
  <c r="I136" i="1" s="1"/>
  <c r="AO136" i="1"/>
  <c r="AR136" i="1" s="1"/>
  <c r="AP137" i="1"/>
  <c r="AS137" i="1" s="1"/>
  <c r="H138" i="1"/>
  <c r="I138" i="1" s="1"/>
  <c r="AO138" i="1"/>
  <c r="AR138" i="1" s="1"/>
  <c r="AP139" i="1"/>
  <c r="AS139" i="1" s="1"/>
  <c r="H140" i="1"/>
  <c r="I140" i="1" s="1"/>
  <c r="AO140" i="1"/>
  <c r="AR140" i="1" s="1"/>
  <c r="H143" i="1"/>
  <c r="I143" i="1" s="1"/>
  <c r="AO143" i="1"/>
  <c r="AR143" i="1" s="1"/>
  <c r="H146" i="1"/>
  <c r="I146" i="1" s="1"/>
  <c r="AO146" i="1"/>
  <c r="AR146" i="1" s="1"/>
  <c r="H149" i="1"/>
  <c r="I149" i="1" s="1"/>
  <c r="AO149" i="1"/>
  <c r="AR149" i="1" s="1"/>
  <c r="H152" i="1"/>
  <c r="I152" i="1" s="1"/>
  <c r="AO152" i="1"/>
  <c r="AR152" i="1" s="1"/>
  <c r="AP153" i="1"/>
  <c r="AS153" i="1" s="1"/>
  <c r="H154" i="1"/>
  <c r="I154" i="1" s="1"/>
  <c r="AO154" i="1"/>
  <c r="AR154" i="1" s="1"/>
  <c r="H157" i="1"/>
  <c r="I157" i="1" s="1"/>
  <c r="AO157" i="1"/>
  <c r="AR157" i="1" s="1"/>
  <c r="AP158" i="1"/>
  <c r="AS158" i="1" s="1"/>
  <c r="H159" i="1"/>
  <c r="I159" i="1" s="1"/>
  <c r="AO159" i="1"/>
  <c r="AR159" i="1" s="1"/>
  <c r="AP160" i="1"/>
  <c r="AS160" i="1" s="1"/>
  <c r="H161" i="1"/>
  <c r="I161" i="1" s="1"/>
  <c r="H163" i="1"/>
  <c r="I163" i="1" s="1"/>
  <c r="AP164" i="1"/>
  <c r="AS164" i="1" s="1"/>
  <c r="H165" i="1"/>
  <c r="I165" i="1" s="1"/>
  <c r="AO165" i="1"/>
  <c r="AR165" i="1" s="1"/>
  <c r="AP166" i="1"/>
  <c r="AS166" i="1" s="1"/>
  <c r="H169" i="1"/>
  <c r="I169" i="1" s="1"/>
  <c r="AO169" i="1"/>
  <c r="AR169" i="1" s="1"/>
  <c r="H172" i="1"/>
  <c r="I172" i="1" s="1"/>
  <c r="AO172" i="1"/>
  <c r="AR172" i="1" s="1"/>
  <c r="AP173" i="1"/>
  <c r="AS173" i="1" s="1"/>
  <c r="H174" i="1"/>
  <c r="I174" i="1" s="1"/>
  <c r="AO174" i="1"/>
  <c r="AR174" i="1" s="1"/>
  <c r="AP175" i="1"/>
  <c r="AS175" i="1" s="1"/>
  <c r="H176" i="1"/>
  <c r="I176" i="1" s="1"/>
  <c r="AO176" i="1"/>
  <c r="AR176" i="1" s="1"/>
  <c r="H179" i="1"/>
  <c r="I179" i="1" s="1"/>
  <c r="AO179" i="1"/>
  <c r="AR179" i="1" s="1"/>
  <c r="AP180" i="1"/>
  <c r="AS180" i="1" s="1"/>
  <c r="H181" i="1"/>
  <c r="I181" i="1" s="1"/>
  <c r="AO181" i="1"/>
  <c r="AR181" i="1" s="1"/>
  <c r="AP182" i="1"/>
  <c r="AS182" i="1" s="1"/>
  <c r="H183" i="1"/>
  <c r="I183" i="1" s="1"/>
  <c r="AO183" i="1"/>
  <c r="AR183" i="1" s="1"/>
  <c r="AP184" i="1"/>
  <c r="AS184" i="1" s="1"/>
  <c r="H185" i="1"/>
  <c r="I185" i="1" s="1"/>
  <c r="AO185" i="1"/>
  <c r="AR185" i="1" s="1"/>
  <c r="AP186" i="1"/>
  <c r="AS186" i="1" s="1"/>
  <c r="H187" i="1"/>
  <c r="I187" i="1" s="1"/>
  <c r="AO187" i="1"/>
  <c r="AR187" i="1" s="1"/>
  <c r="AP189" i="1"/>
  <c r="AS189" i="1" s="1"/>
  <c r="H190" i="1"/>
  <c r="I189" i="1" s="1"/>
  <c r="AP192" i="1"/>
  <c r="AS192" i="1" s="1"/>
  <c r="H193" i="1"/>
  <c r="I192" i="1" s="1"/>
  <c r="AO193" i="1"/>
  <c r="AR193" i="1" s="1"/>
  <c r="AP194" i="1"/>
  <c r="AS194" i="1" s="1"/>
  <c r="H195" i="1"/>
  <c r="I194" i="1" s="1"/>
  <c r="AP197" i="1"/>
  <c r="AS197" i="1" s="1"/>
  <c r="H198" i="1"/>
  <c r="I197" i="1" s="1"/>
  <c r="AO198" i="1"/>
  <c r="AR198" i="1" s="1"/>
  <c r="AP199" i="1"/>
  <c r="AS199" i="1" s="1"/>
  <c r="H201" i="1"/>
  <c r="I201" i="1" s="1"/>
  <c r="AO201" i="1"/>
  <c r="AR201" i="1" s="1"/>
  <c r="AP202" i="1"/>
  <c r="AS202" i="1" s="1"/>
  <c r="H203" i="1"/>
  <c r="I203" i="1" s="1"/>
  <c r="AO203" i="1"/>
  <c r="AR203" i="1" s="1"/>
  <c r="H206" i="1"/>
  <c r="I206" i="1" s="1"/>
  <c r="AO206" i="1"/>
  <c r="AR206" i="1" s="1"/>
  <c r="AP207" i="1"/>
  <c r="AS207" i="1" s="1"/>
  <c r="H208" i="1"/>
  <c r="I208" i="1" s="1"/>
  <c r="AO208" i="1"/>
  <c r="AR208" i="1" s="1"/>
  <c r="H211" i="1"/>
  <c r="I211" i="1" s="1"/>
  <c r="AO211" i="1"/>
  <c r="AR211" i="1" s="1"/>
  <c r="AP214" i="1"/>
  <c r="AS214" i="1" s="1"/>
  <c r="AP216" i="1"/>
  <c r="AS216" i="1" s="1"/>
  <c r="AP218" i="1"/>
  <c r="AS218" i="1" s="1"/>
  <c r="H220" i="1"/>
  <c r="I220" i="1" s="1"/>
  <c r="AO220" i="1"/>
  <c r="AR220" i="1" s="1"/>
  <c r="AP221" i="1"/>
  <c r="AS221" i="1" s="1"/>
  <c r="H222" i="1"/>
  <c r="I222" i="1" s="1"/>
  <c r="AO222" i="1"/>
  <c r="AR222" i="1" s="1"/>
  <c r="H225" i="1"/>
  <c r="I225" i="1" s="1"/>
  <c r="AO225" i="1"/>
  <c r="AR225" i="1" s="1"/>
  <c r="H228" i="1"/>
  <c r="I228" i="1" s="1"/>
  <c r="AO228" i="1"/>
  <c r="AR228" i="1" s="1"/>
  <c r="H231" i="1"/>
  <c r="I231" i="1" s="1"/>
  <c r="AO231" i="1"/>
  <c r="AR231" i="1" s="1"/>
  <c r="H234" i="1"/>
  <c r="I234" i="1" s="1"/>
  <c r="AO234" i="1"/>
  <c r="AR234" i="1" s="1"/>
  <c r="AP236" i="1"/>
  <c r="AS236" i="1" s="1"/>
  <c r="H237" i="1"/>
  <c r="I236" i="1" s="1"/>
  <c r="AO237" i="1"/>
  <c r="AR237" i="1" s="1"/>
  <c r="AP238" i="1"/>
  <c r="AS238" i="1" s="1"/>
  <c r="H239" i="1"/>
  <c r="I238" i="1" s="1"/>
  <c r="AP241" i="1"/>
  <c r="AS241" i="1" s="1"/>
  <c r="H242" i="1"/>
  <c r="I241" i="1" s="1"/>
  <c r="AO242" i="1"/>
  <c r="AR242" i="1" s="1"/>
  <c r="AP243" i="1"/>
  <c r="AS243" i="1" s="1"/>
  <c r="H244" i="1"/>
  <c r="I243" i="1" s="1"/>
  <c r="AP246" i="1"/>
  <c r="AS246" i="1" s="1"/>
  <c r="H247" i="1"/>
  <c r="I246" i="1" s="1"/>
  <c r="AP249" i="1"/>
  <c r="AS249" i="1" s="1"/>
  <c r="H250" i="1"/>
  <c r="I249" i="1" s="1"/>
  <c r="AP252" i="1"/>
  <c r="AS252" i="1" s="1"/>
  <c r="H253" i="1"/>
  <c r="I252" i="1" s="1"/>
  <c r="AP255" i="1"/>
  <c r="AS255" i="1" s="1"/>
  <c r="H256" i="1"/>
  <c r="I255" i="1" s="1"/>
  <c r="AP258" i="1"/>
  <c r="AS258" i="1" s="1"/>
  <c r="H259" i="1"/>
  <c r="I258" i="1" s="1"/>
  <c r="AP261" i="1"/>
  <c r="AS261" i="1" s="1"/>
  <c r="H262" i="1"/>
  <c r="I261" i="1" s="1"/>
  <c r="AO262" i="1"/>
  <c r="AR262" i="1" s="1"/>
  <c r="AP263" i="1"/>
  <c r="AS263" i="1" s="1"/>
  <c r="H264" i="1"/>
  <c r="I263" i="1" s="1"/>
  <c r="AO264" i="1"/>
  <c r="AR264" i="1" s="1"/>
  <c r="AP265" i="1"/>
  <c r="AS265" i="1" s="1"/>
  <c r="H266" i="1"/>
  <c r="I265" i="1" s="1"/>
  <c r="AO266" i="1"/>
  <c r="AR266" i="1" s="1"/>
  <c r="AP267" i="1"/>
  <c r="AS267" i="1" s="1"/>
  <c r="H268" i="1"/>
  <c r="I267" i="1" s="1"/>
  <c r="AO268" i="1"/>
  <c r="AR268" i="1" s="1"/>
  <c r="AP269" i="1"/>
  <c r="AS269" i="1" s="1"/>
  <c r="H270" i="1"/>
  <c r="I269" i="1" s="1"/>
  <c r="AP272" i="1"/>
  <c r="AS272" i="1" s="1"/>
  <c r="H273" i="1"/>
  <c r="I272" i="1" s="1"/>
  <c r="AP275" i="1"/>
  <c r="AS275" i="1" s="1"/>
  <c r="H276" i="1"/>
  <c r="I275" i="1" s="1"/>
  <c r="AO276" i="1"/>
  <c r="AR276" i="1" s="1"/>
  <c r="AP277" i="1"/>
  <c r="AS277" i="1" s="1"/>
  <c r="H278" i="1"/>
  <c r="I277" i="1" s="1"/>
  <c r="AP280" i="1"/>
  <c r="AS280" i="1" s="1"/>
  <c r="H281" i="1"/>
  <c r="I280" i="1" s="1"/>
  <c r="AP283" i="1"/>
  <c r="AS283" i="1" s="1"/>
  <c r="H284" i="1"/>
  <c r="I283" i="1" s="1"/>
  <c r="AO284" i="1"/>
  <c r="AR284" i="1" s="1"/>
  <c r="AP285" i="1"/>
  <c r="AS285" i="1" s="1"/>
  <c r="H286" i="1"/>
  <c r="I285" i="1" s="1"/>
  <c r="AP288" i="1"/>
  <c r="AS288" i="1" s="1"/>
  <c r="H289" i="1"/>
  <c r="I288" i="1" s="1"/>
  <c r="AP291" i="1"/>
  <c r="AS291" i="1" s="1"/>
  <c r="H292" i="1"/>
  <c r="I291" i="1" s="1"/>
  <c r="AO292" i="1"/>
  <c r="AR292" i="1" s="1"/>
  <c r="AP293" i="1"/>
  <c r="AS293" i="1" s="1"/>
  <c r="H294" i="1"/>
  <c r="I293" i="1" s="1"/>
  <c r="AO294" i="1"/>
  <c r="AR294" i="1" s="1"/>
  <c r="AP295" i="1"/>
  <c r="AS295" i="1" s="1"/>
  <c r="H296" i="1"/>
  <c r="I295" i="1" s="1"/>
  <c r="AO296" i="1"/>
  <c r="AR296" i="1" s="1"/>
  <c r="AP297" i="1"/>
  <c r="AS297" i="1" s="1"/>
  <c r="H298" i="1"/>
  <c r="I297" i="1" s="1"/>
  <c r="AP299" i="1"/>
  <c r="AS299" i="1" s="1"/>
  <c r="H300" i="1"/>
  <c r="I299" i="1" s="1"/>
  <c r="AP302" i="1"/>
  <c r="AS302" i="1" s="1"/>
  <c r="H303" i="1"/>
  <c r="I302" i="1" s="1"/>
  <c r="AO303" i="1"/>
  <c r="AR303" i="1" s="1"/>
  <c r="AP304" i="1"/>
  <c r="AS304" i="1" s="1"/>
  <c r="H305" i="1"/>
  <c r="I304" i="1" s="1"/>
  <c r="AO305" i="1"/>
  <c r="AR305" i="1" s="1"/>
  <c r="AP306" i="1"/>
  <c r="AS306" i="1" s="1"/>
  <c r="H307" i="1"/>
  <c r="I306" i="1" s="1"/>
  <c r="AO307" i="1"/>
  <c r="AR307" i="1" s="1"/>
  <c r="AP308" i="1"/>
  <c r="AS308" i="1" s="1"/>
  <c r="H309" i="1"/>
  <c r="I308" i="1" s="1"/>
  <c r="AO309" i="1"/>
  <c r="AR309" i="1" s="1"/>
  <c r="AP310" i="1"/>
  <c r="AS310" i="1" s="1"/>
  <c r="H311" i="1"/>
  <c r="I310" i="1" s="1"/>
  <c r="AP313" i="1"/>
  <c r="AS313" i="1" s="1"/>
  <c r="H314" i="1"/>
  <c r="I314" i="1" s="1"/>
  <c r="AO314" i="1"/>
  <c r="AR314" i="1" s="1"/>
  <c r="AP315" i="1"/>
  <c r="AS315" i="1" s="1"/>
  <c r="H316" i="1"/>
  <c r="I316" i="1" s="1"/>
  <c r="AO316" i="1"/>
  <c r="AR316" i="1" s="1"/>
  <c r="AP319" i="1"/>
  <c r="AS319" i="1" s="1"/>
  <c r="H320" i="1"/>
  <c r="I319" i="1" s="1"/>
  <c r="AO320" i="1"/>
  <c r="AR320" i="1" s="1"/>
  <c r="AP321" i="1"/>
  <c r="AS321" i="1" s="1"/>
  <c r="H322" i="1"/>
  <c r="I321" i="1" s="1"/>
  <c r="AO322" i="1"/>
  <c r="AR322" i="1" s="1"/>
  <c r="AP323" i="1"/>
  <c r="AS323" i="1" s="1"/>
  <c r="H324" i="1"/>
  <c r="I323" i="1" s="1"/>
  <c r="AO324" i="1"/>
  <c r="AR324" i="1" s="1"/>
  <c r="AP325" i="1"/>
  <c r="AS325" i="1" s="1"/>
  <c r="H326" i="1"/>
  <c r="I325" i="1" s="1"/>
  <c r="AO326" i="1"/>
  <c r="AR326" i="1" s="1"/>
  <c r="AP327" i="1"/>
  <c r="AS327" i="1" s="1"/>
  <c r="H328" i="1"/>
  <c r="I327" i="1" s="1"/>
  <c r="AO328" i="1"/>
  <c r="AR328" i="1" s="1"/>
  <c r="AP329" i="1"/>
  <c r="AS329" i="1" s="1"/>
  <c r="H330" i="1"/>
  <c r="I329" i="1" s="1"/>
  <c r="AO330" i="1"/>
  <c r="AR330" i="1" s="1"/>
  <c r="AP331" i="1"/>
  <c r="AS331" i="1" s="1"/>
  <c r="H332" i="1"/>
  <c r="I331" i="1" s="1"/>
  <c r="AP334" i="1"/>
  <c r="AS334" i="1" s="1"/>
  <c r="H335" i="1"/>
  <c r="I334" i="1" s="1"/>
  <c r="AO335" i="1"/>
  <c r="AR335" i="1" s="1"/>
  <c r="AP336" i="1"/>
  <c r="AS336" i="1" s="1"/>
  <c r="H337" i="1"/>
  <c r="I336" i="1" s="1"/>
  <c r="AO337" i="1"/>
  <c r="AR337" i="1" s="1"/>
  <c r="AP338" i="1"/>
  <c r="AS338" i="1" s="1"/>
  <c r="H339" i="1"/>
  <c r="I338" i="1" s="1"/>
  <c r="AP341" i="1"/>
  <c r="AS341" i="1" s="1"/>
  <c r="H342" i="1"/>
  <c r="I341" i="1" s="1"/>
  <c r="AP344" i="1"/>
  <c r="AS344" i="1" s="1"/>
  <c r="H345" i="1"/>
  <c r="I344" i="1" s="1"/>
  <c r="AP346" i="1"/>
  <c r="AS346" i="1" s="1"/>
  <c r="H347" i="1"/>
  <c r="I346" i="1" s="1"/>
  <c r="AP349" i="1"/>
  <c r="AS349" i="1" s="1"/>
  <c r="H350" i="1"/>
  <c r="I350" i="1" s="1"/>
  <c r="AO350" i="1"/>
  <c r="AR350" i="1" s="1"/>
  <c r="O352" i="1"/>
  <c r="AA352" i="1" s="1"/>
  <c r="U352" i="1"/>
  <c r="AR352" i="1"/>
  <c r="J359" i="1"/>
  <c r="K359" i="1" s="1"/>
  <c r="H359" i="1"/>
  <c r="I359" i="1" s="1"/>
  <c r="AP359" i="1"/>
  <c r="AS359" i="1" s="1"/>
  <c r="J361" i="1"/>
  <c r="K361" i="1" s="1"/>
  <c r="H361" i="1"/>
  <c r="I361" i="1" s="1"/>
  <c r="AP361" i="1"/>
  <c r="AS361" i="1" s="1"/>
  <c r="J363" i="1"/>
  <c r="K363" i="1" s="1"/>
  <c r="H363" i="1"/>
  <c r="I363" i="1" s="1"/>
  <c r="AP363" i="1"/>
  <c r="AS363" i="1" s="1"/>
  <c r="J365" i="1"/>
  <c r="K365" i="1" s="1"/>
  <c r="H365" i="1"/>
  <c r="I365" i="1" s="1"/>
  <c r="AP365" i="1"/>
  <c r="AS365" i="1" s="1"/>
  <c r="AR369" i="1"/>
  <c r="AR371" i="1"/>
  <c r="J375" i="1"/>
  <c r="K375" i="1" s="1"/>
  <c r="H375" i="1"/>
  <c r="I375" i="1" s="1"/>
  <c r="AP375" i="1"/>
  <c r="AS375" i="1" s="1"/>
  <c r="J377" i="1"/>
  <c r="K377" i="1" s="1"/>
  <c r="H377" i="1"/>
  <c r="I377" i="1" s="1"/>
  <c r="AP377" i="1"/>
  <c r="AS377" i="1" s="1"/>
  <c r="J379" i="1"/>
  <c r="K379" i="1" s="1"/>
  <c r="H379" i="1"/>
  <c r="I379" i="1" s="1"/>
  <c r="AP379" i="1"/>
  <c r="AS379" i="1" s="1"/>
  <c r="J383" i="1"/>
  <c r="K383" i="1" s="1"/>
  <c r="H383" i="1"/>
  <c r="I383" i="1" s="1"/>
  <c r="K385" i="1"/>
  <c r="K389" i="1"/>
  <c r="Y391" i="1"/>
  <c r="V391" i="1"/>
  <c r="S391" i="1"/>
  <c r="P391" i="1"/>
  <c r="AB391" i="1" s="1"/>
  <c r="K394" i="1"/>
  <c r="K397" i="1"/>
  <c r="K400" i="1"/>
  <c r="K403" i="1"/>
  <c r="K405" i="1"/>
  <c r="K408" i="1"/>
  <c r="K410" i="1"/>
  <c r="K415" i="1"/>
  <c r="K419" i="1"/>
  <c r="K423" i="1"/>
  <c r="K428" i="1"/>
  <c r="K433" i="1"/>
  <c r="K438" i="1"/>
  <c r="K442" i="1"/>
  <c r="K448" i="1"/>
  <c r="K453" i="1"/>
  <c r="K457" i="1"/>
  <c r="K461" i="1"/>
  <c r="K467" i="1"/>
  <c r="K472" i="1"/>
  <c r="Y477" i="1"/>
  <c r="V477" i="1"/>
  <c r="S477" i="1"/>
  <c r="P477" i="1"/>
  <c r="AB477" i="1" s="1"/>
  <c r="X479" i="1"/>
  <c r="U479" i="1"/>
  <c r="R479" i="1"/>
  <c r="O479" i="1"/>
  <c r="AA479" i="1" s="1"/>
  <c r="Y480" i="1"/>
  <c r="V480" i="1"/>
  <c r="S480" i="1"/>
  <c r="P480" i="1"/>
  <c r="AB480" i="1" s="1"/>
  <c r="X481" i="1"/>
  <c r="U481" i="1"/>
  <c r="R481" i="1"/>
  <c r="O481" i="1"/>
  <c r="AA481" i="1" s="1"/>
  <c r="K482" i="1"/>
  <c r="K487" i="1"/>
  <c r="K491" i="1"/>
  <c r="X521" i="1"/>
  <c r="U521" i="1"/>
  <c r="R521" i="1"/>
  <c r="O521" i="1"/>
  <c r="AA521" i="1" s="1"/>
  <c r="X522" i="1"/>
  <c r="U522" i="1"/>
  <c r="R522" i="1"/>
  <c r="O522" i="1"/>
  <c r="AA522" i="1" s="1"/>
  <c r="Y529" i="1"/>
  <c r="V529" i="1"/>
  <c r="S529" i="1"/>
  <c r="P529" i="1"/>
  <c r="AB529" i="1" s="1"/>
  <c r="X533" i="1"/>
  <c r="U533" i="1"/>
  <c r="R533" i="1"/>
  <c r="O533" i="1"/>
  <c r="AA533" i="1" s="1"/>
  <c r="K534" i="1"/>
  <c r="K537" i="1"/>
  <c r="K539" i="1"/>
  <c r="K541" i="1"/>
  <c r="K543" i="1"/>
  <c r="K545" i="1"/>
  <c r="Y547" i="1"/>
  <c r="V547" i="1"/>
  <c r="S547" i="1"/>
  <c r="P547" i="1"/>
  <c r="AB547" i="1" s="1"/>
  <c r="K553" i="1"/>
  <c r="O10" i="1"/>
  <c r="AA10" i="1" s="1"/>
  <c r="R10" i="1"/>
  <c r="U10" i="1"/>
  <c r="X10" i="1"/>
  <c r="AP11" i="1"/>
  <c r="AS11" i="1" s="1"/>
  <c r="AO12" i="1"/>
  <c r="AR12" i="1" s="1"/>
  <c r="AO13" i="1"/>
  <c r="AR13" i="1" s="1"/>
  <c r="AP14" i="1"/>
  <c r="AS14" i="1" s="1"/>
  <c r="AO15" i="1"/>
  <c r="AR15" i="1" s="1"/>
  <c r="AP16" i="1"/>
  <c r="AS16" i="1" s="1"/>
  <c r="AP17" i="1"/>
  <c r="AS17" i="1" s="1"/>
  <c r="AO18" i="1"/>
  <c r="AR18" i="1" s="1"/>
  <c r="AP20" i="1"/>
  <c r="AS20" i="1" s="1"/>
  <c r="AO21" i="1"/>
  <c r="AR21" i="1" s="1"/>
  <c r="AP24" i="1"/>
  <c r="AS24" i="1" s="1"/>
  <c r="AP25" i="1"/>
  <c r="AS25" i="1" s="1"/>
  <c r="AO27" i="1"/>
  <c r="AR27" i="1" s="1"/>
  <c r="AO29" i="1"/>
  <c r="AR29" i="1" s="1"/>
  <c r="AO31" i="1"/>
  <c r="AR31" i="1" s="1"/>
  <c r="AO32" i="1"/>
  <c r="AR32" i="1" s="1"/>
  <c r="AO33" i="1"/>
  <c r="AR33" i="1" s="1"/>
  <c r="AO36" i="1"/>
  <c r="AR36" i="1" s="1"/>
  <c r="AO38" i="1"/>
  <c r="AR38" i="1" s="1"/>
  <c r="AO41" i="1"/>
  <c r="AR41" i="1" s="1"/>
  <c r="AO43" i="1"/>
  <c r="AR43" i="1" s="1"/>
  <c r="AO45" i="1"/>
  <c r="AR45" i="1" s="1"/>
  <c r="O48" i="1"/>
  <c r="AA48" i="1" s="1"/>
  <c r="R48" i="1"/>
  <c r="U48" i="1"/>
  <c r="X48" i="1"/>
  <c r="AO49" i="1"/>
  <c r="AR49" i="1" s="1"/>
  <c r="AO50" i="1"/>
  <c r="AR50" i="1" s="1"/>
  <c r="AO52" i="1"/>
  <c r="AR52" i="1" s="1"/>
  <c r="AO54" i="1"/>
  <c r="AR54" i="1" s="1"/>
  <c r="AO56" i="1"/>
  <c r="AR56" i="1" s="1"/>
  <c r="AO57" i="1"/>
  <c r="AR57" i="1" s="1"/>
  <c r="AP58" i="1"/>
  <c r="AS58" i="1" s="1"/>
  <c r="AO61" i="1"/>
  <c r="AR61" i="1" s="1"/>
  <c r="AO63" i="1"/>
  <c r="AR63" i="1" s="1"/>
  <c r="AO65" i="1"/>
  <c r="AR65" i="1" s="1"/>
  <c r="AO66" i="1"/>
  <c r="AR66" i="1" s="1"/>
  <c r="AO67" i="1"/>
  <c r="AR67" i="1" s="1"/>
  <c r="R69" i="1"/>
  <c r="AO69" i="1"/>
  <c r="AR69" i="1" s="1"/>
  <c r="AO70" i="1"/>
  <c r="AR70" i="1" s="1"/>
  <c r="AO75" i="1"/>
  <c r="AR75" i="1" s="1"/>
  <c r="AO78" i="1"/>
  <c r="AR78" i="1" s="1"/>
  <c r="AP79" i="1"/>
  <c r="AS79" i="1" s="1"/>
  <c r="P84" i="1"/>
  <c r="AB84" i="1" s="1"/>
  <c r="S84" i="1"/>
  <c r="V84" i="1"/>
  <c r="Y84" i="1"/>
  <c r="AP84" i="1"/>
  <c r="AS84" i="1" s="1"/>
  <c r="AP86" i="1"/>
  <c r="AS86" i="1" s="1"/>
  <c r="AO89" i="1"/>
  <c r="AR89" i="1" s="1"/>
  <c r="AP91" i="1"/>
  <c r="AS91" i="1" s="1"/>
  <c r="AO94" i="1"/>
  <c r="AR94" i="1" s="1"/>
  <c r="AP95" i="1"/>
  <c r="AS95" i="1" s="1"/>
  <c r="AO96" i="1"/>
  <c r="AR96" i="1" s="1"/>
  <c r="AP97" i="1"/>
  <c r="AS97" i="1" s="1"/>
  <c r="AO98" i="1"/>
  <c r="AR98" i="1" s="1"/>
  <c r="AP99" i="1"/>
  <c r="AS99" i="1" s="1"/>
  <c r="AP102" i="1"/>
  <c r="AS102" i="1" s="1"/>
  <c r="AO103" i="1"/>
  <c r="AR103" i="1" s="1"/>
  <c r="AP104" i="1"/>
  <c r="AS104" i="1" s="1"/>
  <c r="AO105" i="1"/>
  <c r="AR105" i="1" s="1"/>
  <c r="AP107" i="1"/>
  <c r="AS107" i="1" s="1"/>
  <c r="AP110" i="1"/>
  <c r="AS110" i="1" s="1"/>
  <c r="AO111" i="1"/>
  <c r="AR111" i="1" s="1"/>
  <c r="AP112" i="1"/>
  <c r="AS112" i="1" s="1"/>
  <c r="AO113" i="1"/>
  <c r="AR113" i="1" s="1"/>
  <c r="AP114" i="1"/>
  <c r="AS114" i="1" s="1"/>
  <c r="AO118" i="1"/>
  <c r="AR118" i="1" s="1"/>
  <c r="AO121" i="1"/>
  <c r="AR121" i="1" s="1"/>
  <c r="AO124" i="1"/>
  <c r="AR124" i="1" s="1"/>
  <c r="AP125" i="1"/>
  <c r="AS125" i="1" s="1"/>
  <c r="AO126" i="1"/>
  <c r="AR126" i="1" s="1"/>
  <c r="AP128" i="1"/>
  <c r="AS128" i="1" s="1"/>
  <c r="AP131" i="1"/>
  <c r="AS131" i="1" s="1"/>
  <c r="AO132" i="1"/>
  <c r="AR132" i="1" s="1"/>
  <c r="AP133" i="1"/>
  <c r="AS133" i="1" s="1"/>
  <c r="AP136" i="1"/>
  <c r="AS136" i="1" s="1"/>
  <c r="AO137" i="1"/>
  <c r="AR137" i="1" s="1"/>
  <c r="AP138" i="1"/>
  <c r="AS138" i="1" s="1"/>
  <c r="AO139" i="1"/>
  <c r="AR139" i="1" s="1"/>
  <c r="AP140" i="1"/>
  <c r="AS140" i="1" s="1"/>
  <c r="AP143" i="1"/>
  <c r="AS143" i="1" s="1"/>
  <c r="AP146" i="1"/>
  <c r="AS146" i="1" s="1"/>
  <c r="AP149" i="1"/>
  <c r="AS149" i="1" s="1"/>
  <c r="AP152" i="1"/>
  <c r="AS152" i="1" s="1"/>
  <c r="AO153" i="1"/>
  <c r="AR153" i="1" s="1"/>
  <c r="AP154" i="1"/>
  <c r="AS154" i="1" s="1"/>
  <c r="AP157" i="1"/>
  <c r="AS157" i="1" s="1"/>
  <c r="AO158" i="1"/>
  <c r="AR158" i="1" s="1"/>
  <c r="AP159" i="1"/>
  <c r="AS159" i="1" s="1"/>
  <c r="AO160" i="1"/>
  <c r="AR160" i="1" s="1"/>
  <c r="AO161" i="1"/>
  <c r="AR161" i="1" s="1"/>
  <c r="AO163" i="1"/>
  <c r="AR163" i="1" s="1"/>
  <c r="AO164" i="1"/>
  <c r="AR164" i="1" s="1"/>
  <c r="AP165" i="1"/>
  <c r="AS165" i="1" s="1"/>
  <c r="AO166" i="1"/>
  <c r="AR166" i="1" s="1"/>
  <c r="AP169" i="1"/>
  <c r="AS169" i="1" s="1"/>
  <c r="AP172" i="1"/>
  <c r="AS172" i="1" s="1"/>
  <c r="AO173" i="1"/>
  <c r="AR173" i="1" s="1"/>
  <c r="AP174" i="1"/>
  <c r="AS174" i="1" s="1"/>
  <c r="AO175" i="1"/>
  <c r="AR175" i="1" s="1"/>
  <c r="AP176" i="1"/>
  <c r="AS176" i="1" s="1"/>
  <c r="AP179" i="1"/>
  <c r="AS179" i="1" s="1"/>
  <c r="AO180" i="1"/>
  <c r="AR180" i="1" s="1"/>
  <c r="AP181" i="1"/>
  <c r="AS181" i="1" s="1"/>
  <c r="AO182" i="1"/>
  <c r="AR182" i="1" s="1"/>
  <c r="AP183" i="1"/>
  <c r="AS183" i="1" s="1"/>
  <c r="AO184" i="1"/>
  <c r="AR184" i="1" s="1"/>
  <c r="AP185" i="1"/>
  <c r="AS185" i="1" s="1"/>
  <c r="AO186" i="1"/>
  <c r="AR186" i="1" s="1"/>
  <c r="AP187" i="1"/>
  <c r="AS187" i="1" s="1"/>
  <c r="AO188" i="1"/>
  <c r="AR188" i="1" s="1"/>
  <c r="AO189" i="1"/>
  <c r="AR189" i="1" s="1"/>
  <c r="AO192" i="1"/>
  <c r="AR192" i="1" s="1"/>
  <c r="AP193" i="1"/>
  <c r="AS193" i="1" s="1"/>
  <c r="AO194" i="1"/>
  <c r="AR194" i="1" s="1"/>
  <c r="AO197" i="1"/>
  <c r="AR197" i="1" s="1"/>
  <c r="AP198" i="1"/>
  <c r="AS198" i="1" s="1"/>
  <c r="AO199" i="1"/>
  <c r="AR199" i="1" s="1"/>
  <c r="AP201" i="1"/>
  <c r="AS201" i="1" s="1"/>
  <c r="AO202" i="1"/>
  <c r="AR202" i="1" s="1"/>
  <c r="AP203" i="1"/>
  <c r="AS203" i="1" s="1"/>
  <c r="AP206" i="1"/>
  <c r="AS206" i="1" s="1"/>
  <c r="AO207" i="1"/>
  <c r="AR207" i="1" s="1"/>
  <c r="AP208" i="1"/>
  <c r="AS208" i="1" s="1"/>
  <c r="AP211" i="1"/>
  <c r="AS211" i="1" s="1"/>
  <c r="AO214" i="1"/>
  <c r="AR214" i="1" s="1"/>
  <c r="AO216" i="1"/>
  <c r="AR216" i="1" s="1"/>
  <c r="AO218" i="1"/>
  <c r="AR218" i="1" s="1"/>
  <c r="AP220" i="1"/>
  <c r="AS220" i="1" s="1"/>
  <c r="AO221" i="1"/>
  <c r="AR221" i="1" s="1"/>
  <c r="AP222" i="1"/>
  <c r="AS222" i="1" s="1"/>
  <c r="AP225" i="1"/>
  <c r="AS225" i="1" s="1"/>
  <c r="AP228" i="1"/>
  <c r="AS228" i="1" s="1"/>
  <c r="AP231" i="1"/>
  <c r="AS231" i="1" s="1"/>
  <c r="AP234" i="1"/>
  <c r="AS234" i="1" s="1"/>
  <c r="AO236" i="1"/>
  <c r="AR236" i="1" s="1"/>
  <c r="AP237" i="1"/>
  <c r="AS237" i="1" s="1"/>
  <c r="AO238" i="1"/>
  <c r="AR238" i="1" s="1"/>
  <c r="AO241" i="1"/>
  <c r="AR241" i="1" s="1"/>
  <c r="AP242" i="1"/>
  <c r="AS242" i="1" s="1"/>
  <c r="AO243" i="1"/>
  <c r="AR243" i="1" s="1"/>
  <c r="AO246" i="1"/>
  <c r="AR246" i="1" s="1"/>
  <c r="AO249" i="1"/>
  <c r="AR249" i="1" s="1"/>
  <c r="AO252" i="1"/>
  <c r="AR252" i="1" s="1"/>
  <c r="AO255" i="1"/>
  <c r="AR255" i="1" s="1"/>
  <c r="AO258" i="1"/>
  <c r="AR258" i="1" s="1"/>
  <c r="AO261" i="1"/>
  <c r="AR261" i="1" s="1"/>
  <c r="AP262" i="1"/>
  <c r="AS262" i="1" s="1"/>
  <c r="AO263" i="1"/>
  <c r="AR263" i="1" s="1"/>
  <c r="AP264" i="1"/>
  <c r="AS264" i="1" s="1"/>
  <c r="AO265" i="1"/>
  <c r="AR265" i="1" s="1"/>
  <c r="AP266" i="1"/>
  <c r="AS266" i="1" s="1"/>
  <c r="AO267" i="1"/>
  <c r="AR267" i="1" s="1"/>
  <c r="AP268" i="1"/>
  <c r="AS268" i="1" s="1"/>
  <c r="AO269" i="1"/>
  <c r="AR269" i="1" s="1"/>
  <c r="AO272" i="1"/>
  <c r="AR272" i="1" s="1"/>
  <c r="AO275" i="1"/>
  <c r="AR275" i="1" s="1"/>
  <c r="AP276" i="1"/>
  <c r="AS276" i="1" s="1"/>
  <c r="AO277" i="1"/>
  <c r="AR277" i="1" s="1"/>
  <c r="AO280" i="1"/>
  <c r="AR280" i="1" s="1"/>
  <c r="AO283" i="1"/>
  <c r="AR283" i="1" s="1"/>
  <c r="AP284" i="1"/>
  <c r="AS284" i="1" s="1"/>
  <c r="AO285" i="1"/>
  <c r="AR285" i="1" s="1"/>
  <c r="AO288" i="1"/>
  <c r="AR288" i="1" s="1"/>
  <c r="AO291" i="1"/>
  <c r="AR291" i="1" s="1"/>
  <c r="AP292" i="1"/>
  <c r="AS292" i="1" s="1"/>
  <c r="AO293" i="1"/>
  <c r="AR293" i="1" s="1"/>
  <c r="AP294" i="1"/>
  <c r="AS294" i="1" s="1"/>
  <c r="AO295" i="1"/>
  <c r="AR295" i="1" s="1"/>
  <c r="AP296" i="1"/>
  <c r="AS296" i="1" s="1"/>
  <c r="AO297" i="1"/>
  <c r="AR297" i="1" s="1"/>
  <c r="AO299" i="1"/>
  <c r="AR299" i="1" s="1"/>
  <c r="AO302" i="1"/>
  <c r="AR302" i="1" s="1"/>
  <c r="AP303" i="1"/>
  <c r="AS303" i="1" s="1"/>
  <c r="AO304" i="1"/>
  <c r="AR304" i="1" s="1"/>
  <c r="AP305" i="1"/>
  <c r="AS305" i="1" s="1"/>
  <c r="AO306" i="1"/>
  <c r="AR306" i="1" s="1"/>
  <c r="AP307" i="1"/>
  <c r="AS307" i="1" s="1"/>
  <c r="AO308" i="1"/>
  <c r="AR308" i="1" s="1"/>
  <c r="AP309" i="1"/>
  <c r="AS309" i="1" s="1"/>
  <c r="AO310" i="1"/>
  <c r="AR310" i="1" s="1"/>
  <c r="AO313" i="1"/>
  <c r="AR313" i="1" s="1"/>
  <c r="AP314" i="1"/>
  <c r="AS314" i="1" s="1"/>
  <c r="AO315" i="1"/>
  <c r="AR315" i="1" s="1"/>
  <c r="AP316" i="1"/>
  <c r="AS316" i="1" s="1"/>
  <c r="AO319" i="1"/>
  <c r="AR319" i="1" s="1"/>
  <c r="AP320" i="1"/>
  <c r="AS320" i="1" s="1"/>
  <c r="AO321" i="1"/>
  <c r="AR321" i="1" s="1"/>
  <c r="AP322" i="1"/>
  <c r="AS322" i="1" s="1"/>
  <c r="AO323" i="1"/>
  <c r="AR323" i="1" s="1"/>
  <c r="AP324" i="1"/>
  <c r="AS324" i="1" s="1"/>
  <c r="AO325" i="1"/>
  <c r="AR325" i="1" s="1"/>
  <c r="AP326" i="1"/>
  <c r="AS326" i="1" s="1"/>
  <c r="AO327" i="1"/>
  <c r="AR327" i="1" s="1"/>
  <c r="AP328" i="1"/>
  <c r="AS328" i="1" s="1"/>
  <c r="AO329" i="1"/>
  <c r="AR329" i="1" s="1"/>
  <c r="AP330" i="1"/>
  <c r="AS330" i="1" s="1"/>
  <c r="AO331" i="1"/>
  <c r="AR331" i="1" s="1"/>
  <c r="AO334" i="1"/>
  <c r="AR334" i="1" s="1"/>
  <c r="AP335" i="1"/>
  <c r="AS335" i="1" s="1"/>
  <c r="AO336" i="1"/>
  <c r="AR336" i="1" s="1"/>
  <c r="AP337" i="1"/>
  <c r="AS337" i="1" s="1"/>
  <c r="AO338" i="1"/>
  <c r="AR338" i="1" s="1"/>
  <c r="AO341" i="1"/>
  <c r="AR341" i="1" s="1"/>
  <c r="AO344" i="1"/>
  <c r="AR344" i="1" s="1"/>
  <c r="AO346" i="1"/>
  <c r="AR346" i="1" s="1"/>
  <c r="AO349" i="1"/>
  <c r="AR349" i="1" s="1"/>
  <c r="AS350" i="1"/>
  <c r="AP350" i="1"/>
  <c r="J351" i="1"/>
  <c r="K351" i="1" s="1"/>
  <c r="H351" i="1"/>
  <c r="I351" i="1" s="1"/>
  <c r="Y352" i="1"/>
  <c r="V352" i="1"/>
  <c r="S352" i="1"/>
  <c r="P352" i="1"/>
  <c r="AB352" i="1" s="1"/>
  <c r="J356" i="1"/>
  <c r="K356" i="1" s="1"/>
  <c r="H356" i="1"/>
  <c r="I356" i="1" s="1"/>
  <c r="J368" i="1"/>
  <c r="K368" i="1" s="1"/>
  <c r="H368" i="1"/>
  <c r="I368" i="1" s="1"/>
  <c r="J370" i="1"/>
  <c r="K370" i="1" s="1"/>
  <c r="H370" i="1"/>
  <c r="I370" i="1" s="1"/>
  <c r="J372" i="1"/>
  <c r="K372" i="1" s="1"/>
  <c r="H372" i="1"/>
  <c r="I372" i="1" s="1"/>
  <c r="AS383" i="1"/>
  <c r="AP383" i="1"/>
  <c r="Y388" i="1"/>
  <c r="V388" i="1"/>
  <c r="S388" i="1"/>
  <c r="P388" i="1"/>
  <c r="AB388" i="1" s="1"/>
  <c r="X391" i="1"/>
  <c r="U391" i="1"/>
  <c r="R391" i="1"/>
  <c r="O391" i="1"/>
  <c r="AA391" i="1" s="1"/>
  <c r="Y393" i="1"/>
  <c r="V393" i="1"/>
  <c r="S393" i="1"/>
  <c r="P393" i="1"/>
  <c r="AB393" i="1" s="1"/>
  <c r="Y412" i="1"/>
  <c r="V412" i="1"/>
  <c r="S412" i="1"/>
  <c r="P412" i="1"/>
  <c r="AB412" i="1" s="1"/>
  <c r="Y417" i="1"/>
  <c r="V417" i="1"/>
  <c r="S417" i="1"/>
  <c r="P417" i="1"/>
  <c r="AB417" i="1" s="1"/>
  <c r="Y421" i="1"/>
  <c r="V421" i="1"/>
  <c r="S421" i="1"/>
  <c r="P421" i="1"/>
  <c r="AB421" i="1" s="1"/>
  <c r="Y425" i="1"/>
  <c r="V425" i="1"/>
  <c r="S425" i="1"/>
  <c r="P425" i="1"/>
  <c r="AB425" i="1" s="1"/>
  <c r="Y430" i="1"/>
  <c r="V430" i="1"/>
  <c r="S430" i="1"/>
  <c r="P430" i="1"/>
  <c r="AB430" i="1" s="1"/>
  <c r="Y435" i="1"/>
  <c r="V435" i="1"/>
  <c r="S435" i="1"/>
  <c r="P435" i="1"/>
  <c r="AB435" i="1" s="1"/>
  <c r="Y440" i="1"/>
  <c r="V440" i="1"/>
  <c r="S440" i="1"/>
  <c r="P440" i="1"/>
  <c r="AB440" i="1" s="1"/>
  <c r="Y444" i="1"/>
  <c r="V444" i="1"/>
  <c r="S444" i="1"/>
  <c r="P444" i="1"/>
  <c r="AB444" i="1" s="1"/>
  <c r="Y451" i="1"/>
  <c r="V451" i="1"/>
  <c r="S451" i="1"/>
  <c r="P451" i="1"/>
  <c r="AB451" i="1" s="1"/>
  <c r="Y455" i="1"/>
  <c r="V455" i="1"/>
  <c r="S455" i="1"/>
  <c r="P455" i="1"/>
  <c r="AB455" i="1" s="1"/>
  <c r="Y459" i="1"/>
  <c r="V459" i="1"/>
  <c r="S459" i="1"/>
  <c r="P459" i="1"/>
  <c r="AB459" i="1" s="1"/>
  <c r="Y464" i="1"/>
  <c r="V464" i="1"/>
  <c r="S464" i="1"/>
  <c r="P464" i="1"/>
  <c r="AB464" i="1" s="1"/>
  <c r="Y469" i="1"/>
  <c r="V469" i="1"/>
  <c r="S469" i="1"/>
  <c r="P469" i="1"/>
  <c r="AB469" i="1" s="1"/>
  <c r="Y474" i="1"/>
  <c r="V474" i="1"/>
  <c r="S474" i="1"/>
  <c r="P474" i="1"/>
  <c r="AB474" i="1" s="1"/>
  <c r="Y479" i="1"/>
  <c r="V479" i="1"/>
  <c r="S479" i="1"/>
  <c r="P479" i="1"/>
  <c r="AB479" i="1" s="1"/>
  <c r="Y481" i="1"/>
  <c r="V481" i="1"/>
  <c r="S481" i="1"/>
  <c r="P481" i="1"/>
  <c r="AB481" i="1" s="1"/>
  <c r="Y484" i="1"/>
  <c r="V484" i="1"/>
  <c r="S484" i="1"/>
  <c r="P484" i="1"/>
  <c r="AB484" i="1" s="1"/>
  <c r="Y489" i="1"/>
  <c r="V489" i="1"/>
  <c r="S489" i="1"/>
  <c r="P489" i="1"/>
  <c r="AB489" i="1" s="1"/>
  <c r="Y494" i="1"/>
  <c r="V494" i="1"/>
  <c r="S494" i="1"/>
  <c r="P494" i="1"/>
  <c r="AB494" i="1" s="1"/>
  <c r="Y497" i="1"/>
  <c r="V497" i="1"/>
  <c r="S497" i="1"/>
  <c r="P497" i="1"/>
  <c r="AB497" i="1" s="1"/>
  <c r="Y499" i="1"/>
  <c r="V499" i="1"/>
  <c r="S499" i="1"/>
  <c r="P499" i="1"/>
  <c r="AB499" i="1" s="1"/>
  <c r="Y501" i="1"/>
  <c r="V501" i="1"/>
  <c r="S501" i="1"/>
  <c r="P501" i="1"/>
  <c r="AB501" i="1" s="1"/>
  <c r="Y504" i="1"/>
  <c r="V504" i="1"/>
  <c r="S504" i="1"/>
  <c r="P504" i="1"/>
  <c r="AB504" i="1" s="1"/>
  <c r="Y506" i="1"/>
  <c r="V506" i="1"/>
  <c r="S506" i="1"/>
  <c r="P506" i="1"/>
  <c r="AB506" i="1" s="1"/>
  <c r="Y508" i="1"/>
  <c r="V508" i="1"/>
  <c r="S508" i="1"/>
  <c r="P508" i="1"/>
  <c r="AB508" i="1" s="1"/>
  <c r="Y511" i="1"/>
  <c r="V511" i="1"/>
  <c r="S511" i="1"/>
  <c r="P511" i="1"/>
  <c r="AB511" i="1" s="1"/>
  <c r="Y514" i="1"/>
  <c r="V514" i="1"/>
  <c r="S514" i="1"/>
  <c r="P514" i="1"/>
  <c r="AB514" i="1" s="1"/>
  <c r="Y516" i="1"/>
  <c r="V516" i="1"/>
  <c r="S516" i="1"/>
  <c r="P516" i="1"/>
  <c r="AB516" i="1" s="1"/>
  <c r="Y518" i="1"/>
  <c r="V518" i="1"/>
  <c r="S518" i="1"/>
  <c r="P518" i="1"/>
  <c r="AB518" i="1" s="1"/>
  <c r="Y521" i="1"/>
  <c r="V521" i="1"/>
  <c r="S521" i="1"/>
  <c r="P521" i="1"/>
  <c r="AB521" i="1" s="1"/>
  <c r="Y522" i="1"/>
  <c r="V522" i="1"/>
  <c r="S522" i="1"/>
  <c r="P522" i="1"/>
  <c r="AB522" i="1" s="1"/>
  <c r="Y531" i="1"/>
  <c r="V531" i="1"/>
  <c r="S531" i="1"/>
  <c r="P531" i="1"/>
  <c r="AB531" i="1" s="1"/>
  <c r="Y533" i="1"/>
  <c r="V533" i="1"/>
  <c r="S533" i="1"/>
  <c r="P533" i="1"/>
  <c r="AB533" i="1" s="1"/>
  <c r="Y536" i="1"/>
  <c r="V536" i="1"/>
  <c r="S536" i="1"/>
  <c r="P536" i="1"/>
  <c r="AB536" i="1" s="1"/>
  <c r="X547" i="1"/>
  <c r="U547" i="1"/>
  <c r="R547" i="1"/>
  <c r="O547" i="1"/>
  <c r="AA547" i="1" s="1"/>
  <c r="Y551" i="1"/>
  <c r="V551" i="1"/>
  <c r="S551" i="1"/>
  <c r="P551" i="1"/>
  <c r="AB551" i="1" s="1"/>
  <c r="Y556" i="1"/>
  <c r="V556" i="1"/>
  <c r="S556" i="1"/>
  <c r="P556" i="1"/>
  <c r="AB556" i="1" s="1"/>
  <c r="AO351" i="1"/>
  <c r="AR351" i="1" s="1"/>
  <c r="AP352" i="1"/>
  <c r="AS352" i="1" s="1"/>
  <c r="AO356" i="1"/>
  <c r="AR356" i="1" s="1"/>
  <c r="AO359" i="1"/>
  <c r="AR359" i="1" s="1"/>
  <c r="AP360" i="1"/>
  <c r="AS360" i="1" s="1"/>
  <c r="AO361" i="1"/>
  <c r="AR361" i="1" s="1"/>
  <c r="AP362" i="1"/>
  <c r="AS362" i="1" s="1"/>
  <c r="AO363" i="1"/>
  <c r="AR363" i="1" s="1"/>
  <c r="AP364" i="1"/>
  <c r="AS364" i="1" s="1"/>
  <c r="AO365" i="1"/>
  <c r="AR365" i="1" s="1"/>
  <c r="AO368" i="1"/>
  <c r="AR368" i="1" s="1"/>
  <c r="AP369" i="1"/>
  <c r="AS369" i="1" s="1"/>
  <c r="AO370" i="1"/>
  <c r="AR370" i="1" s="1"/>
  <c r="AP371" i="1"/>
  <c r="AS371" i="1" s="1"/>
  <c r="AO372" i="1"/>
  <c r="AR372" i="1" s="1"/>
  <c r="AO375" i="1"/>
  <c r="AR375" i="1" s="1"/>
  <c r="AP376" i="1"/>
  <c r="AS376" i="1" s="1"/>
  <c r="AO377" i="1"/>
  <c r="AR377" i="1" s="1"/>
  <c r="AP378" i="1"/>
  <c r="AS378" i="1" s="1"/>
  <c r="AO379" i="1"/>
  <c r="AR379" i="1" s="1"/>
  <c r="AP382" i="1"/>
  <c r="AS382" i="1" s="1"/>
  <c r="AO383" i="1"/>
  <c r="AR383" i="1" s="1"/>
  <c r="H385" i="1"/>
  <c r="I385" i="1" s="1"/>
  <c r="AO385" i="1"/>
  <c r="AR385" i="1" s="1"/>
  <c r="H388" i="1"/>
  <c r="I388" i="1" s="1"/>
  <c r="AO388" i="1"/>
  <c r="AR388" i="1" s="1"/>
  <c r="AP389" i="1"/>
  <c r="AS389" i="1" s="1"/>
  <c r="H390" i="1"/>
  <c r="I389" i="1" s="1"/>
  <c r="AO390" i="1"/>
  <c r="AR390" i="1" s="1"/>
  <c r="AP391" i="1"/>
  <c r="AS391" i="1" s="1"/>
  <c r="H393" i="1"/>
  <c r="I393" i="1" s="1"/>
  <c r="AO393" i="1"/>
  <c r="AR393" i="1" s="1"/>
  <c r="AP394" i="1"/>
  <c r="AS394" i="1" s="1"/>
  <c r="H395" i="1"/>
  <c r="I394" i="1" s="1"/>
  <c r="AP397" i="1"/>
  <c r="AS397" i="1" s="1"/>
  <c r="H398" i="1"/>
  <c r="I397" i="1" s="1"/>
  <c r="AP400" i="1"/>
  <c r="AS400" i="1" s="1"/>
  <c r="H401" i="1"/>
  <c r="I400" i="1" s="1"/>
  <c r="AP403" i="1"/>
  <c r="AS403" i="1" s="1"/>
  <c r="H404" i="1"/>
  <c r="I403" i="1" s="1"/>
  <c r="AO404" i="1"/>
  <c r="AR404" i="1" s="1"/>
  <c r="AP405" i="1"/>
  <c r="AS405" i="1" s="1"/>
  <c r="H406" i="1"/>
  <c r="I405" i="1" s="1"/>
  <c r="AP408" i="1"/>
  <c r="AS408" i="1" s="1"/>
  <c r="H409" i="1"/>
  <c r="I408" i="1" s="1"/>
  <c r="AO409" i="1"/>
  <c r="AR409" i="1" s="1"/>
  <c r="H410" i="1"/>
  <c r="I410" i="1" s="1"/>
  <c r="AO410" i="1"/>
  <c r="AR410" i="1" s="1"/>
  <c r="AP411" i="1"/>
  <c r="AS411" i="1" s="1"/>
  <c r="H412" i="1"/>
  <c r="I412" i="1" s="1"/>
  <c r="AO412" i="1"/>
  <c r="AR412" i="1" s="1"/>
  <c r="H415" i="1"/>
  <c r="I415" i="1" s="1"/>
  <c r="AO415" i="1"/>
  <c r="AR415" i="1" s="1"/>
  <c r="AP416" i="1"/>
  <c r="AS416" i="1" s="1"/>
  <c r="H417" i="1"/>
  <c r="I417" i="1" s="1"/>
  <c r="AO417" i="1"/>
  <c r="AR417" i="1" s="1"/>
  <c r="AP418" i="1"/>
  <c r="AS418" i="1" s="1"/>
  <c r="H419" i="1"/>
  <c r="I419" i="1" s="1"/>
  <c r="AO419" i="1"/>
  <c r="AR419" i="1" s="1"/>
  <c r="AP420" i="1"/>
  <c r="AS420" i="1" s="1"/>
  <c r="H421" i="1"/>
  <c r="I421" i="1" s="1"/>
  <c r="AO421" i="1"/>
  <c r="AR421" i="1" s="1"/>
  <c r="AP422" i="1"/>
  <c r="AS422" i="1" s="1"/>
  <c r="H423" i="1"/>
  <c r="I423" i="1" s="1"/>
  <c r="AO423" i="1"/>
  <c r="AR423" i="1" s="1"/>
  <c r="AP424" i="1"/>
  <c r="AS424" i="1" s="1"/>
  <c r="H425" i="1"/>
  <c r="I425" i="1" s="1"/>
  <c r="AO425" i="1"/>
  <c r="AR425" i="1" s="1"/>
  <c r="H428" i="1"/>
  <c r="I428" i="1" s="1"/>
  <c r="AO428" i="1"/>
  <c r="AR428" i="1" s="1"/>
  <c r="AP429" i="1"/>
  <c r="AS429" i="1" s="1"/>
  <c r="H430" i="1"/>
  <c r="I430" i="1" s="1"/>
  <c r="AO430" i="1"/>
  <c r="AR430" i="1" s="1"/>
  <c r="H433" i="1"/>
  <c r="I433" i="1" s="1"/>
  <c r="AO433" i="1"/>
  <c r="AR433" i="1" s="1"/>
  <c r="AP434" i="1"/>
  <c r="AS434" i="1" s="1"/>
  <c r="H435" i="1"/>
  <c r="I435" i="1" s="1"/>
  <c r="AO435" i="1"/>
  <c r="AR435" i="1" s="1"/>
  <c r="AP436" i="1"/>
  <c r="AS436" i="1" s="1"/>
  <c r="H438" i="1"/>
  <c r="I438" i="1" s="1"/>
  <c r="AO438" i="1"/>
  <c r="AR438" i="1" s="1"/>
  <c r="AP439" i="1"/>
  <c r="AS439" i="1" s="1"/>
  <c r="H440" i="1"/>
  <c r="I440" i="1" s="1"/>
  <c r="AO440" i="1"/>
  <c r="AR440" i="1" s="1"/>
  <c r="AP441" i="1"/>
  <c r="AS441" i="1" s="1"/>
  <c r="H442" i="1"/>
  <c r="I442" i="1" s="1"/>
  <c r="AO442" i="1"/>
  <c r="AR442" i="1" s="1"/>
  <c r="AP443" i="1"/>
  <c r="AS443" i="1" s="1"/>
  <c r="H444" i="1"/>
  <c r="I444" i="1" s="1"/>
  <c r="AO444" i="1"/>
  <c r="AR444" i="1" s="1"/>
  <c r="H448" i="1"/>
  <c r="I448" i="1" s="1"/>
  <c r="AO448" i="1"/>
  <c r="AR448" i="1" s="1"/>
  <c r="H451" i="1"/>
  <c r="I451" i="1" s="1"/>
  <c r="AO451" i="1"/>
  <c r="AR451" i="1" s="1"/>
  <c r="AP452" i="1"/>
  <c r="AS452" i="1" s="1"/>
  <c r="H453" i="1"/>
  <c r="I453" i="1" s="1"/>
  <c r="AO453" i="1"/>
  <c r="AR453" i="1" s="1"/>
  <c r="AP454" i="1"/>
  <c r="AS454" i="1" s="1"/>
  <c r="H455" i="1"/>
  <c r="I455" i="1" s="1"/>
  <c r="AO455" i="1"/>
  <c r="AR455" i="1" s="1"/>
  <c r="AP456" i="1"/>
  <c r="AS456" i="1" s="1"/>
  <c r="H457" i="1"/>
  <c r="I457" i="1" s="1"/>
  <c r="AO457" i="1"/>
  <c r="AR457" i="1" s="1"/>
  <c r="AP458" i="1"/>
  <c r="AS458" i="1" s="1"/>
  <c r="H459" i="1"/>
  <c r="I459" i="1" s="1"/>
  <c r="AO459" i="1"/>
  <c r="AR459" i="1" s="1"/>
  <c r="AP460" i="1"/>
  <c r="AS460" i="1" s="1"/>
  <c r="H461" i="1"/>
  <c r="I461" i="1" s="1"/>
  <c r="AO461" i="1"/>
  <c r="AR461" i="1" s="1"/>
  <c r="H464" i="1"/>
  <c r="I464" i="1" s="1"/>
  <c r="AO464" i="1"/>
  <c r="AR464" i="1" s="1"/>
  <c r="H467" i="1"/>
  <c r="I467" i="1" s="1"/>
  <c r="AO467" i="1"/>
  <c r="AR467" i="1" s="1"/>
  <c r="AP468" i="1"/>
  <c r="AS468" i="1" s="1"/>
  <c r="H469" i="1"/>
  <c r="I469" i="1" s="1"/>
  <c r="AO469" i="1"/>
  <c r="AR469" i="1" s="1"/>
  <c r="H472" i="1"/>
  <c r="I472" i="1" s="1"/>
  <c r="AO472" i="1"/>
  <c r="AR472" i="1" s="1"/>
  <c r="AP473" i="1"/>
  <c r="AS473" i="1" s="1"/>
  <c r="H474" i="1"/>
  <c r="I474" i="1" s="1"/>
  <c r="AO474" i="1"/>
  <c r="AR474" i="1" s="1"/>
  <c r="H477" i="1"/>
  <c r="I477" i="1" s="1"/>
  <c r="AO477" i="1"/>
  <c r="AR477" i="1" s="1"/>
  <c r="AP479" i="1"/>
  <c r="AS479" i="1" s="1"/>
  <c r="H480" i="1"/>
  <c r="I480" i="1" s="1"/>
  <c r="AO480" i="1"/>
  <c r="AR480" i="1" s="1"/>
  <c r="AP481" i="1"/>
  <c r="AS481" i="1" s="1"/>
  <c r="H482" i="1"/>
  <c r="I482" i="1" s="1"/>
  <c r="AO482" i="1"/>
  <c r="AR482" i="1" s="1"/>
  <c r="AP483" i="1"/>
  <c r="AS483" i="1" s="1"/>
  <c r="H484" i="1"/>
  <c r="I484" i="1" s="1"/>
  <c r="AO484" i="1"/>
  <c r="AR484" i="1" s="1"/>
  <c r="H487" i="1"/>
  <c r="I487" i="1" s="1"/>
  <c r="AO487" i="1"/>
  <c r="AR487" i="1" s="1"/>
  <c r="AP488" i="1"/>
  <c r="AS488" i="1" s="1"/>
  <c r="H489" i="1"/>
  <c r="I489" i="1" s="1"/>
  <c r="AO489" i="1"/>
  <c r="AR489" i="1" s="1"/>
  <c r="AP490" i="1"/>
  <c r="AS490" i="1" s="1"/>
  <c r="H491" i="1"/>
  <c r="I491" i="1" s="1"/>
  <c r="AO491" i="1"/>
  <c r="AR491" i="1" s="1"/>
  <c r="AP494" i="1"/>
  <c r="AS494" i="1" s="1"/>
  <c r="H495" i="1"/>
  <c r="I494" i="1" s="1"/>
  <c r="AP497" i="1"/>
  <c r="AS497" i="1" s="1"/>
  <c r="H498" i="1"/>
  <c r="I497" i="1" s="1"/>
  <c r="AO498" i="1"/>
  <c r="AR498" i="1" s="1"/>
  <c r="AP499" i="1"/>
  <c r="AS499" i="1" s="1"/>
  <c r="H500" i="1"/>
  <c r="I499" i="1" s="1"/>
  <c r="AO500" i="1"/>
  <c r="AR500" i="1" s="1"/>
  <c r="AP501" i="1"/>
  <c r="AS501" i="1" s="1"/>
  <c r="H502" i="1"/>
  <c r="I501" i="1" s="1"/>
  <c r="AP504" i="1"/>
  <c r="AS504" i="1" s="1"/>
  <c r="H505" i="1"/>
  <c r="I504" i="1" s="1"/>
  <c r="AO505" i="1"/>
  <c r="AR505" i="1" s="1"/>
  <c r="AP506" i="1"/>
  <c r="AS506" i="1" s="1"/>
  <c r="H507" i="1"/>
  <c r="I506" i="1" s="1"/>
  <c r="AP508" i="1"/>
  <c r="AS508" i="1" s="1"/>
  <c r="H509" i="1"/>
  <c r="I508" i="1" s="1"/>
  <c r="AP511" i="1"/>
  <c r="AS511" i="1" s="1"/>
  <c r="H512" i="1"/>
  <c r="I511" i="1" s="1"/>
  <c r="AP514" i="1"/>
  <c r="AS514" i="1" s="1"/>
  <c r="H515" i="1"/>
  <c r="I514" i="1" s="1"/>
  <c r="AO515" i="1"/>
  <c r="AR515" i="1" s="1"/>
  <c r="AP516" i="1"/>
  <c r="AS516" i="1" s="1"/>
  <c r="H517" i="1"/>
  <c r="I516" i="1" s="1"/>
  <c r="AO517" i="1"/>
  <c r="AR517" i="1" s="1"/>
  <c r="AP518" i="1"/>
  <c r="AS518" i="1" s="1"/>
  <c r="H519" i="1"/>
  <c r="I518" i="1" s="1"/>
  <c r="AO521" i="1"/>
  <c r="AR521" i="1" s="1"/>
  <c r="AP522" i="1"/>
  <c r="AS522" i="1" s="1"/>
  <c r="AP523" i="1"/>
  <c r="AS523" i="1" s="1"/>
  <c r="AP525" i="1"/>
  <c r="AS525" i="1" s="1"/>
  <c r="AP526" i="1"/>
  <c r="AS526" i="1" s="1"/>
  <c r="AP527" i="1"/>
  <c r="AS527" i="1" s="1"/>
  <c r="H529" i="1"/>
  <c r="I529" i="1" s="1"/>
  <c r="AO529" i="1"/>
  <c r="AR529" i="1" s="1"/>
  <c r="AO530" i="1"/>
  <c r="AR530" i="1" s="1"/>
  <c r="AP531" i="1"/>
  <c r="AS531" i="1" s="1"/>
  <c r="H532" i="1"/>
  <c r="I531" i="1" s="1"/>
  <c r="AO532" i="1"/>
  <c r="AR532" i="1" s="1"/>
  <c r="AP533" i="1"/>
  <c r="AS533" i="1" s="1"/>
  <c r="H534" i="1"/>
  <c r="I534" i="1" s="1"/>
  <c r="AO534" i="1"/>
  <c r="AR534" i="1" s="1"/>
  <c r="AP535" i="1"/>
  <c r="AS535" i="1" s="1"/>
  <c r="H536" i="1"/>
  <c r="I536" i="1" s="1"/>
  <c r="AO536" i="1"/>
  <c r="AR536" i="1" s="1"/>
  <c r="AP537" i="1"/>
  <c r="AS537" i="1" s="1"/>
  <c r="H538" i="1"/>
  <c r="I537" i="1" s="1"/>
  <c r="AP539" i="1"/>
  <c r="AS539" i="1" s="1"/>
  <c r="H540" i="1"/>
  <c r="I539" i="1" s="1"/>
  <c r="AO540" i="1"/>
  <c r="AR540" i="1" s="1"/>
  <c r="AP541" i="1"/>
  <c r="AS541" i="1" s="1"/>
  <c r="H542" i="1"/>
  <c r="I541" i="1" s="1"/>
  <c r="AO542" i="1"/>
  <c r="AR542" i="1" s="1"/>
  <c r="AP543" i="1"/>
  <c r="AS543" i="1" s="1"/>
  <c r="H544" i="1"/>
  <c r="I543" i="1" s="1"/>
  <c r="AO544" i="1"/>
  <c r="AR544" i="1" s="1"/>
  <c r="AP545" i="1"/>
  <c r="AS545" i="1" s="1"/>
  <c r="H546" i="1"/>
  <c r="I545" i="1" s="1"/>
  <c r="AO546" i="1"/>
  <c r="AR546" i="1" s="1"/>
  <c r="AP547" i="1"/>
  <c r="AS547" i="1" s="1"/>
  <c r="H551" i="1"/>
  <c r="I551" i="1" s="1"/>
  <c r="AO551" i="1"/>
  <c r="AR551" i="1" s="1"/>
  <c r="AP552" i="1"/>
  <c r="AS552" i="1" s="1"/>
  <c r="H553" i="1"/>
  <c r="I553" i="1" s="1"/>
  <c r="AO553" i="1"/>
  <c r="AR553" i="1" s="1"/>
  <c r="H556" i="1"/>
  <c r="I556" i="1" s="1"/>
  <c r="AO556" i="1"/>
  <c r="AR556" i="1" s="1"/>
  <c r="AP557" i="1"/>
  <c r="AS557" i="1" s="1"/>
  <c r="AP558" i="1"/>
  <c r="AS558" i="1" s="1"/>
  <c r="H559" i="1"/>
  <c r="I559" i="1" s="1"/>
  <c r="AR559" i="1"/>
  <c r="J560" i="1"/>
  <c r="K559" i="1" s="1"/>
  <c r="K563" i="1"/>
  <c r="R563" i="1"/>
  <c r="X563" i="1"/>
  <c r="AP564" i="1"/>
  <c r="AS564" i="1" s="1"/>
  <c r="K565" i="1"/>
  <c r="R565" i="1"/>
  <c r="X565" i="1"/>
  <c r="I568" i="1"/>
  <c r="AR568" i="1"/>
  <c r="J569" i="1"/>
  <c r="AR573" i="1"/>
  <c r="AR575" i="1"/>
  <c r="AR577" i="1"/>
  <c r="AR579" i="1"/>
  <c r="J583" i="1"/>
  <c r="K583" i="1" s="1"/>
  <c r="H583" i="1"/>
  <c r="I583" i="1" s="1"/>
  <c r="AP583" i="1"/>
  <c r="AS583" i="1" s="1"/>
  <c r="J585" i="1"/>
  <c r="K585" i="1" s="1"/>
  <c r="H585" i="1"/>
  <c r="I585" i="1" s="1"/>
  <c r="AP585" i="1"/>
  <c r="AS585" i="1" s="1"/>
  <c r="J589" i="1"/>
  <c r="K589" i="1" s="1"/>
  <c r="H589" i="1"/>
  <c r="I589" i="1" s="1"/>
  <c r="AP589" i="1"/>
  <c r="AS589" i="1" s="1"/>
  <c r="Y590" i="1"/>
  <c r="V590" i="1"/>
  <c r="S590" i="1"/>
  <c r="P590" i="1"/>
  <c r="AB590" i="1" s="1"/>
  <c r="R590" i="1"/>
  <c r="X590" i="1"/>
  <c r="O594" i="1"/>
  <c r="AA594" i="1" s="1"/>
  <c r="U594" i="1"/>
  <c r="AR594" i="1"/>
  <c r="K595" i="1"/>
  <c r="AD595" i="1"/>
  <c r="AG595" i="1" s="1"/>
  <c r="AR596" i="1"/>
  <c r="O598" i="1"/>
  <c r="AA598" i="1" s="1"/>
  <c r="U598" i="1"/>
  <c r="AR598" i="1"/>
  <c r="AR601" i="1"/>
  <c r="AR603" i="1"/>
  <c r="AR605" i="1"/>
  <c r="J609" i="1"/>
  <c r="K609" i="1" s="1"/>
  <c r="H609" i="1"/>
  <c r="I609" i="1" s="1"/>
  <c r="X615" i="1"/>
  <c r="U615" i="1"/>
  <c r="R615" i="1"/>
  <c r="O615" i="1"/>
  <c r="AA615" i="1" s="1"/>
  <c r="AP385" i="1"/>
  <c r="AS385" i="1" s="1"/>
  <c r="AP388" i="1"/>
  <c r="AS388" i="1" s="1"/>
  <c r="AO389" i="1"/>
  <c r="AR389" i="1" s="1"/>
  <c r="AP390" i="1"/>
  <c r="AS390" i="1" s="1"/>
  <c r="AO391" i="1"/>
  <c r="AR391" i="1" s="1"/>
  <c r="AP393" i="1"/>
  <c r="AS393" i="1" s="1"/>
  <c r="AO394" i="1"/>
  <c r="AR394" i="1" s="1"/>
  <c r="AO397" i="1"/>
  <c r="AR397" i="1" s="1"/>
  <c r="AO400" i="1"/>
  <c r="AR400" i="1" s="1"/>
  <c r="AO403" i="1"/>
  <c r="AR403" i="1" s="1"/>
  <c r="AP404" i="1"/>
  <c r="AS404" i="1" s="1"/>
  <c r="AO405" i="1"/>
  <c r="AR405" i="1" s="1"/>
  <c r="AO408" i="1"/>
  <c r="AR408" i="1" s="1"/>
  <c r="AP410" i="1"/>
  <c r="AS410" i="1" s="1"/>
  <c r="AO411" i="1"/>
  <c r="AR411" i="1" s="1"/>
  <c r="AP412" i="1"/>
  <c r="AS412" i="1" s="1"/>
  <c r="AP415" i="1"/>
  <c r="AS415" i="1" s="1"/>
  <c r="AO416" i="1"/>
  <c r="AR416" i="1" s="1"/>
  <c r="AP417" i="1"/>
  <c r="AS417" i="1" s="1"/>
  <c r="AO418" i="1"/>
  <c r="AR418" i="1" s="1"/>
  <c r="AP419" i="1"/>
  <c r="AS419" i="1" s="1"/>
  <c r="AO420" i="1"/>
  <c r="AR420" i="1" s="1"/>
  <c r="AP421" i="1"/>
  <c r="AS421" i="1" s="1"/>
  <c r="AO422" i="1"/>
  <c r="AR422" i="1" s="1"/>
  <c r="AP423" i="1"/>
  <c r="AS423" i="1" s="1"/>
  <c r="AO424" i="1"/>
  <c r="AR424" i="1" s="1"/>
  <c r="AP425" i="1"/>
  <c r="AS425" i="1" s="1"/>
  <c r="AP428" i="1"/>
  <c r="AS428" i="1" s="1"/>
  <c r="AO429" i="1"/>
  <c r="AR429" i="1" s="1"/>
  <c r="AP430" i="1"/>
  <c r="AS430" i="1" s="1"/>
  <c r="AP433" i="1"/>
  <c r="AS433" i="1" s="1"/>
  <c r="AO434" i="1"/>
  <c r="AR434" i="1" s="1"/>
  <c r="AP435" i="1"/>
  <c r="AS435" i="1" s="1"/>
  <c r="AO436" i="1"/>
  <c r="AR436" i="1" s="1"/>
  <c r="AP438" i="1"/>
  <c r="AS438" i="1" s="1"/>
  <c r="AO439" i="1"/>
  <c r="AR439" i="1" s="1"/>
  <c r="AP440" i="1"/>
  <c r="AS440" i="1" s="1"/>
  <c r="AO441" i="1"/>
  <c r="AR441" i="1" s="1"/>
  <c r="AP442" i="1"/>
  <c r="AS442" i="1" s="1"/>
  <c r="AO443" i="1"/>
  <c r="AR443" i="1" s="1"/>
  <c r="AP444" i="1"/>
  <c r="AS444" i="1" s="1"/>
  <c r="AP448" i="1"/>
  <c r="AS448" i="1" s="1"/>
  <c r="AP451" i="1"/>
  <c r="AS451" i="1" s="1"/>
  <c r="AO452" i="1"/>
  <c r="AR452" i="1" s="1"/>
  <c r="AP453" i="1"/>
  <c r="AS453" i="1" s="1"/>
  <c r="AO454" i="1"/>
  <c r="AR454" i="1" s="1"/>
  <c r="AP455" i="1"/>
  <c r="AS455" i="1" s="1"/>
  <c r="AO456" i="1"/>
  <c r="AR456" i="1" s="1"/>
  <c r="AP457" i="1"/>
  <c r="AS457" i="1" s="1"/>
  <c r="AO458" i="1"/>
  <c r="AR458" i="1" s="1"/>
  <c r="AP459" i="1"/>
  <c r="AS459" i="1" s="1"/>
  <c r="AO460" i="1"/>
  <c r="AR460" i="1" s="1"/>
  <c r="AP461" i="1"/>
  <c r="AS461" i="1" s="1"/>
  <c r="AP464" i="1"/>
  <c r="AS464" i="1" s="1"/>
  <c r="AP467" i="1"/>
  <c r="AS467" i="1" s="1"/>
  <c r="AO468" i="1"/>
  <c r="AR468" i="1" s="1"/>
  <c r="AP469" i="1"/>
  <c r="AS469" i="1" s="1"/>
  <c r="AP472" i="1"/>
  <c r="AS472" i="1" s="1"/>
  <c r="AO473" i="1"/>
  <c r="AR473" i="1" s="1"/>
  <c r="AP474" i="1"/>
  <c r="AS474" i="1" s="1"/>
  <c r="AP477" i="1"/>
  <c r="AS477" i="1" s="1"/>
  <c r="AO479" i="1"/>
  <c r="AR479" i="1" s="1"/>
  <c r="AP480" i="1"/>
  <c r="AS480" i="1" s="1"/>
  <c r="AO481" i="1"/>
  <c r="AR481" i="1" s="1"/>
  <c r="AP482" i="1"/>
  <c r="AS482" i="1" s="1"/>
  <c r="AO483" i="1"/>
  <c r="AR483" i="1" s="1"/>
  <c r="AP484" i="1"/>
  <c r="AS484" i="1" s="1"/>
  <c r="AP487" i="1"/>
  <c r="AS487" i="1" s="1"/>
  <c r="AO488" i="1"/>
  <c r="AR488" i="1" s="1"/>
  <c r="AP489" i="1"/>
  <c r="AS489" i="1" s="1"/>
  <c r="AO490" i="1"/>
  <c r="AR490" i="1" s="1"/>
  <c r="AP491" i="1"/>
  <c r="AS491" i="1" s="1"/>
  <c r="AO494" i="1"/>
  <c r="AR494" i="1" s="1"/>
  <c r="AO497" i="1"/>
  <c r="AR497" i="1" s="1"/>
  <c r="AP498" i="1"/>
  <c r="AS498" i="1" s="1"/>
  <c r="AO499" i="1"/>
  <c r="AR499" i="1" s="1"/>
  <c r="AP500" i="1"/>
  <c r="AS500" i="1" s="1"/>
  <c r="AO501" i="1"/>
  <c r="AR501" i="1" s="1"/>
  <c r="AO504" i="1"/>
  <c r="AR504" i="1" s="1"/>
  <c r="AP505" i="1"/>
  <c r="AS505" i="1" s="1"/>
  <c r="AO506" i="1"/>
  <c r="AR506" i="1" s="1"/>
  <c r="AO508" i="1"/>
  <c r="AR508" i="1" s="1"/>
  <c r="AO511" i="1"/>
  <c r="AR511" i="1" s="1"/>
  <c r="AO514" i="1"/>
  <c r="AR514" i="1" s="1"/>
  <c r="AP515" i="1"/>
  <c r="AS515" i="1" s="1"/>
  <c r="AO516" i="1"/>
  <c r="AR516" i="1" s="1"/>
  <c r="AP517" i="1"/>
  <c r="AS517" i="1" s="1"/>
  <c r="AO518" i="1"/>
  <c r="AR518" i="1" s="1"/>
  <c r="AO522" i="1"/>
  <c r="AR522" i="1" s="1"/>
  <c r="AO523" i="1"/>
  <c r="AR523" i="1" s="1"/>
  <c r="AO525" i="1"/>
  <c r="AR525" i="1" s="1"/>
  <c r="AO526" i="1"/>
  <c r="AR526" i="1" s="1"/>
  <c r="AO527" i="1"/>
  <c r="AR527" i="1" s="1"/>
  <c r="AP529" i="1"/>
  <c r="AS529" i="1" s="1"/>
  <c r="AP530" i="1"/>
  <c r="AS530" i="1" s="1"/>
  <c r="AO531" i="1"/>
  <c r="AR531" i="1" s="1"/>
  <c r="AP532" i="1"/>
  <c r="AS532" i="1" s="1"/>
  <c r="AO533" i="1"/>
  <c r="AR533" i="1" s="1"/>
  <c r="AP534" i="1"/>
  <c r="AS534" i="1" s="1"/>
  <c r="AO535" i="1"/>
  <c r="AR535" i="1" s="1"/>
  <c r="AP536" i="1"/>
  <c r="AS536" i="1" s="1"/>
  <c r="AO537" i="1"/>
  <c r="AR537" i="1" s="1"/>
  <c r="AO539" i="1"/>
  <c r="AR539" i="1" s="1"/>
  <c r="AP540" i="1"/>
  <c r="AS540" i="1" s="1"/>
  <c r="AO541" i="1"/>
  <c r="AR541" i="1" s="1"/>
  <c r="AP542" i="1"/>
  <c r="AS542" i="1" s="1"/>
  <c r="AO543" i="1"/>
  <c r="AR543" i="1" s="1"/>
  <c r="AP544" i="1"/>
  <c r="AS544" i="1" s="1"/>
  <c r="AO545" i="1"/>
  <c r="AR545" i="1" s="1"/>
  <c r="AP546" i="1"/>
  <c r="AS546" i="1" s="1"/>
  <c r="AO547" i="1"/>
  <c r="AR547" i="1" s="1"/>
  <c r="AP551" i="1"/>
  <c r="AS551" i="1" s="1"/>
  <c r="AO552" i="1"/>
  <c r="AR552" i="1" s="1"/>
  <c r="AP553" i="1"/>
  <c r="AS553" i="1" s="1"/>
  <c r="AP556" i="1"/>
  <c r="AS556" i="1" s="1"/>
  <c r="AO557" i="1"/>
  <c r="AR557" i="1" s="1"/>
  <c r="AO558" i="1"/>
  <c r="AR558" i="1" s="1"/>
  <c r="O563" i="1"/>
  <c r="AA563" i="1" s="1"/>
  <c r="U563" i="1"/>
  <c r="O565" i="1"/>
  <c r="AA565" i="1" s="1"/>
  <c r="U565" i="1"/>
  <c r="K568" i="1"/>
  <c r="J572" i="1"/>
  <c r="K572" i="1" s="1"/>
  <c r="H572" i="1"/>
  <c r="I572" i="1" s="1"/>
  <c r="J574" i="1"/>
  <c r="K574" i="1" s="1"/>
  <c r="H574" i="1"/>
  <c r="I574" i="1" s="1"/>
  <c r="J576" i="1"/>
  <c r="K576" i="1" s="1"/>
  <c r="H576" i="1"/>
  <c r="I576" i="1" s="1"/>
  <c r="J578" i="1"/>
  <c r="K578" i="1" s="1"/>
  <c r="H578" i="1"/>
  <c r="I578" i="1" s="1"/>
  <c r="J580" i="1"/>
  <c r="K580" i="1" s="1"/>
  <c r="H580" i="1"/>
  <c r="I580" i="1" s="1"/>
  <c r="O590" i="1"/>
  <c r="AA590" i="1" s="1"/>
  <c r="U590" i="1"/>
  <c r="AS590" i="1"/>
  <c r="Y594" i="1"/>
  <c r="V594" i="1"/>
  <c r="S594" i="1"/>
  <c r="P594" i="1"/>
  <c r="AB594" i="1" s="1"/>
  <c r="O595" i="1"/>
  <c r="AA595" i="1" s="1"/>
  <c r="R595" i="1"/>
  <c r="U595" i="1"/>
  <c r="X595" i="1"/>
  <c r="AR595" i="1"/>
  <c r="J597" i="1"/>
  <c r="K597" i="1" s="1"/>
  <c r="H597" i="1"/>
  <c r="I597" i="1" s="1"/>
  <c r="Y598" i="1"/>
  <c r="V598" i="1"/>
  <c r="S598" i="1"/>
  <c r="P598" i="1"/>
  <c r="AB598" i="1" s="1"/>
  <c r="J600" i="1"/>
  <c r="K600" i="1" s="1"/>
  <c r="H600" i="1"/>
  <c r="I600" i="1" s="1"/>
  <c r="J602" i="1"/>
  <c r="K602" i="1" s="1"/>
  <c r="H602" i="1"/>
  <c r="I602" i="1" s="1"/>
  <c r="AR602" i="1"/>
  <c r="J604" i="1"/>
  <c r="K604" i="1" s="1"/>
  <c r="H604" i="1"/>
  <c r="I604" i="1" s="1"/>
  <c r="J606" i="1"/>
  <c r="K606" i="1" s="1"/>
  <c r="H606" i="1"/>
  <c r="I606" i="1" s="1"/>
  <c r="AR606" i="1"/>
  <c r="Y611" i="1"/>
  <c r="V611" i="1"/>
  <c r="S611" i="1"/>
  <c r="P611" i="1"/>
  <c r="AB611" i="1" s="1"/>
  <c r="AR612" i="1"/>
  <c r="Y613" i="1"/>
  <c r="V613" i="1"/>
  <c r="S613" i="1"/>
  <c r="P613" i="1"/>
  <c r="AB613" i="1" s="1"/>
  <c r="AP559" i="1"/>
  <c r="AS559" i="1" s="1"/>
  <c r="AP563" i="1"/>
  <c r="AS563" i="1" s="1"/>
  <c r="AO564" i="1"/>
  <c r="AR564" i="1" s="1"/>
  <c r="AP565" i="1"/>
  <c r="AS565" i="1" s="1"/>
  <c r="AP568" i="1"/>
  <c r="AS568" i="1" s="1"/>
  <c r="AO572" i="1"/>
  <c r="AR572" i="1" s="1"/>
  <c r="AP573" i="1"/>
  <c r="AS573" i="1" s="1"/>
  <c r="AO574" i="1"/>
  <c r="AR574" i="1" s="1"/>
  <c r="AP575" i="1"/>
  <c r="AS575" i="1" s="1"/>
  <c r="AO576" i="1"/>
  <c r="AR576" i="1" s="1"/>
  <c r="AP577" i="1"/>
  <c r="AS577" i="1" s="1"/>
  <c r="AO578" i="1"/>
  <c r="AR578" i="1" s="1"/>
  <c r="AP579" i="1"/>
  <c r="AS579" i="1" s="1"/>
  <c r="AO580" i="1"/>
  <c r="AR580" i="1" s="1"/>
  <c r="AO583" i="1"/>
  <c r="AR583" i="1" s="1"/>
  <c r="AP584" i="1"/>
  <c r="AS584" i="1" s="1"/>
  <c r="AO585" i="1"/>
  <c r="AR585" i="1" s="1"/>
  <c r="AP586" i="1"/>
  <c r="AS586" i="1" s="1"/>
  <c r="AP587" i="1"/>
  <c r="AS587" i="1" s="1"/>
  <c r="AO589" i="1"/>
  <c r="AR589" i="1" s="1"/>
  <c r="AP590" i="1"/>
  <c r="AP594" i="1"/>
  <c r="AS594" i="1" s="1"/>
  <c r="AO595" i="1"/>
  <c r="AP596" i="1"/>
  <c r="AS596" i="1" s="1"/>
  <c r="AO597" i="1"/>
  <c r="AR597" i="1" s="1"/>
  <c r="AP598" i="1"/>
  <c r="AS598" i="1" s="1"/>
  <c r="AO600" i="1"/>
  <c r="AR600" i="1" s="1"/>
  <c r="AP601" i="1"/>
  <c r="AS601" i="1" s="1"/>
  <c r="AO602" i="1"/>
  <c r="AP603" i="1"/>
  <c r="AS603" i="1" s="1"/>
  <c r="AO604" i="1"/>
  <c r="AR604" i="1" s="1"/>
  <c r="AP605" i="1"/>
  <c r="AS605" i="1" s="1"/>
  <c r="AO606" i="1"/>
  <c r="AO609" i="1"/>
  <c r="AR609" i="1" s="1"/>
  <c r="AP611" i="1"/>
  <c r="AS611" i="1" s="1"/>
  <c r="H612" i="1"/>
  <c r="I611" i="1" s="1"/>
  <c r="AO612" i="1"/>
  <c r="AP613" i="1"/>
  <c r="AS613" i="1" s="1"/>
  <c r="H614" i="1"/>
  <c r="I613" i="1" s="1"/>
  <c r="AO614" i="1"/>
  <c r="AR614" i="1" s="1"/>
  <c r="AP615" i="1"/>
  <c r="AS615" i="1" s="1"/>
  <c r="AR615" i="1"/>
  <c r="J616" i="1"/>
  <c r="K615" i="1" s="1"/>
  <c r="I617" i="1"/>
  <c r="AR617" i="1"/>
  <c r="J618" i="1"/>
  <c r="K619" i="1"/>
  <c r="R619" i="1"/>
  <c r="X619" i="1"/>
  <c r="AP620" i="1"/>
  <c r="AS620" i="1" s="1"/>
  <c r="K621" i="1"/>
  <c r="R621" i="1"/>
  <c r="X621" i="1"/>
  <c r="AP622" i="1"/>
  <c r="AS622" i="1" s="1"/>
  <c r="K623" i="1"/>
  <c r="R623" i="1"/>
  <c r="X623" i="1"/>
  <c r="AP624" i="1"/>
  <c r="AS624" i="1" s="1"/>
  <c r="K625" i="1"/>
  <c r="R625" i="1"/>
  <c r="X625" i="1"/>
  <c r="I628" i="1"/>
  <c r="AR628" i="1"/>
  <c r="J629" i="1"/>
  <c r="I630" i="1"/>
  <c r="AR630" i="1"/>
  <c r="J631" i="1"/>
  <c r="I632" i="1"/>
  <c r="AR632" i="1"/>
  <c r="J633" i="1"/>
  <c r="K634" i="1"/>
  <c r="R634" i="1"/>
  <c r="X634" i="1"/>
  <c r="AP635" i="1"/>
  <c r="AS635" i="1" s="1"/>
  <c r="K636" i="1"/>
  <c r="R636" i="1"/>
  <c r="X636" i="1"/>
  <c r="I640" i="1"/>
  <c r="AR640" i="1"/>
  <c r="J641" i="1"/>
  <c r="I642" i="1"/>
  <c r="AR642" i="1"/>
  <c r="J643" i="1"/>
  <c r="I644" i="1"/>
  <c r="AR644" i="1"/>
  <c r="J645" i="1"/>
  <c r="I646" i="1"/>
  <c r="AR646" i="1"/>
  <c r="J647" i="1"/>
  <c r="I648" i="1"/>
  <c r="AR648" i="1"/>
  <c r="J649" i="1"/>
  <c r="I650" i="1"/>
  <c r="AR650" i="1"/>
  <c r="J651" i="1"/>
  <c r="I652" i="1"/>
  <c r="AR652" i="1"/>
  <c r="J653" i="1"/>
  <c r="K654" i="1"/>
  <c r="R654" i="1"/>
  <c r="X654" i="1"/>
  <c r="AP655" i="1"/>
  <c r="AS655" i="1" s="1"/>
  <c r="K656" i="1"/>
  <c r="R656" i="1"/>
  <c r="X656" i="1"/>
  <c r="AP657" i="1"/>
  <c r="AS657" i="1" s="1"/>
  <c r="K658" i="1"/>
  <c r="R658" i="1"/>
  <c r="X658" i="1"/>
  <c r="I662" i="1"/>
  <c r="AR662" i="1"/>
  <c r="J663" i="1"/>
  <c r="K665" i="1"/>
  <c r="R665" i="1"/>
  <c r="X665" i="1"/>
  <c r="AP666" i="1"/>
  <c r="AS666" i="1" s="1"/>
  <c r="K667" i="1"/>
  <c r="R667" i="1"/>
  <c r="X667" i="1"/>
  <c r="AP668" i="1"/>
  <c r="AS668" i="1" s="1"/>
  <c r="K669" i="1"/>
  <c r="R669" i="1"/>
  <c r="X669" i="1"/>
  <c r="AP670" i="1"/>
  <c r="AS670" i="1" s="1"/>
  <c r="K671" i="1"/>
  <c r="R671" i="1"/>
  <c r="X671" i="1"/>
  <c r="AP672" i="1"/>
  <c r="AS672" i="1" s="1"/>
  <c r="K673" i="1"/>
  <c r="R673" i="1"/>
  <c r="X673" i="1"/>
  <c r="AP674" i="1"/>
  <c r="AS674" i="1" s="1"/>
  <c r="K675" i="1"/>
  <c r="R675" i="1"/>
  <c r="X675" i="1"/>
  <c r="AP676" i="1"/>
  <c r="AS676" i="1" s="1"/>
  <c r="K677" i="1"/>
  <c r="R677" i="1"/>
  <c r="X677" i="1"/>
  <c r="AR680" i="1"/>
  <c r="I682" i="1"/>
  <c r="AR682" i="1"/>
  <c r="J683" i="1"/>
  <c r="AS683" i="1"/>
  <c r="J684" i="1"/>
  <c r="K684" i="1" s="1"/>
  <c r="H684" i="1"/>
  <c r="I684" i="1" s="1"/>
  <c r="AP684" i="1"/>
  <c r="AS684" i="1" s="1"/>
  <c r="J686" i="1"/>
  <c r="K686" i="1" s="1"/>
  <c r="H686" i="1"/>
  <c r="I686" i="1" s="1"/>
  <c r="AP686" i="1"/>
  <c r="AS686" i="1" s="1"/>
  <c r="J688" i="1"/>
  <c r="K688" i="1" s="1"/>
  <c r="H688" i="1"/>
  <c r="I688" i="1" s="1"/>
  <c r="AS688" i="1"/>
  <c r="AO689" i="1"/>
  <c r="AR689" i="1" s="1"/>
  <c r="H691" i="1"/>
  <c r="J691" i="1"/>
  <c r="AS694" i="1"/>
  <c r="X695" i="1"/>
  <c r="R695" i="1"/>
  <c r="O695" i="1"/>
  <c r="AA695" i="1" s="1"/>
  <c r="H698" i="1"/>
  <c r="J698" i="1"/>
  <c r="AS698" i="1"/>
  <c r="AR699" i="1"/>
  <c r="AO699" i="1"/>
  <c r="H702" i="1"/>
  <c r="J702" i="1"/>
  <c r="AS702" i="1"/>
  <c r="AO703" i="1"/>
  <c r="AR703" i="1" s="1"/>
  <c r="X706" i="1"/>
  <c r="R706" i="1"/>
  <c r="O706" i="1"/>
  <c r="AA706" i="1"/>
  <c r="AS709" i="1"/>
  <c r="X710" i="1"/>
  <c r="R710" i="1"/>
  <c r="O710" i="1"/>
  <c r="AA710" i="1"/>
  <c r="AO715" i="1"/>
  <c r="AR715" i="1" s="1"/>
  <c r="H718" i="1"/>
  <c r="J718" i="1"/>
  <c r="AS721" i="1"/>
  <c r="X722" i="1"/>
  <c r="R722" i="1"/>
  <c r="O722" i="1"/>
  <c r="AA722" i="1" s="1"/>
  <c r="AS725" i="1"/>
  <c r="X726" i="1"/>
  <c r="R726" i="1"/>
  <c r="O726" i="1"/>
  <c r="AA726" i="1" s="1"/>
  <c r="AR731" i="1"/>
  <c r="AO731" i="1"/>
  <c r="H734" i="1"/>
  <c r="J734" i="1"/>
  <c r="AS734" i="1"/>
  <c r="AO735" i="1"/>
  <c r="AR735" i="1" s="1"/>
  <c r="X738" i="1"/>
  <c r="R738" i="1"/>
  <c r="O738" i="1"/>
  <c r="AA738" i="1"/>
  <c r="AO743" i="1"/>
  <c r="AR743" i="1" s="1"/>
  <c r="H746" i="1"/>
  <c r="J746" i="1"/>
  <c r="AS749" i="1"/>
  <c r="X750" i="1"/>
  <c r="R750" i="1"/>
  <c r="O750" i="1"/>
  <c r="AA750" i="1" s="1"/>
  <c r="AP609" i="1"/>
  <c r="AS609" i="1" s="1"/>
  <c r="AO611" i="1"/>
  <c r="AR611" i="1" s="1"/>
  <c r="AP612" i="1"/>
  <c r="AS612" i="1" s="1"/>
  <c r="AO613" i="1"/>
  <c r="AR613" i="1" s="1"/>
  <c r="AP614" i="1"/>
  <c r="AS614" i="1" s="1"/>
  <c r="K617" i="1"/>
  <c r="O619" i="1"/>
  <c r="AA619" i="1" s="1"/>
  <c r="U619" i="1"/>
  <c r="O621" i="1"/>
  <c r="AA621" i="1" s="1"/>
  <c r="U621" i="1"/>
  <c r="O623" i="1"/>
  <c r="AA623" i="1" s="1"/>
  <c r="U623" i="1"/>
  <c r="O625" i="1"/>
  <c r="AA625" i="1" s="1"/>
  <c r="U625" i="1"/>
  <c r="K628" i="1"/>
  <c r="K630" i="1"/>
  <c r="K632" i="1"/>
  <c r="O634" i="1"/>
  <c r="AA634" i="1" s="1"/>
  <c r="U634" i="1"/>
  <c r="O636" i="1"/>
  <c r="AA636" i="1" s="1"/>
  <c r="U636" i="1"/>
  <c r="K640" i="1"/>
  <c r="K642" i="1"/>
  <c r="K644" i="1"/>
  <c r="K646" i="1"/>
  <c r="K648" i="1"/>
  <c r="K650" i="1"/>
  <c r="K652" i="1"/>
  <c r="O654" i="1"/>
  <c r="AA654" i="1" s="1"/>
  <c r="U654" i="1"/>
  <c r="O656" i="1"/>
  <c r="AA656" i="1" s="1"/>
  <c r="U656" i="1"/>
  <c r="O658" i="1"/>
  <c r="AA658" i="1" s="1"/>
  <c r="U658" i="1"/>
  <c r="K662" i="1"/>
  <c r="O665" i="1"/>
  <c r="AA665" i="1" s="1"/>
  <c r="U665" i="1"/>
  <c r="O667" i="1"/>
  <c r="AA667" i="1" s="1"/>
  <c r="U667" i="1"/>
  <c r="O669" i="1"/>
  <c r="AA669" i="1" s="1"/>
  <c r="U669" i="1"/>
  <c r="O671" i="1"/>
  <c r="AA671" i="1" s="1"/>
  <c r="U671" i="1"/>
  <c r="O673" i="1"/>
  <c r="AA673" i="1" s="1"/>
  <c r="U673" i="1"/>
  <c r="O675" i="1"/>
  <c r="AA675" i="1" s="1"/>
  <c r="U675" i="1"/>
  <c r="O677" i="1"/>
  <c r="AA677" i="1" s="1"/>
  <c r="U677" i="1"/>
  <c r="J679" i="1"/>
  <c r="K679" i="1" s="1"/>
  <c r="H679" i="1"/>
  <c r="I679" i="1" s="1"/>
  <c r="J681" i="1"/>
  <c r="K681" i="1" s="1"/>
  <c r="H681" i="1"/>
  <c r="I681" i="1" s="1"/>
  <c r="K682" i="1"/>
  <c r="K690" i="1"/>
  <c r="AR690" i="1"/>
  <c r="AO690" i="1"/>
  <c r="X693" i="1"/>
  <c r="R693" i="1"/>
  <c r="O693" i="1"/>
  <c r="AA693" i="1" s="1"/>
  <c r="K697" i="1"/>
  <c r="AR697" i="1"/>
  <c r="AO697" i="1"/>
  <c r="H700" i="1"/>
  <c r="J700" i="1"/>
  <c r="K699" i="1" s="1"/>
  <c r="K701" i="1"/>
  <c r="AR701" i="1"/>
  <c r="AO701" i="1"/>
  <c r="H704" i="1"/>
  <c r="J704" i="1"/>
  <c r="K703" i="1" s="1"/>
  <c r="X708" i="1"/>
  <c r="R708" i="1"/>
  <c r="O708" i="1"/>
  <c r="AA708" i="1" s="1"/>
  <c r="X712" i="1"/>
  <c r="R712" i="1"/>
  <c r="O712" i="1"/>
  <c r="AA712" i="1"/>
  <c r="H716" i="1"/>
  <c r="J716" i="1"/>
  <c r="K715" i="1" s="1"/>
  <c r="K717" i="1"/>
  <c r="AR717" i="1"/>
  <c r="AO717" i="1"/>
  <c r="X720" i="1"/>
  <c r="R720" i="1"/>
  <c r="O720" i="1"/>
  <c r="AA720" i="1" s="1"/>
  <c r="X724" i="1"/>
  <c r="R724" i="1"/>
  <c r="O724" i="1"/>
  <c r="AA724" i="1"/>
  <c r="X728" i="1"/>
  <c r="R728" i="1"/>
  <c r="O728" i="1"/>
  <c r="AA728" i="1" s="1"/>
  <c r="H732" i="1"/>
  <c r="I731" i="1" s="1"/>
  <c r="J732" i="1"/>
  <c r="K731" i="1" s="1"/>
  <c r="K733" i="1"/>
  <c r="AO733" i="1"/>
  <c r="AR733" i="1" s="1"/>
  <c r="H736" i="1"/>
  <c r="I735" i="1" s="1"/>
  <c r="J736" i="1"/>
  <c r="K735" i="1" s="1"/>
  <c r="X740" i="1"/>
  <c r="R740" i="1"/>
  <c r="O740" i="1"/>
  <c r="AA740" i="1"/>
  <c r="H744" i="1"/>
  <c r="J744" i="1"/>
  <c r="K743" i="1" s="1"/>
  <c r="K745" i="1"/>
  <c r="AR745" i="1"/>
  <c r="AO745" i="1"/>
  <c r="X748" i="1"/>
  <c r="R748" i="1"/>
  <c r="O748" i="1"/>
  <c r="AA748" i="1" s="1"/>
  <c r="I690" i="1"/>
  <c r="K693" i="1"/>
  <c r="K695" i="1"/>
  <c r="I697" i="1"/>
  <c r="I699" i="1"/>
  <c r="I701" i="1"/>
  <c r="I703" i="1"/>
  <c r="K706" i="1"/>
  <c r="K708" i="1"/>
  <c r="K710" i="1"/>
  <c r="K712" i="1"/>
  <c r="I715" i="1"/>
  <c r="I717" i="1"/>
  <c r="K720" i="1"/>
  <c r="K722" i="1"/>
  <c r="K724" i="1"/>
  <c r="K726" i="1"/>
  <c r="K728" i="1"/>
  <c r="I733" i="1"/>
  <c r="K738" i="1"/>
  <c r="K740" i="1"/>
  <c r="I743" i="1"/>
  <c r="I745" i="1"/>
  <c r="K748" i="1"/>
  <c r="K750" i="1"/>
  <c r="I753" i="1"/>
  <c r="AR753" i="1"/>
  <c r="J754" i="1"/>
  <c r="K753" i="1" s="1"/>
  <c r="I755" i="1"/>
  <c r="AR755" i="1"/>
  <c r="J756" i="1"/>
  <c r="K758" i="1"/>
  <c r="R758" i="1"/>
  <c r="X758" i="1"/>
  <c r="AP759" i="1"/>
  <c r="AS759" i="1" s="1"/>
  <c r="K760" i="1"/>
  <c r="R760" i="1"/>
  <c r="X760" i="1"/>
  <c r="I763" i="1"/>
  <c r="AR763" i="1"/>
  <c r="J764" i="1"/>
  <c r="I765" i="1"/>
  <c r="AR765" i="1"/>
  <c r="J766" i="1"/>
  <c r="K768" i="1"/>
  <c r="R768" i="1"/>
  <c r="X768" i="1"/>
  <c r="AP769" i="1"/>
  <c r="AS769" i="1" s="1"/>
  <c r="AO770" i="1"/>
  <c r="AR770" i="1" s="1"/>
  <c r="X773" i="1"/>
  <c r="R773" i="1"/>
  <c r="O773" i="1"/>
  <c r="AA773" i="1"/>
  <c r="AS776" i="1"/>
  <c r="X777" i="1"/>
  <c r="R777" i="1"/>
  <c r="O777" i="1"/>
  <c r="AA777" i="1"/>
  <c r="H781" i="1"/>
  <c r="J781" i="1"/>
  <c r="AS781" i="1"/>
  <c r="V782" i="1"/>
  <c r="P782" i="1"/>
  <c r="AB782" i="1" s="1"/>
  <c r="Y782" i="1"/>
  <c r="AP785" i="1"/>
  <c r="AS785" i="1" s="1"/>
  <c r="J790" i="1"/>
  <c r="K790" i="1" s="1"/>
  <c r="H790" i="1"/>
  <c r="I790" i="1" s="1"/>
  <c r="AR791" i="1"/>
  <c r="AO791" i="1"/>
  <c r="AP815" i="1"/>
  <c r="AS815" i="1"/>
  <c r="J828" i="1"/>
  <c r="K828" i="1" s="1"/>
  <c r="H828" i="1"/>
  <c r="I828" i="1" s="1"/>
  <c r="AO829" i="1"/>
  <c r="AR829" i="1" s="1"/>
  <c r="J836" i="1"/>
  <c r="K836" i="1" s="1"/>
  <c r="H836" i="1"/>
  <c r="I836" i="1" s="1"/>
  <c r="AP841" i="1"/>
  <c r="AS841" i="1" s="1"/>
  <c r="AP888" i="1"/>
  <c r="AS888" i="1" s="1"/>
  <c r="K755" i="1"/>
  <c r="O758" i="1"/>
  <c r="AA758" i="1" s="1"/>
  <c r="U758" i="1"/>
  <c r="O760" i="1"/>
  <c r="AA760" i="1" s="1"/>
  <c r="U760" i="1"/>
  <c r="K763" i="1"/>
  <c r="K765" i="1"/>
  <c r="O768" i="1"/>
  <c r="AA768" i="1" s="1"/>
  <c r="U768" i="1"/>
  <c r="I770" i="1"/>
  <c r="H771" i="1"/>
  <c r="J771" i="1"/>
  <c r="K770" i="1" s="1"/>
  <c r="X775" i="1"/>
  <c r="R775" i="1"/>
  <c r="O775" i="1"/>
  <c r="AA775" i="1" s="1"/>
  <c r="K780" i="1"/>
  <c r="AR780" i="1"/>
  <c r="AO780" i="1"/>
  <c r="AP787" i="1"/>
  <c r="AS787" i="1"/>
  <c r="J810" i="1"/>
  <c r="K810" i="1" s="1"/>
  <c r="H810" i="1"/>
  <c r="I810" i="1" s="1"/>
  <c r="AP813" i="1"/>
  <c r="AS813" i="1"/>
  <c r="J824" i="1"/>
  <c r="K824" i="1" s="1"/>
  <c r="H824" i="1"/>
  <c r="I824" i="1" s="1"/>
  <c r="AR825" i="1"/>
  <c r="AO825" i="1"/>
  <c r="J832" i="1"/>
  <c r="K832" i="1" s="1"/>
  <c r="H832" i="1"/>
  <c r="I832" i="1" s="1"/>
  <c r="AO833" i="1"/>
  <c r="AR833" i="1" s="1"/>
  <c r="J844" i="1"/>
  <c r="K844" i="1" s="1"/>
  <c r="H844" i="1"/>
  <c r="I844" i="1" s="1"/>
  <c r="J852" i="1"/>
  <c r="K852" i="1" s="1"/>
  <c r="H852" i="1"/>
  <c r="I852" i="1" s="1"/>
  <c r="AP855" i="1"/>
  <c r="AS855" i="1" s="1"/>
  <c r="J885" i="1"/>
  <c r="K885" i="1" s="1"/>
  <c r="H885" i="1"/>
  <c r="I885" i="1" s="1"/>
  <c r="K773" i="1"/>
  <c r="K775" i="1"/>
  <c r="K777" i="1"/>
  <c r="I780" i="1"/>
  <c r="X782" i="1"/>
  <c r="U782" i="1"/>
  <c r="R782" i="1"/>
  <c r="O782" i="1"/>
  <c r="AA782" i="1" s="1"/>
  <c r="J792" i="1"/>
  <c r="K792" i="1" s="1"/>
  <c r="H792" i="1"/>
  <c r="I792" i="1" s="1"/>
  <c r="AS792" i="1"/>
  <c r="J808" i="1"/>
  <c r="K808" i="1" s="1"/>
  <c r="H808" i="1"/>
  <c r="I808" i="1" s="1"/>
  <c r="AS808" i="1"/>
  <c r="AO809" i="1"/>
  <c r="AR809" i="1" s="1"/>
  <c r="J822" i="1"/>
  <c r="K822" i="1" s="1"/>
  <c r="H822" i="1"/>
  <c r="I822" i="1" s="1"/>
  <c r="AS822" i="1"/>
  <c r="AO823" i="1"/>
  <c r="AR823" i="1" s="1"/>
  <c r="J826" i="1"/>
  <c r="K826" i="1" s="1"/>
  <c r="H826" i="1"/>
  <c r="I826" i="1" s="1"/>
  <c r="AS826" i="1"/>
  <c r="AO827" i="1"/>
  <c r="AR827" i="1" s="1"/>
  <c r="J830" i="1"/>
  <c r="K830" i="1" s="1"/>
  <c r="H830" i="1"/>
  <c r="I830" i="1" s="1"/>
  <c r="AS830" i="1"/>
  <c r="AO831" i="1"/>
  <c r="AR831" i="1" s="1"/>
  <c r="J834" i="1"/>
  <c r="K834" i="1" s="1"/>
  <c r="H834" i="1"/>
  <c r="I834" i="1" s="1"/>
  <c r="AS834" i="1"/>
  <c r="AO835" i="1"/>
  <c r="AR835" i="1" s="1"/>
  <c r="J859" i="1"/>
  <c r="K859" i="1" s="1"/>
  <c r="H859" i="1"/>
  <c r="I859" i="1" s="1"/>
  <c r="AO860" i="1"/>
  <c r="AR860" i="1" s="1"/>
  <c r="J893" i="1"/>
  <c r="K893" i="1" s="1"/>
  <c r="H893" i="1"/>
  <c r="I893" i="1" s="1"/>
  <c r="AP896" i="1"/>
  <c r="AS896" i="1" s="1"/>
  <c r="AP946" i="1"/>
  <c r="AS946" i="1" s="1"/>
  <c r="J901" i="1"/>
  <c r="K901" i="1" s="1"/>
  <c r="H901" i="1"/>
  <c r="I901" i="1" s="1"/>
  <c r="AP904" i="1"/>
  <c r="AS904" i="1" s="1"/>
  <c r="J943" i="1"/>
  <c r="K943" i="1" s="1"/>
  <c r="H943" i="1"/>
  <c r="I943" i="1" s="1"/>
  <c r="AP962" i="1"/>
  <c r="AS962" i="1" s="1"/>
  <c r="J850" i="1"/>
  <c r="K850" i="1" s="1"/>
  <c r="H850" i="1"/>
  <c r="I850" i="1" s="1"/>
  <c r="AS850" i="1"/>
  <c r="AO851" i="1"/>
  <c r="AR851" i="1" s="1"/>
  <c r="J861" i="1"/>
  <c r="K861" i="1" s="1"/>
  <c r="H861" i="1"/>
  <c r="I861" i="1" s="1"/>
  <c r="AS861" i="1"/>
  <c r="J867" i="1"/>
  <c r="K867" i="1" s="1"/>
  <c r="H867" i="1"/>
  <c r="I867" i="1" s="1"/>
  <c r="AS867" i="1"/>
  <c r="J875" i="1"/>
  <c r="K875" i="1" s="1"/>
  <c r="H875" i="1"/>
  <c r="I875" i="1" s="1"/>
  <c r="AS875" i="1"/>
  <c r="AP890" i="1"/>
  <c r="AS890" i="1" s="1"/>
  <c r="AP898" i="1"/>
  <c r="AS898" i="1" s="1"/>
  <c r="J907" i="1"/>
  <c r="K907" i="1" s="1"/>
  <c r="H907" i="1"/>
  <c r="I907" i="1" s="1"/>
  <c r="AO908" i="1"/>
  <c r="AR908" i="1" s="1"/>
  <c r="J931" i="1"/>
  <c r="K931" i="1" s="1"/>
  <c r="H931" i="1"/>
  <c r="I931" i="1" s="1"/>
  <c r="AP934" i="1"/>
  <c r="AS934" i="1" s="1"/>
  <c r="AP938" i="1"/>
  <c r="AS938" i="1" s="1"/>
  <c r="J959" i="1"/>
  <c r="K959" i="1" s="1"/>
  <c r="H959" i="1"/>
  <c r="I959" i="1" s="1"/>
  <c r="AO616" i="1"/>
  <c r="AR616" i="1" s="1"/>
  <c r="AP617" i="1"/>
  <c r="AS617" i="1" s="1"/>
  <c r="AP619" i="1"/>
  <c r="AS619" i="1" s="1"/>
  <c r="AO620" i="1"/>
  <c r="AR620" i="1" s="1"/>
  <c r="AP621" i="1"/>
  <c r="AS621" i="1" s="1"/>
  <c r="AO622" i="1"/>
  <c r="AR622" i="1" s="1"/>
  <c r="AP623" i="1"/>
  <c r="AS623" i="1" s="1"/>
  <c r="AO624" i="1"/>
  <c r="AR624" i="1" s="1"/>
  <c r="AP625" i="1"/>
  <c r="AS625" i="1" s="1"/>
  <c r="AP628" i="1"/>
  <c r="AS628" i="1" s="1"/>
  <c r="AO629" i="1"/>
  <c r="AR629" i="1" s="1"/>
  <c r="AP630" i="1"/>
  <c r="AS630" i="1" s="1"/>
  <c r="AO631" i="1"/>
  <c r="AR631" i="1" s="1"/>
  <c r="AP632" i="1"/>
  <c r="AS632" i="1" s="1"/>
  <c r="AP634" i="1"/>
  <c r="AS634" i="1" s="1"/>
  <c r="AO635" i="1"/>
  <c r="AR635" i="1" s="1"/>
  <c r="AP636" i="1"/>
  <c r="AS636" i="1" s="1"/>
  <c r="AP640" i="1"/>
  <c r="AS640" i="1" s="1"/>
  <c r="AO641" i="1"/>
  <c r="AR641" i="1" s="1"/>
  <c r="AP642" i="1"/>
  <c r="AS642" i="1" s="1"/>
  <c r="AO643" i="1"/>
  <c r="AR643" i="1" s="1"/>
  <c r="AP644" i="1"/>
  <c r="AS644" i="1" s="1"/>
  <c r="AO645" i="1"/>
  <c r="AR645" i="1" s="1"/>
  <c r="AP646" i="1"/>
  <c r="AS646" i="1" s="1"/>
  <c r="AO647" i="1"/>
  <c r="AR647" i="1" s="1"/>
  <c r="AP648" i="1"/>
  <c r="AS648" i="1" s="1"/>
  <c r="AO649" i="1"/>
  <c r="AR649" i="1" s="1"/>
  <c r="AP650" i="1"/>
  <c r="AS650" i="1" s="1"/>
  <c r="AO651" i="1"/>
  <c r="AR651" i="1" s="1"/>
  <c r="AP652" i="1"/>
  <c r="AS652" i="1" s="1"/>
  <c r="AP654" i="1"/>
  <c r="AS654" i="1" s="1"/>
  <c r="AO655" i="1"/>
  <c r="AR655" i="1" s="1"/>
  <c r="AP656" i="1"/>
  <c r="AS656" i="1" s="1"/>
  <c r="AO657" i="1"/>
  <c r="AR657" i="1" s="1"/>
  <c r="AP658" i="1"/>
  <c r="AS658" i="1" s="1"/>
  <c r="AP662" i="1"/>
  <c r="AS662" i="1" s="1"/>
  <c r="AP665" i="1"/>
  <c r="AS665" i="1" s="1"/>
  <c r="AO666" i="1"/>
  <c r="AR666" i="1" s="1"/>
  <c r="AP667" i="1"/>
  <c r="AS667" i="1" s="1"/>
  <c r="AO668" i="1"/>
  <c r="AR668" i="1" s="1"/>
  <c r="AP669" i="1"/>
  <c r="AS669" i="1" s="1"/>
  <c r="AO670" i="1"/>
  <c r="AR670" i="1" s="1"/>
  <c r="AP671" i="1"/>
  <c r="AS671" i="1" s="1"/>
  <c r="AO672" i="1"/>
  <c r="AR672" i="1" s="1"/>
  <c r="AP673" i="1"/>
  <c r="AS673" i="1" s="1"/>
  <c r="AO674" i="1"/>
  <c r="AR674" i="1" s="1"/>
  <c r="AP675" i="1"/>
  <c r="AS675" i="1" s="1"/>
  <c r="AO676" i="1"/>
  <c r="AR676" i="1" s="1"/>
  <c r="AP677" i="1"/>
  <c r="AS677" i="1" s="1"/>
  <c r="AO678" i="1"/>
  <c r="AR678" i="1" s="1"/>
  <c r="AO679" i="1"/>
  <c r="AR679" i="1" s="1"/>
  <c r="AP680" i="1"/>
  <c r="AS680" i="1" s="1"/>
  <c r="AO681" i="1"/>
  <c r="AR681" i="1" s="1"/>
  <c r="AP682" i="1"/>
  <c r="AS682" i="1" s="1"/>
  <c r="AO684" i="1"/>
  <c r="AR684" i="1" s="1"/>
  <c r="AP685" i="1"/>
  <c r="AS685" i="1" s="1"/>
  <c r="AO686" i="1"/>
  <c r="AR686" i="1" s="1"/>
  <c r="AP687" i="1"/>
  <c r="AS687" i="1" s="1"/>
  <c r="AO688" i="1"/>
  <c r="AR688" i="1" s="1"/>
  <c r="AP690" i="1"/>
  <c r="AS690" i="1" s="1"/>
  <c r="AP693" i="1"/>
  <c r="AS693" i="1" s="1"/>
  <c r="AO694" i="1"/>
  <c r="AR694" i="1" s="1"/>
  <c r="AP695" i="1"/>
  <c r="AS695" i="1" s="1"/>
  <c r="AP697" i="1"/>
  <c r="AS697" i="1" s="1"/>
  <c r="AO698" i="1"/>
  <c r="AR698" i="1" s="1"/>
  <c r="AP699" i="1"/>
  <c r="AS699" i="1" s="1"/>
  <c r="AO700" i="1"/>
  <c r="AR700" i="1" s="1"/>
  <c r="AP701" i="1"/>
  <c r="AS701" i="1" s="1"/>
  <c r="AO702" i="1"/>
  <c r="AR702" i="1" s="1"/>
  <c r="AP703" i="1"/>
  <c r="AS703" i="1" s="1"/>
  <c r="AP706" i="1"/>
  <c r="AS706" i="1" s="1"/>
  <c r="AO707" i="1"/>
  <c r="AR707" i="1" s="1"/>
  <c r="AP708" i="1"/>
  <c r="AS708" i="1" s="1"/>
  <c r="AO709" i="1"/>
  <c r="AR709" i="1" s="1"/>
  <c r="AP710" i="1"/>
  <c r="AS710" i="1" s="1"/>
  <c r="AO711" i="1"/>
  <c r="AR711" i="1" s="1"/>
  <c r="AP712" i="1"/>
  <c r="AS712" i="1" s="1"/>
  <c r="AP715" i="1"/>
  <c r="AS715" i="1" s="1"/>
  <c r="AO716" i="1"/>
  <c r="AR716" i="1" s="1"/>
  <c r="AP717" i="1"/>
  <c r="AS717" i="1" s="1"/>
  <c r="AP720" i="1"/>
  <c r="AS720" i="1" s="1"/>
  <c r="AO721" i="1"/>
  <c r="AR721" i="1" s="1"/>
  <c r="AP722" i="1"/>
  <c r="AS722" i="1" s="1"/>
  <c r="AO723" i="1"/>
  <c r="AR723" i="1" s="1"/>
  <c r="AP724" i="1"/>
  <c r="AS724" i="1" s="1"/>
  <c r="AO725" i="1"/>
  <c r="AR725" i="1" s="1"/>
  <c r="AP726" i="1"/>
  <c r="AS726" i="1" s="1"/>
  <c r="AO727" i="1"/>
  <c r="AR727" i="1" s="1"/>
  <c r="AP728" i="1"/>
  <c r="AS728" i="1" s="1"/>
  <c r="AP731" i="1"/>
  <c r="AS731" i="1" s="1"/>
  <c r="AO732" i="1"/>
  <c r="AR732" i="1" s="1"/>
  <c r="AP733" i="1"/>
  <c r="AS733" i="1" s="1"/>
  <c r="AO734" i="1"/>
  <c r="AR734" i="1" s="1"/>
  <c r="AP735" i="1"/>
  <c r="AS735" i="1" s="1"/>
  <c r="AP738" i="1"/>
  <c r="AS738" i="1" s="1"/>
  <c r="AO739" i="1"/>
  <c r="AR739" i="1" s="1"/>
  <c r="AP740" i="1"/>
  <c r="AS740" i="1" s="1"/>
  <c r="AP743" i="1"/>
  <c r="AS743" i="1" s="1"/>
  <c r="AO744" i="1"/>
  <c r="AR744" i="1" s="1"/>
  <c r="AP745" i="1"/>
  <c r="AS745" i="1" s="1"/>
  <c r="AP748" i="1"/>
  <c r="AS748" i="1" s="1"/>
  <c r="AO749" i="1"/>
  <c r="AR749" i="1" s="1"/>
  <c r="AP750" i="1"/>
  <c r="AS750" i="1" s="1"/>
  <c r="AP753" i="1"/>
  <c r="AS753" i="1" s="1"/>
  <c r="AO754" i="1"/>
  <c r="AR754" i="1" s="1"/>
  <c r="AP755" i="1"/>
  <c r="AS755" i="1" s="1"/>
  <c r="AP758" i="1"/>
  <c r="AS758" i="1" s="1"/>
  <c r="AO759" i="1"/>
  <c r="AR759" i="1" s="1"/>
  <c r="AP760" i="1"/>
  <c r="AS760" i="1" s="1"/>
  <c r="AP763" i="1"/>
  <c r="AS763" i="1" s="1"/>
  <c r="AO764" i="1"/>
  <c r="AR764" i="1" s="1"/>
  <c r="AP765" i="1"/>
  <c r="AS765" i="1" s="1"/>
  <c r="AP768" i="1"/>
  <c r="AS768" i="1" s="1"/>
  <c r="AO769" i="1"/>
  <c r="AR769" i="1" s="1"/>
  <c r="AP770" i="1"/>
  <c r="AS770" i="1" s="1"/>
  <c r="AP773" i="1"/>
  <c r="AS773" i="1" s="1"/>
  <c r="AO774" i="1"/>
  <c r="AR774" i="1" s="1"/>
  <c r="AP775" i="1"/>
  <c r="AS775" i="1" s="1"/>
  <c r="AO776" i="1"/>
  <c r="AR776" i="1" s="1"/>
  <c r="AP777" i="1"/>
  <c r="AS777" i="1" s="1"/>
  <c r="AP780" i="1"/>
  <c r="AS780" i="1" s="1"/>
  <c r="AO781" i="1"/>
  <c r="AR781" i="1" s="1"/>
  <c r="J785" i="1"/>
  <c r="K785" i="1" s="1"/>
  <c r="H785" i="1"/>
  <c r="I785" i="1" s="1"/>
  <c r="J787" i="1"/>
  <c r="K787" i="1" s="1"/>
  <c r="H787" i="1"/>
  <c r="I787" i="1" s="1"/>
  <c r="J795" i="1"/>
  <c r="K795" i="1" s="1"/>
  <c r="H795" i="1"/>
  <c r="I795" i="1" s="1"/>
  <c r="J797" i="1"/>
  <c r="K797" i="1" s="1"/>
  <c r="H797" i="1"/>
  <c r="I797" i="1" s="1"/>
  <c r="J799" i="1"/>
  <c r="K799" i="1" s="1"/>
  <c r="H799" i="1"/>
  <c r="I799" i="1" s="1"/>
  <c r="J801" i="1"/>
  <c r="K801" i="1" s="1"/>
  <c r="H801" i="1"/>
  <c r="I801" i="1" s="1"/>
  <c r="J803" i="1"/>
  <c r="K803" i="1" s="1"/>
  <c r="H803" i="1"/>
  <c r="I803" i="1" s="1"/>
  <c r="J805" i="1"/>
  <c r="K805" i="1" s="1"/>
  <c r="H805" i="1"/>
  <c r="I805" i="1" s="1"/>
  <c r="J813" i="1"/>
  <c r="K813" i="1" s="1"/>
  <c r="H813" i="1"/>
  <c r="I813" i="1" s="1"/>
  <c r="J815" i="1"/>
  <c r="K815" i="1" s="1"/>
  <c r="H815" i="1"/>
  <c r="I815" i="1" s="1"/>
  <c r="J820" i="1"/>
  <c r="K820" i="1" s="1"/>
  <c r="H820" i="1"/>
  <c r="I820" i="1" s="1"/>
  <c r="J841" i="1"/>
  <c r="K841" i="1" s="1"/>
  <c r="H841" i="1"/>
  <c r="I841" i="1" s="1"/>
  <c r="J846" i="1"/>
  <c r="K846" i="1" s="1"/>
  <c r="H846" i="1"/>
  <c r="I846" i="1" s="1"/>
  <c r="J855" i="1"/>
  <c r="K855" i="1" s="1"/>
  <c r="H855" i="1"/>
  <c r="I855" i="1" s="1"/>
  <c r="J864" i="1"/>
  <c r="K864" i="1" s="1"/>
  <c r="H864" i="1"/>
  <c r="I864" i="1" s="1"/>
  <c r="J870" i="1"/>
  <c r="K870" i="1" s="1"/>
  <c r="H870" i="1"/>
  <c r="I870" i="1" s="1"/>
  <c r="J872" i="1"/>
  <c r="K872" i="1" s="1"/>
  <c r="H872" i="1"/>
  <c r="I872" i="1" s="1"/>
  <c r="J878" i="1"/>
  <c r="K878" i="1" s="1"/>
  <c r="H878" i="1"/>
  <c r="I878" i="1" s="1"/>
  <c r="J883" i="1"/>
  <c r="K883" i="1" s="1"/>
  <c r="H883" i="1"/>
  <c r="I883" i="1" s="1"/>
  <c r="AS883" i="1"/>
  <c r="AO884" i="1"/>
  <c r="AR884" i="1" s="1"/>
  <c r="J909" i="1"/>
  <c r="K909" i="1" s="1"/>
  <c r="H909" i="1"/>
  <c r="I909" i="1" s="1"/>
  <c r="AS909" i="1"/>
  <c r="J915" i="1"/>
  <c r="K915" i="1" s="1"/>
  <c r="H915" i="1"/>
  <c r="I915" i="1" s="1"/>
  <c r="AS915" i="1"/>
  <c r="J917" i="1"/>
  <c r="K917" i="1" s="1"/>
  <c r="H917" i="1"/>
  <c r="I917" i="1" s="1"/>
  <c r="AS917" i="1"/>
  <c r="J923" i="1"/>
  <c r="K923" i="1" s="1"/>
  <c r="H923" i="1"/>
  <c r="I923" i="1" s="1"/>
  <c r="AS923" i="1"/>
  <c r="AP928" i="1"/>
  <c r="AS928" i="1" s="1"/>
  <c r="AP936" i="1"/>
  <c r="AS936" i="1" s="1"/>
  <c r="AP940" i="1"/>
  <c r="AS940" i="1" s="1"/>
  <c r="X948" i="1"/>
  <c r="R948" i="1"/>
  <c r="U948" i="1"/>
  <c r="O948" i="1"/>
  <c r="H952" i="1"/>
  <c r="J952" i="1"/>
  <c r="AO782" i="1"/>
  <c r="AR782" i="1" s="1"/>
  <c r="AO785" i="1"/>
  <c r="AR785" i="1" s="1"/>
  <c r="AP786" i="1"/>
  <c r="AS786" i="1" s="1"/>
  <c r="AO787" i="1"/>
  <c r="AR787" i="1" s="1"/>
  <c r="AO790" i="1"/>
  <c r="AR790" i="1" s="1"/>
  <c r="AP791" i="1"/>
  <c r="AS791" i="1" s="1"/>
  <c r="AO792" i="1"/>
  <c r="AR792" i="1" s="1"/>
  <c r="AO795" i="1"/>
  <c r="AR795" i="1" s="1"/>
  <c r="AP796" i="1"/>
  <c r="AS796" i="1" s="1"/>
  <c r="AO797" i="1"/>
  <c r="AR797" i="1" s="1"/>
  <c r="AP798" i="1"/>
  <c r="AS798" i="1" s="1"/>
  <c r="AO799" i="1"/>
  <c r="AR799" i="1" s="1"/>
  <c r="AP800" i="1"/>
  <c r="AS800" i="1" s="1"/>
  <c r="AO801" i="1"/>
  <c r="AR801" i="1" s="1"/>
  <c r="AP802" i="1"/>
  <c r="AS802" i="1" s="1"/>
  <c r="AO803" i="1"/>
  <c r="AR803" i="1" s="1"/>
  <c r="AP804" i="1"/>
  <c r="AS804" i="1" s="1"/>
  <c r="AO805" i="1"/>
  <c r="AR805" i="1" s="1"/>
  <c r="AO808" i="1"/>
  <c r="AR808" i="1" s="1"/>
  <c r="AP809" i="1"/>
  <c r="AS809" i="1" s="1"/>
  <c r="AO810" i="1"/>
  <c r="AR810" i="1" s="1"/>
  <c r="AO813" i="1"/>
  <c r="AR813" i="1" s="1"/>
  <c r="AP814" i="1"/>
  <c r="AS814" i="1" s="1"/>
  <c r="AO815" i="1"/>
  <c r="AR815" i="1" s="1"/>
  <c r="AP816" i="1"/>
  <c r="AS816" i="1" s="1"/>
  <c r="AP817" i="1"/>
  <c r="AS817" i="1" s="1"/>
  <c r="AP818" i="1"/>
  <c r="AS818" i="1" s="1"/>
  <c r="AP819" i="1"/>
  <c r="AS819" i="1" s="1"/>
  <c r="AO820" i="1"/>
  <c r="AR820" i="1" s="1"/>
  <c r="AO822" i="1"/>
  <c r="AR822" i="1" s="1"/>
  <c r="AP823" i="1"/>
  <c r="AS823" i="1" s="1"/>
  <c r="AO824" i="1"/>
  <c r="AR824" i="1" s="1"/>
  <c r="AP825" i="1"/>
  <c r="AS825" i="1" s="1"/>
  <c r="AO826" i="1"/>
  <c r="AR826" i="1" s="1"/>
  <c r="AP827" i="1"/>
  <c r="AS827" i="1" s="1"/>
  <c r="AO828" i="1"/>
  <c r="AR828" i="1" s="1"/>
  <c r="AP829" i="1"/>
  <c r="AS829" i="1" s="1"/>
  <c r="AO830" i="1"/>
  <c r="AR830" i="1" s="1"/>
  <c r="AP831" i="1"/>
  <c r="AS831" i="1" s="1"/>
  <c r="AO832" i="1"/>
  <c r="AR832" i="1" s="1"/>
  <c r="AP833" i="1"/>
  <c r="AS833" i="1" s="1"/>
  <c r="AO834" i="1"/>
  <c r="AR834" i="1" s="1"/>
  <c r="AP835" i="1"/>
  <c r="AS835" i="1" s="1"/>
  <c r="AO836" i="1"/>
  <c r="AR836" i="1" s="1"/>
  <c r="AO841" i="1"/>
  <c r="AR841" i="1" s="1"/>
  <c r="AO844" i="1"/>
  <c r="AR844" i="1" s="1"/>
  <c r="AO846" i="1"/>
  <c r="AR846" i="1" s="1"/>
  <c r="AO850" i="1"/>
  <c r="AR850" i="1" s="1"/>
  <c r="AP851" i="1"/>
  <c r="AS851" i="1" s="1"/>
  <c r="AO852" i="1"/>
  <c r="AR852" i="1" s="1"/>
  <c r="AO855" i="1"/>
  <c r="AR855" i="1" s="1"/>
  <c r="AO859" i="1"/>
  <c r="AR859" i="1" s="1"/>
  <c r="AP860" i="1"/>
  <c r="AS860" i="1" s="1"/>
  <c r="AO861" i="1"/>
  <c r="AR861" i="1" s="1"/>
  <c r="AO864" i="1"/>
  <c r="AR864" i="1" s="1"/>
  <c r="AO867" i="1"/>
  <c r="AR867" i="1" s="1"/>
  <c r="AO870" i="1"/>
  <c r="AR870" i="1" s="1"/>
  <c r="AP871" i="1"/>
  <c r="AS871" i="1" s="1"/>
  <c r="AO872" i="1"/>
  <c r="AR872" i="1" s="1"/>
  <c r="AO875" i="1"/>
  <c r="AR875" i="1" s="1"/>
  <c r="J880" i="1"/>
  <c r="K880" i="1" s="1"/>
  <c r="H880" i="1"/>
  <c r="I880" i="1" s="1"/>
  <c r="J888" i="1"/>
  <c r="K888" i="1" s="1"/>
  <c r="H888" i="1"/>
  <c r="I888" i="1" s="1"/>
  <c r="J890" i="1"/>
  <c r="K890" i="1" s="1"/>
  <c r="H890" i="1"/>
  <c r="I890" i="1" s="1"/>
  <c r="J896" i="1"/>
  <c r="K896" i="1" s="1"/>
  <c r="H896" i="1"/>
  <c r="I896" i="1" s="1"/>
  <c r="J898" i="1"/>
  <c r="K898" i="1" s="1"/>
  <c r="H898" i="1"/>
  <c r="I898" i="1" s="1"/>
  <c r="J904" i="1"/>
  <c r="K904" i="1" s="1"/>
  <c r="H904" i="1"/>
  <c r="I904" i="1" s="1"/>
  <c r="J912" i="1"/>
  <c r="K912" i="1" s="1"/>
  <c r="H912" i="1"/>
  <c r="I912" i="1" s="1"/>
  <c r="J920" i="1"/>
  <c r="K920" i="1" s="1"/>
  <c r="H920" i="1"/>
  <c r="I920" i="1" s="1"/>
  <c r="J926" i="1"/>
  <c r="K926" i="1" s="1"/>
  <c r="H926" i="1"/>
  <c r="I926" i="1" s="1"/>
  <c r="J928" i="1"/>
  <c r="K928" i="1" s="1"/>
  <c r="H928" i="1"/>
  <c r="I928" i="1" s="1"/>
  <c r="K951" i="1"/>
  <c r="AR951" i="1"/>
  <c r="AO951" i="1"/>
  <c r="X954" i="1"/>
  <c r="U954" i="1"/>
  <c r="R954" i="1"/>
  <c r="O954" i="1"/>
  <c r="AA954" i="1" s="1"/>
  <c r="J965" i="1"/>
  <c r="K965" i="1" s="1"/>
  <c r="H965" i="1"/>
  <c r="I965" i="1" s="1"/>
  <c r="J968" i="1"/>
  <c r="K968" i="1" s="1"/>
  <c r="H968" i="1"/>
  <c r="I968" i="1" s="1"/>
  <c r="Y969" i="1"/>
  <c r="V969" i="1"/>
  <c r="S969" i="1"/>
  <c r="P969" i="1"/>
  <c r="AB969" i="1" s="1"/>
  <c r="AO878" i="1"/>
  <c r="AR878" i="1" s="1"/>
  <c r="AP879" i="1"/>
  <c r="AS879" i="1" s="1"/>
  <c r="AO880" i="1"/>
  <c r="AR880" i="1" s="1"/>
  <c r="AO883" i="1"/>
  <c r="AR883" i="1" s="1"/>
  <c r="AP884" i="1"/>
  <c r="AS884" i="1" s="1"/>
  <c r="AO885" i="1"/>
  <c r="AR885" i="1" s="1"/>
  <c r="AO888" i="1"/>
  <c r="AR888" i="1" s="1"/>
  <c r="AP889" i="1"/>
  <c r="AS889" i="1" s="1"/>
  <c r="AO890" i="1"/>
  <c r="AR890" i="1" s="1"/>
  <c r="AO893" i="1"/>
  <c r="AR893" i="1" s="1"/>
  <c r="AO896" i="1"/>
  <c r="AR896" i="1" s="1"/>
  <c r="AP897" i="1"/>
  <c r="AS897" i="1" s="1"/>
  <c r="AO898" i="1"/>
  <c r="AR898" i="1" s="1"/>
  <c r="AO901" i="1"/>
  <c r="AR901" i="1" s="1"/>
  <c r="AO904" i="1"/>
  <c r="AR904" i="1" s="1"/>
  <c r="AO907" i="1"/>
  <c r="AR907" i="1" s="1"/>
  <c r="AP908" i="1"/>
  <c r="AS908" i="1" s="1"/>
  <c r="AO909" i="1"/>
  <c r="AR909" i="1" s="1"/>
  <c r="AO912" i="1"/>
  <c r="AR912" i="1" s="1"/>
  <c r="AO915" i="1"/>
  <c r="AR915" i="1" s="1"/>
  <c r="AO917" i="1"/>
  <c r="AR917" i="1" s="1"/>
  <c r="AO920" i="1"/>
  <c r="AR920" i="1" s="1"/>
  <c r="AO923" i="1"/>
  <c r="AR923" i="1" s="1"/>
  <c r="AO926" i="1"/>
  <c r="AR926" i="1" s="1"/>
  <c r="AP927" i="1"/>
  <c r="AS927" i="1" s="1"/>
  <c r="AO928" i="1"/>
  <c r="AR928" i="1" s="1"/>
  <c r="J934" i="1"/>
  <c r="K934" i="1" s="1"/>
  <c r="H934" i="1"/>
  <c r="I934" i="1" s="1"/>
  <c r="J936" i="1"/>
  <c r="K936" i="1" s="1"/>
  <c r="H936" i="1"/>
  <c r="I936" i="1" s="1"/>
  <c r="J938" i="1"/>
  <c r="K938" i="1" s="1"/>
  <c r="H938" i="1"/>
  <c r="I938" i="1" s="1"/>
  <c r="J940" i="1"/>
  <c r="K940" i="1" s="1"/>
  <c r="H940" i="1"/>
  <c r="I940" i="1" s="1"/>
  <c r="J946" i="1"/>
  <c r="K946" i="1" s="1"/>
  <c r="H946" i="1"/>
  <c r="I946" i="1" s="1"/>
  <c r="K948" i="1"/>
  <c r="I951" i="1"/>
  <c r="Y954" i="1"/>
  <c r="S954" i="1"/>
  <c r="V954" i="1"/>
  <c r="J957" i="1"/>
  <c r="K957" i="1" s="1"/>
  <c r="H957" i="1"/>
  <c r="I957" i="1" s="1"/>
  <c r="AS957" i="1"/>
  <c r="AO958" i="1"/>
  <c r="AR958" i="1" s="1"/>
  <c r="AO931" i="1"/>
  <c r="AR931" i="1" s="1"/>
  <c r="AO934" i="1"/>
  <c r="AR934" i="1" s="1"/>
  <c r="AP935" i="1"/>
  <c r="AS935" i="1" s="1"/>
  <c r="AO936" i="1"/>
  <c r="AR936" i="1" s="1"/>
  <c r="AP937" i="1"/>
  <c r="AS937" i="1" s="1"/>
  <c r="AO938" i="1"/>
  <c r="AR938" i="1" s="1"/>
  <c r="AP939" i="1"/>
  <c r="AS939" i="1" s="1"/>
  <c r="AO940" i="1"/>
  <c r="AR940" i="1" s="1"/>
  <c r="AO943" i="1"/>
  <c r="AR943" i="1" s="1"/>
  <c r="AO946" i="1"/>
  <c r="AR946" i="1" s="1"/>
  <c r="AP948" i="1"/>
  <c r="AS948" i="1" s="1"/>
  <c r="AP951" i="1"/>
  <c r="AS951" i="1" s="1"/>
  <c r="J962" i="1"/>
  <c r="K962" i="1" s="1"/>
  <c r="H962" i="1"/>
  <c r="I962" i="1" s="1"/>
  <c r="O969" i="1"/>
  <c r="AA969" i="1" s="1"/>
  <c r="U969" i="1"/>
  <c r="AO969" i="1"/>
  <c r="AR969" i="1" s="1"/>
  <c r="AO954" i="1"/>
  <c r="AR954" i="1" s="1"/>
  <c r="AO957" i="1"/>
  <c r="AR957" i="1" s="1"/>
  <c r="AP958" i="1"/>
  <c r="AS958" i="1" s="1"/>
  <c r="AO959" i="1"/>
  <c r="AR959" i="1" s="1"/>
  <c r="AO962" i="1"/>
  <c r="AR962" i="1" s="1"/>
  <c r="AO965" i="1"/>
  <c r="AR965" i="1" s="1"/>
  <c r="AO968" i="1"/>
  <c r="AR968" i="1" s="1"/>
  <c r="AP969" i="1"/>
  <c r="AS969" i="1" s="1"/>
  <c r="AP63" i="2" l="1"/>
  <c r="AS63" i="2" s="1"/>
  <c r="AC46" i="2"/>
  <c r="AH46" i="2"/>
  <c r="AC55" i="2"/>
  <c r="AH55" i="2"/>
  <c r="AC60" i="2"/>
  <c r="AH60" i="2"/>
  <c r="AC75" i="2"/>
  <c r="AH75" i="2" s="1"/>
  <c r="AC533" i="2"/>
  <c r="AH533" i="2" s="1"/>
  <c r="AC541" i="2"/>
  <c r="AH541" i="2" s="1"/>
  <c r="AD606" i="2"/>
  <c r="AI606" i="2" s="1"/>
  <c r="AD640" i="2"/>
  <c r="AI640" i="2" s="1"/>
  <c r="AC634" i="2"/>
  <c r="AH634" i="2" s="1"/>
  <c r="AC636" i="2"/>
  <c r="AH636" i="2" s="1"/>
  <c r="AC642" i="2"/>
  <c r="AH642" i="2" s="1"/>
  <c r="AC644" i="2"/>
  <c r="AH644" i="2" s="1"/>
  <c r="AC646" i="2"/>
  <c r="AH646" i="2" s="1"/>
  <c r="AC648" i="2"/>
  <c r="AH648" i="2" s="1"/>
  <c r="AC650" i="2"/>
  <c r="AH650" i="2" s="1"/>
  <c r="AC656" i="2"/>
  <c r="AH656" i="2" s="1"/>
  <c r="AC658" i="2"/>
  <c r="AH658" i="2" s="1"/>
  <c r="AD770" i="2"/>
  <c r="AI770" i="2" s="1"/>
  <c r="AC580" i="2"/>
  <c r="AH580" i="2" s="1"/>
  <c r="AC583" i="2"/>
  <c r="AH583" i="2" s="1"/>
  <c r="AC600" i="2"/>
  <c r="AH600" i="2" s="1"/>
  <c r="AC604" i="2"/>
  <c r="AH604" i="2" s="1"/>
  <c r="AC688" i="2"/>
  <c r="AH688" i="2" s="1"/>
  <c r="AD773" i="2"/>
  <c r="AI773" i="2" s="1"/>
  <c r="AD777" i="2"/>
  <c r="AI777" i="2" s="1"/>
  <c r="AD782" i="2"/>
  <c r="AI782" i="2" s="1"/>
  <c r="AD785" i="2"/>
  <c r="AI785" i="2" s="1"/>
  <c r="AD790" i="2"/>
  <c r="AI790" i="2" s="1"/>
  <c r="AD795" i="2"/>
  <c r="AI795" i="2" s="1"/>
  <c r="AD801" i="2"/>
  <c r="AI801" i="2" s="1"/>
  <c r="AC667" i="2"/>
  <c r="AH667" i="2" s="1"/>
  <c r="AC671" i="2"/>
  <c r="AH671" i="2" s="1"/>
  <c r="AC675" i="2"/>
  <c r="AH675" i="2" s="1"/>
  <c r="AC682" i="2"/>
  <c r="AH682" i="2" s="1"/>
  <c r="AC690" i="2"/>
  <c r="AH690" i="2" s="1"/>
  <c r="AC693" i="2"/>
  <c r="AH693" i="2" s="1"/>
  <c r="AC699" i="2"/>
  <c r="AH699" i="2" s="1"/>
  <c r="AC708" i="2"/>
  <c r="AH708" i="2" s="1"/>
  <c r="AC712" i="2"/>
  <c r="AH712" i="2" s="1"/>
  <c r="AC715" i="2"/>
  <c r="AH715" i="2" s="1"/>
  <c r="AC724" i="2"/>
  <c r="AH724" i="2" s="1"/>
  <c r="AC785" i="2"/>
  <c r="AH785" i="2" s="1"/>
  <c r="AC792" i="2"/>
  <c r="AH792" i="2" s="1"/>
  <c r="AC795" i="2"/>
  <c r="AH795" i="2" s="1"/>
  <c r="AD968" i="2"/>
  <c r="AI968" i="2"/>
  <c r="AP33" i="2"/>
  <c r="AS33" i="2" s="1"/>
  <c r="AP38" i="2"/>
  <c r="AS38" i="2" s="1"/>
  <c r="AP43" i="2"/>
  <c r="AS43" i="2" s="1"/>
  <c r="AP61" i="2"/>
  <c r="AS61" i="2" s="1"/>
  <c r="AM59" i="2"/>
  <c r="AO59" i="2" s="1"/>
  <c r="AR59" i="2" s="1"/>
  <c r="AC78" i="2"/>
  <c r="AH78" i="2"/>
  <c r="AD89" i="2"/>
  <c r="AI89" i="2" s="1"/>
  <c r="AD91" i="2"/>
  <c r="AI91" i="2" s="1"/>
  <c r="AD104" i="2"/>
  <c r="AI104" i="2" s="1"/>
  <c r="AC110" i="2"/>
  <c r="AH110" i="2"/>
  <c r="AC112" i="2"/>
  <c r="AH112" i="2"/>
  <c r="AC118" i="2"/>
  <c r="AH118" i="2" s="1"/>
  <c r="AC128" i="2"/>
  <c r="AH128" i="2"/>
  <c r="AD131" i="2"/>
  <c r="AI131" i="2" s="1"/>
  <c r="AD136" i="2"/>
  <c r="AI136" i="2" s="1"/>
  <c r="AD140" i="2"/>
  <c r="AI140" i="2" s="1"/>
  <c r="AC152" i="2"/>
  <c r="AH152" i="2"/>
  <c r="AC154" i="2"/>
  <c r="AH154" i="2"/>
  <c r="AD157" i="2"/>
  <c r="AI157" i="2" s="1"/>
  <c r="AD238" i="2"/>
  <c r="AI238" i="2" s="1"/>
  <c r="AD243" i="2"/>
  <c r="AI243" i="2" s="1"/>
  <c r="AD255" i="2"/>
  <c r="AI255" i="2" s="1"/>
  <c r="AD265" i="2"/>
  <c r="AI265" i="2" s="1"/>
  <c r="AD275" i="2"/>
  <c r="AI275" i="2" s="1"/>
  <c r="AD280" i="2"/>
  <c r="AI280" i="2" s="1"/>
  <c r="AD285" i="2"/>
  <c r="AI285" i="2" s="1"/>
  <c r="AD295" i="2"/>
  <c r="AI295" i="2" s="1"/>
  <c r="AD299" i="2"/>
  <c r="AI299" i="2" s="1"/>
  <c r="AD304" i="2"/>
  <c r="AI304" i="2" s="1"/>
  <c r="AD323" i="2"/>
  <c r="AI323" i="2" s="1"/>
  <c r="AD331" i="2"/>
  <c r="AI331" i="2" s="1"/>
  <c r="AD336" i="2"/>
  <c r="AI336" i="2" s="1"/>
  <c r="AD341" i="2"/>
  <c r="AI341" i="2" s="1"/>
  <c r="AC11" i="2"/>
  <c r="AH11" i="2" s="1"/>
  <c r="AC14" i="2"/>
  <c r="AH14" i="2" s="1"/>
  <c r="AC21" i="2"/>
  <c r="AH21" i="2" s="1"/>
  <c r="AC53" i="2"/>
  <c r="AH53" i="2" s="1"/>
  <c r="AC58" i="2"/>
  <c r="AH58" i="2" s="1"/>
  <c r="AD602" i="2"/>
  <c r="AI602" i="2" s="1"/>
  <c r="AD611" i="2"/>
  <c r="AI611" i="2" s="1"/>
  <c r="AD615" i="2"/>
  <c r="AI615" i="2" s="1"/>
  <c r="AD621" i="2"/>
  <c r="AI621" i="2" s="1"/>
  <c r="AD625" i="2"/>
  <c r="AI625" i="2" s="1"/>
  <c r="AD628" i="2"/>
  <c r="AI628" i="2" s="1"/>
  <c r="AD634" i="2"/>
  <c r="AI634" i="2" s="1"/>
  <c r="AC632" i="2"/>
  <c r="AH632" i="2" s="1"/>
  <c r="AC640" i="2"/>
  <c r="AH640" i="2" s="1"/>
  <c r="AC965" i="2"/>
  <c r="AH965" i="2" s="1"/>
  <c r="AC936" i="2"/>
  <c r="AH936" i="2" s="1"/>
  <c r="AD948" i="2"/>
  <c r="AI948" i="2"/>
  <c r="AC957" i="2"/>
  <c r="AH957" i="2" s="1"/>
  <c r="AD174" i="2"/>
  <c r="AI174" i="2" s="1"/>
  <c r="AD179" i="2"/>
  <c r="AI179" i="2" s="1"/>
  <c r="AD183" i="2"/>
  <c r="AI183" i="2" s="1"/>
  <c r="AD187" i="2"/>
  <c r="AI187" i="2" s="1"/>
  <c r="AD203" i="2"/>
  <c r="AI203" i="2" s="1"/>
  <c r="AD206" i="2"/>
  <c r="AI206" i="2" s="1"/>
  <c r="AD220" i="2"/>
  <c r="AI220" i="2" s="1"/>
  <c r="AD451" i="2"/>
  <c r="AI451" i="2" s="1"/>
  <c r="AD455" i="2"/>
  <c r="AI455" i="2" s="1"/>
  <c r="AD459" i="2"/>
  <c r="AI459" i="2" s="1"/>
  <c r="AD359" i="2"/>
  <c r="AI359" i="2" s="1"/>
  <c r="AD377" i="2"/>
  <c r="AI377" i="2" s="1"/>
  <c r="AD379" i="2"/>
  <c r="AI379" i="2" s="1"/>
  <c r="AD412" i="2"/>
  <c r="AI412" i="2" s="1"/>
  <c r="AD904" i="2"/>
  <c r="AI904" i="2" s="1"/>
  <c r="AD907" i="2"/>
  <c r="AI907" i="2" s="1"/>
  <c r="AD181" i="2"/>
  <c r="AI181" i="2" s="1"/>
  <c r="AD185" i="2"/>
  <c r="AI185" i="2" s="1"/>
  <c r="AD201" i="2"/>
  <c r="AI201" i="2" s="1"/>
  <c r="AD208" i="2"/>
  <c r="AI208" i="2" s="1"/>
  <c r="AD211" i="2"/>
  <c r="AI211" i="2" s="1"/>
  <c r="AD222" i="2"/>
  <c r="AI222" i="2" s="1"/>
  <c r="AD225" i="2"/>
  <c r="AI225" i="2" s="1"/>
  <c r="AD228" i="2"/>
  <c r="AI228" i="2" s="1"/>
  <c r="AD231" i="2"/>
  <c r="AI231" i="2" s="1"/>
  <c r="AD234" i="2"/>
  <c r="AI234" i="2" s="1"/>
  <c r="AD453" i="2"/>
  <c r="AI453" i="2" s="1"/>
  <c r="AD457" i="2"/>
  <c r="AI457" i="2" s="1"/>
  <c r="AD461" i="2"/>
  <c r="AI461" i="2" s="1"/>
  <c r="AD375" i="2"/>
  <c r="AI375" i="2" s="1"/>
  <c r="AD383" i="2"/>
  <c r="AI383" i="2" s="1"/>
  <c r="AD636" i="2"/>
  <c r="AI636" i="2" s="1"/>
  <c r="AD644" i="2"/>
  <c r="AI644" i="2" s="1"/>
  <c r="AD648" i="2"/>
  <c r="AI648" i="2" s="1"/>
  <c r="AD658" i="2"/>
  <c r="AI658" i="2" s="1"/>
  <c r="AD890" i="2"/>
  <c r="AI890" i="2" s="1"/>
  <c r="AD893" i="2"/>
  <c r="AI893" i="2" s="1"/>
  <c r="AD896" i="2"/>
  <c r="AI896" i="2" s="1"/>
  <c r="AD909" i="2"/>
  <c r="AI909" i="2" s="1"/>
  <c r="AP45" i="2"/>
  <c r="AS45" i="2" s="1"/>
  <c r="AC51" i="2"/>
  <c r="AH51" i="2"/>
  <c r="AC64" i="2"/>
  <c r="AH64" i="2"/>
  <c r="AC84" i="2"/>
  <c r="AH84" i="2"/>
  <c r="AC89" i="2"/>
  <c r="AH89" i="2" s="1"/>
  <c r="AC95" i="2"/>
  <c r="AH95" i="2"/>
  <c r="AC97" i="2"/>
  <c r="AH97" i="2"/>
  <c r="AC99" i="2"/>
  <c r="AH99" i="2"/>
  <c r="AD102" i="2"/>
  <c r="AI102" i="2" s="1"/>
  <c r="AD107" i="2"/>
  <c r="AI107" i="2" s="1"/>
  <c r="AD118" i="2"/>
  <c r="AI118" i="2" s="1"/>
  <c r="AD133" i="2"/>
  <c r="AI133" i="2" s="1"/>
  <c r="AD138" i="2"/>
  <c r="AI138" i="2" s="1"/>
  <c r="AC143" i="2"/>
  <c r="AH143" i="2"/>
  <c r="AC146" i="2"/>
  <c r="AH146" i="2"/>
  <c r="AD149" i="2"/>
  <c r="AI149" i="2" s="1"/>
  <c r="AD159" i="2"/>
  <c r="AI159" i="2" s="1"/>
  <c r="AD189" i="2"/>
  <c r="AI189" i="2" s="1"/>
  <c r="AD194" i="2"/>
  <c r="AI194" i="2" s="1"/>
  <c r="AD249" i="2"/>
  <c r="AI249" i="2" s="1"/>
  <c r="AD261" i="2"/>
  <c r="AI261" i="2" s="1"/>
  <c r="AD269" i="2"/>
  <c r="AI269" i="2" s="1"/>
  <c r="AD291" i="2"/>
  <c r="AI291" i="2" s="1"/>
  <c r="AD308" i="2"/>
  <c r="AI308" i="2" s="1"/>
  <c r="AD319" i="2"/>
  <c r="AI319" i="2" s="1"/>
  <c r="AD327" i="2"/>
  <c r="AI327" i="2" s="1"/>
  <c r="AC16" i="2"/>
  <c r="AH16" i="2" s="1"/>
  <c r="AC44" i="2"/>
  <c r="AH44" i="2" s="1"/>
  <c r="AD58" i="2"/>
  <c r="AI58" i="2"/>
  <c r="AC62" i="2"/>
  <c r="AH62" i="2" s="1"/>
  <c r="AD95" i="2"/>
  <c r="AI95" i="2" s="1"/>
  <c r="AD97" i="2"/>
  <c r="AI97" i="2" s="1"/>
  <c r="AD99" i="2"/>
  <c r="AI99" i="2" s="1"/>
  <c r="AD110" i="2"/>
  <c r="AI110" i="2" s="1"/>
  <c r="AD112" i="2"/>
  <c r="AI112" i="2" s="1"/>
  <c r="AC115" i="2"/>
  <c r="AH115" i="2" s="1"/>
  <c r="AC121" i="2"/>
  <c r="AH121" i="2" s="1"/>
  <c r="AD124" i="2"/>
  <c r="AI124" i="2"/>
  <c r="AC126" i="2"/>
  <c r="AH126" i="2" s="1"/>
  <c r="AD128" i="2"/>
  <c r="AI128" i="2" s="1"/>
  <c r="AD143" i="2"/>
  <c r="AI143" i="2" s="1"/>
  <c r="AD166" i="2"/>
  <c r="AI166" i="2"/>
  <c r="AD389" i="2"/>
  <c r="AI389" i="2" s="1"/>
  <c r="AD391" i="2"/>
  <c r="AI391" i="2" s="1"/>
  <c r="AC394" i="2"/>
  <c r="AH394" i="2" s="1"/>
  <c r="AC400" i="2"/>
  <c r="AH400" i="2" s="1"/>
  <c r="AD408" i="2"/>
  <c r="AI408" i="2" s="1"/>
  <c r="AD430" i="2"/>
  <c r="AI430" i="2" s="1"/>
  <c r="AC451" i="2"/>
  <c r="AH451" i="2"/>
  <c r="AC453" i="2"/>
  <c r="AH453" i="2"/>
  <c r="AC455" i="2"/>
  <c r="AH455" i="2"/>
  <c r="AC457" i="2"/>
  <c r="AH457" i="2"/>
  <c r="AC459" i="2"/>
  <c r="AH459" i="2"/>
  <c r="AC461" i="2"/>
  <c r="AH461" i="2"/>
  <c r="AD464" i="2"/>
  <c r="AI464" i="2" s="1"/>
  <c r="AD474" i="2"/>
  <c r="AI474" i="2" s="1"/>
  <c r="AD494" i="2"/>
  <c r="AI494" i="2" s="1"/>
  <c r="AD499" i="2"/>
  <c r="AI499" i="2" s="1"/>
  <c r="AD504" i="2"/>
  <c r="AI504" i="2" s="1"/>
  <c r="AD508" i="2"/>
  <c r="AI508" i="2" s="1"/>
  <c r="AD518" i="2"/>
  <c r="AI518" i="2" s="1"/>
  <c r="AD531" i="2"/>
  <c r="AI531" i="2" s="1"/>
  <c r="AC189" i="2"/>
  <c r="AH189" i="2" s="1"/>
  <c r="AC192" i="2"/>
  <c r="AH192" i="2" s="1"/>
  <c r="AC199" i="2"/>
  <c r="AH199" i="2" s="1"/>
  <c r="AC238" i="2"/>
  <c r="AH238" i="2" s="1"/>
  <c r="AC241" i="2"/>
  <c r="AH241" i="2" s="1"/>
  <c r="AC263" i="2"/>
  <c r="AH263" i="2" s="1"/>
  <c r="AC267" i="2"/>
  <c r="AH267" i="2" s="1"/>
  <c r="AC277" i="2"/>
  <c r="AH277" i="2" s="1"/>
  <c r="AC280" i="2"/>
  <c r="AH280" i="2" s="1"/>
  <c r="AC283" i="2"/>
  <c r="AH283" i="2" s="1"/>
  <c r="AC293" i="2"/>
  <c r="AH293" i="2" s="1"/>
  <c r="AC297" i="2"/>
  <c r="AH297" i="2" s="1"/>
  <c r="AC299" i="2"/>
  <c r="AH299" i="2" s="1"/>
  <c r="AC302" i="2"/>
  <c r="AH302" i="2" s="1"/>
  <c r="AC306" i="2"/>
  <c r="AH306" i="2" s="1"/>
  <c r="AC310" i="2"/>
  <c r="AH310" i="2" s="1"/>
  <c r="AC313" i="2"/>
  <c r="AH313" i="2" s="1"/>
  <c r="AC319" i="2"/>
  <c r="AH319" i="2" s="1"/>
  <c r="AC323" i="2"/>
  <c r="AH323" i="2" s="1"/>
  <c r="AC327" i="2"/>
  <c r="AH327" i="2" s="1"/>
  <c r="AC331" i="2"/>
  <c r="AH331" i="2" s="1"/>
  <c r="AC334" i="2"/>
  <c r="AH334" i="2" s="1"/>
  <c r="AC338" i="2"/>
  <c r="AH338" i="2" s="1"/>
  <c r="AC341" i="2"/>
  <c r="AH341" i="2" s="1"/>
  <c r="AC344" i="2"/>
  <c r="AH344" i="2" s="1"/>
  <c r="AC350" i="2"/>
  <c r="AH350" i="2" s="1"/>
  <c r="AD352" i="2"/>
  <c r="AI352" i="2"/>
  <c r="AC361" i="2"/>
  <c r="AH361" i="2" s="1"/>
  <c r="AC365" i="2"/>
  <c r="AH365" i="2" s="1"/>
  <c r="AD370" i="2"/>
  <c r="AI370" i="2" s="1"/>
  <c r="AC377" i="2"/>
  <c r="AH377" i="2" s="1"/>
  <c r="AC383" i="2"/>
  <c r="AH383" i="2" s="1"/>
  <c r="AD397" i="2"/>
  <c r="AI397" i="2"/>
  <c r="AC403" i="2"/>
  <c r="AH403" i="2" s="1"/>
  <c r="AD405" i="2"/>
  <c r="AI405" i="2"/>
  <c r="AD415" i="2"/>
  <c r="AI415" i="2" s="1"/>
  <c r="AD433" i="2"/>
  <c r="AI433" i="2" s="1"/>
  <c r="AD435" i="2"/>
  <c r="AI435" i="2" s="1"/>
  <c r="AD438" i="2"/>
  <c r="AI438" i="2" s="1"/>
  <c r="AD440" i="2"/>
  <c r="AI440" i="2" s="1"/>
  <c r="AD442" i="2"/>
  <c r="AI442" i="2" s="1"/>
  <c r="AD444" i="2"/>
  <c r="AI444" i="2" s="1"/>
  <c r="AD467" i="2"/>
  <c r="AI467" i="2" s="1"/>
  <c r="AD469" i="2"/>
  <c r="AI469" i="2" s="1"/>
  <c r="AD479" i="2"/>
  <c r="AI479" i="2"/>
  <c r="AD481" i="2"/>
  <c r="AI481" i="2"/>
  <c r="AC553" i="2"/>
  <c r="AH553" i="2" s="1"/>
  <c r="AD572" i="2"/>
  <c r="AI572" i="2" s="1"/>
  <c r="AD574" i="2"/>
  <c r="AI574" i="2" s="1"/>
  <c r="AD576" i="2"/>
  <c r="AI576" i="2" s="1"/>
  <c r="AC578" i="2"/>
  <c r="AH578" i="2" s="1"/>
  <c r="AD585" i="2"/>
  <c r="AI585" i="2" s="1"/>
  <c r="AC499" i="2"/>
  <c r="AH499" i="2" s="1"/>
  <c r="AC506" i="2"/>
  <c r="AH506" i="2" s="1"/>
  <c r="AC508" i="2"/>
  <c r="AH508" i="2" s="1"/>
  <c r="AC511" i="2"/>
  <c r="AH511" i="2" s="1"/>
  <c r="AC514" i="2"/>
  <c r="AH514" i="2" s="1"/>
  <c r="AC745" i="2"/>
  <c r="AH745" i="2" s="1"/>
  <c r="AC748" i="2"/>
  <c r="AH748" i="2" s="1"/>
  <c r="AC775" i="2"/>
  <c r="AH775" i="2" s="1"/>
  <c r="AC803" i="2"/>
  <c r="AH803" i="2" s="1"/>
  <c r="AC810" i="2"/>
  <c r="AH810" i="2" s="1"/>
  <c r="AC813" i="2"/>
  <c r="AH813" i="2" s="1"/>
  <c r="AD880" i="2"/>
  <c r="AI880" i="2" s="1"/>
  <c r="AC909" i="2"/>
  <c r="AH909" i="2" s="1"/>
  <c r="AD912" i="2"/>
  <c r="AI912" i="2" s="1"/>
  <c r="AD917" i="2"/>
  <c r="AI917" i="2" s="1"/>
  <c r="AC912" i="2"/>
  <c r="AH912" i="2" s="1"/>
  <c r="AC915" i="2"/>
  <c r="AH915" i="2" s="1"/>
  <c r="AD931" i="2"/>
  <c r="AI931" i="2" s="1"/>
  <c r="AD936" i="2"/>
  <c r="AI936" i="2" s="1"/>
  <c r="AD951" i="2"/>
  <c r="AI951" i="2" s="1"/>
  <c r="AD959" i="2"/>
  <c r="AI959" i="2" s="1"/>
  <c r="AD965" i="2"/>
  <c r="AI965" i="2" s="1"/>
  <c r="AC928" i="2"/>
  <c r="AH928" i="2" s="1"/>
  <c r="AC931" i="2"/>
  <c r="AH931" i="2" s="1"/>
  <c r="AC934" i="2"/>
  <c r="AH934" i="2" s="1"/>
  <c r="AC940" i="2"/>
  <c r="AH940" i="2" s="1"/>
  <c r="AC943" i="2"/>
  <c r="AH943" i="2" s="1"/>
  <c r="AC946" i="2"/>
  <c r="AH946" i="2" s="1"/>
  <c r="AC948" i="2"/>
  <c r="AH948" i="2" s="1"/>
  <c r="AD954" i="2"/>
  <c r="AI954" i="2"/>
  <c r="AD957" i="2"/>
  <c r="AI957" i="2" s="1"/>
  <c r="AC962" i="2"/>
  <c r="AH962" i="2" s="1"/>
  <c r="AC870" i="2"/>
  <c r="AH870" i="2" s="1"/>
  <c r="AC917" i="2"/>
  <c r="AH917" i="2" s="1"/>
  <c r="AD943" i="2"/>
  <c r="AI943" i="2" s="1"/>
  <c r="AC951" i="2"/>
  <c r="AH951" i="2" s="1"/>
  <c r="AC959" i="2"/>
  <c r="AH959" i="2" s="1"/>
  <c r="AC923" i="2"/>
  <c r="AH923" i="2" s="1"/>
  <c r="AC926" i="2"/>
  <c r="AH926" i="2" s="1"/>
  <c r="AC954" i="2"/>
  <c r="AH954" i="2" s="1"/>
  <c r="AD962" i="2"/>
  <c r="AI962" i="2"/>
  <c r="AC968" i="2"/>
  <c r="AH968" i="2" s="1"/>
  <c r="AD14" i="2"/>
  <c r="AI14" i="2" s="1"/>
  <c r="AP27" i="2"/>
  <c r="AS27" i="2" s="1"/>
  <c r="AP31" i="2"/>
  <c r="AS31" i="2" s="1"/>
  <c r="AP50" i="2"/>
  <c r="AS50" i="2" s="1"/>
  <c r="AP73" i="2"/>
  <c r="AS73" i="2" s="1"/>
  <c r="AC25" i="2"/>
  <c r="AH25" i="2" s="1"/>
  <c r="AC27" i="2"/>
  <c r="AH27" i="2" s="1"/>
  <c r="AC29" i="2"/>
  <c r="AH29" i="2" s="1"/>
  <c r="AC31" i="2"/>
  <c r="AH31" i="2" s="1"/>
  <c r="AC36" i="2"/>
  <c r="AH36" i="2" s="1"/>
  <c r="AC38" i="2"/>
  <c r="AH38" i="2" s="1"/>
  <c r="AC41" i="2"/>
  <c r="AH41" i="2" s="1"/>
  <c r="AC43" i="2"/>
  <c r="AH43" i="2" s="1"/>
  <c r="AD115" i="2"/>
  <c r="AD121" i="2"/>
  <c r="AI121" i="2" s="1"/>
  <c r="AH124" i="2"/>
  <c r="AC124" i="2"/>
  <c r="AD126" i="2"/>
  <c r="AI126" i="2" s="1"/>
  <c r="AI146" i="2"/>
  <c r="AD146" i="2"/>
  <c r="AI152" i="2"/>
  <c r="AD152" i="2"/>
  <c r="AI154" i="2"/>
  <c r="AD154" i="2"/>
  <c r="AH166" i="2"/>
  <c r="AC166" i="2"/>
  <c r="AI169" i="2"/>
  <c r="AD169" i="2"/>
  <c r="AI172" i="2"/>
  <c r="AD172" i="2"/>
  <c r="AI176" i="2"/>
  <c r="AD176" i="2"/>
  <c r="AI361" i="2"/>
  <c r="AD361" i="2"/>
  <c r="AI365" i="2"/>
  <c r="AD365" i="2"/>
  <c r="AH389" i="2"/>
  <c r="AC389" i="2"/>
  <c r="AH391" i="2"/>
  <c r="AC391" i="2"/>
  <c r="AI394" i="2"/>
  <c r="AD394" i="2"/>
  <c r="AI400" i="2"/>
  <c r="AD400" i="2"/>
  <c r="AH408" i="2"/>
  <c r="AC408" i="2"/>
  <c r="AC421" i="2"/>
  <c r="AH421" i="2" s="1"/>
  <c r="AC423" i="2"/>
  <c r="AH423" i="2" s="1"/>
  <c r="AC425" i="2"/>
  <c r="AH425" i="2" s="1"/>
  <c r="AI428" i="2"/>
  <c r="AD428" i="2"/>
  <c r="AC433" i="2"/>
  <c r="AH433" i="2" s="1"/>
  <c r="AC435" i="2"/>
  <c r="AH435" i="2" s="1"/>
  <c r="AC438" i="2"/>
  <c r="AH438" i="2" s="1"/>
  <c r="AC440" i="2"/>
  <c r="AH440" i="2" s="1"/>
  <c r="AC442" i="2"/>
  <c r="AH442" i="2" s="1"/>
  <c r="AC444" i="2"/>
  <c r="AH444" i="2" s="1"/>
  <c r="AI448" i="2"/>
  <c r="AD448" i="2"/>
  <c r="AC467" i="2"/>
  <c r="AH467" i="2" s="1"/>
  <c r="AC469" i="2"/>
  <c r="AH469" i="2" s="1"/>
  <c r="AI472" i="2"/>
  <c r="AD472" i="2"/>
  <c r="AC482" i="2"/>
  <c r="AH482" i="2" s="1"/>
  <c r="AI489" i="2"/>
  <c r="AD489" i="2"/>
  <c r="AI514" i="2"/>
  <c r="AD514" i="2"/>
  <c r="AI537" i="2"/>
  <c r="AD537" i="2"/>
  <c r="AI539" i="2"/>
  <c r="AD539" i="2"/>
  <c r="AI545" i="2"/>
  <c r="AD545" i="2"/>
  <c r="AI559" i="2"/>
  <c r="AD559" i="2"/>
  <c r="AH194" i="2"/>
  <c r="AC194" i="2"/>
  <c r="AH197" i="2"/>
  <c r="AC197" i="2"/>
  <c r="AH236" i="2"/>
  <c r="AC236" i="2"/>
  <c r="AH243" i="2"/>
  <c r="AC243" i="2"/>
  <c r="AH246" i="2"/>
  <c r="AC246" i="2"/>
  <c r="AH249" i="2"/>
  <c r="AC249" i="2"/>
  <c r="AH252" i="2"/>
  <c r="AC252" i="2"/>
  <c r="AH255" i="2"/>
  <c r="AC255" i="2"/>
  <c r="AH258" i="2"/>
  <c r="AC258" i="2"/>
  <c r="AH261" i="2"/>
  <c r="AC261" i="2"/>
  <c r="AH265" i="2"/>
  <c r="AC265" i="2"/>
  <c r="AH269" i="2"/>
  <c r="AC269" i="2"/>
  <c r="AH272" i="2"/>
  <c r="AC272" i="2"/>
  <c r="AH275" i="2"/>
  <c r="AC275" i="2"/>
  <c r="AH285" i="2"/>
  <c r="AC285" i="2"/>
  <c r="AH288" i="2"/>
  <c r="AC288" i="2"/>
  <c r="AH291" i="2"/>
  <c r="AC291" i="2"/>
  <c r="AH295" i="2"/>
  <c r="AC295" i="2"/>
  <c r="AH304" i="2"/>
  <c r="AC304" i="2"/>
  <c r="AH308" i="2"/>
  <c r="AC308" i="2"/>
  <c r="AH315" i="2"/>
  <c r="AC315" i="2"/>
  <c r="AH321" i="2"/>
  <c r="AC321" i="2"/>
  <c r="AH325" i="2"/>
  <c r="AC325" i="2"/>
  <c r="AH329" i="2"/>
  <c r="AC329" i="2"/>
  <c r="AH336" i="2"/>
  <c r="AC336" i="2"/>
  <c r="AI346" i="2"/>
  <c r="AD346" i="2"/>
  <c r="AD350" i="2"/>
  <c r="AI350" i="2" s="1"/>
  <c r="AH352" i="2"/>
  <c r="AC352" i="2"/>
  <c r="AI356" i="2"/>
  <c r="AD356" i="2"/>
  <c r="AH359" i="2"/>
  <c r="AC359" i="2"/>
  <c r="AH363" i="2"/>
  <c r="AC363" i="2"/>
  <c r="AI368" i="2"/>
  <c r="AD368" i="2"/>
  <c r="AI372" i="2"/>
  <c r="AD372" i="2"/>
  <c r="AH375" i="2"/>
  <c r="AC375" i="2"/>
  <c r="AH379" i="2"/>
  <c r="AC379" i="2"/>
  <c r="AI385" i="2"/>
  <c r="AD385" i="2"/>
  <c r="AH397" i="2"/>
  <c r="AC397" i="2"/>
  <c r="AD403" i="2"/>
  <c r="AI403" i="2" s="1"/>
  <c r="AH405" i="2"/>
  <c r="AC405" i="2"/>
  <c r="AI417" i="2"/>
  <c r="AD417" i="2"/>
  <c r="AI419" i="2"/>
  <c r="AD419" i="2"/>
  <c r="AI421" i="2"/>
  <c r="AD421" i="2"/>
  <c r="AI423" i="2"/>
  <c r="AD423" i="2"/>
  <c r="AI425" i="2"/>
  <c r="AD425" i="2"/>
  <c r="AH479" i="2"/>
  <c r="AC479" i="2"/>
  <c r="AH481" i="2"/>
  <c r="AC481" i="2"/>
  <c r="AI482" i="2"/>
  <c r="AD482" i="2"/>
  <c r="AI553" i="2"/>
  <c r="AD553" i="2"/>
  <c r="AH556" i="2"/>
  <c r="AC556" i="2"/>
  <c r="AH559" i="2"/>
  <c r="AC559" i="2"/>
  <c r="AC563" i="2"/>
  <c r="AH563" i="2" s="1"/>
  <c r="AC565" i="2"/>
  <c r="AH565" i="2" s="1"/>
  <c r="AI568" i="2"/>
  <c r="AD568" i="2"/>
  <c r="AH572" i="2"/>
  <c r="AC572" i="2"/>
  <c r="AH574" i="2"/>
  <c r="AC574" i="2"/>
  <c r="AH576" i="2"/>
  <c r="AC576" i="2"/>
  <c r="AI578" i="2"/>
  <c r="AD578" i="2"/>
  <c r="AI642" i="2"/>
  <c r="AD642" i="2"/>
  <c r="AI646" i="2"/>
  <c r="AD646" i="2"/>
  <c r="AI650" i="2"/>
  <c r="AD650" i="2"/>
  <c r="AI656" i="2"/>
  <c r="AD656" i="2"/>
  <c r="AH494" i="2"/>
  <c r="AC494" i="2"/>
  <c r="AH497" i="2"/>
  <c r="AC497" i="2"/>
  <c r="AH501" i="2"/>
  <c r="AC501" i="2"/>
  <c r="AH504" i="2"/>
  <c r="AC504" i="2"/>
  <c r="AH516" i="2"/>
  <c r="AC516" i="2"/>
  <c r="AH531" i="2"/>
  <c r="AC531" i="2"/>
  <c r="AH537" i="2"/>
  <c r="AC537" i="2"/>
  <c r="AH539" i="2"/>
  <c r="AC539" i="2"/>
  <c r="AH545" i="2"/>
  <c r="AC545" i="2"/>
  <c r="AI565" i="2"/>
  <c r="AD565" i="2"/>
  <c r="AI671" i="2"/>
  <c r="AD671" i="2"/>
  <c r="AI679" i="2"/>
  <c r="AD679" i="2"/>
  <c r="AI688" i="2"/>
  <c r="AD688" i="2"/>
  <c r="AH755" i="2"/>
  <c r="AC755" i="2"/>
  <c r="AH585" i="2"/>
  <c r="AC585" i="2"/>
  <c r="AH589" i="2"/>
  <c r="AC589" i="2"/>
  <c r="AH597" i="2"/>
  <c r="AC597" i="2"/>
  <c r="AH602" i="2"/>
  <c r="AC602" i="2"/>
  <c r="AH606" i="2"/>
  <c r="AC606" i="2"/>
  <c r="AH609" i="2"/>
  <c r="AC609" i="2"/>
  <c r="AH722" i="2"/>
  <c r="AC722" i="2"/>
  <c r="AH773" i="2"/>
  <c r="AC773" i="2"/>
  <c r="AI799" i="2"/>
  <c r="AD799" i="2"/>
  <c r="AI805" i="2"/>
  <c r="AD805" i="2"/>
  <c r="AI808" i="2"/>
  <c r="AD808" i="2"/>
  <c r="AI813" i="2"/>
  <c r="AD813" i="2"/>
  <c r="AI820" i="2"/>
  <c r="AD820" i="2"/>
  <c r="AH665" i="2"/>
  <c r="AC665" i="2"/>
  <c r="AH669" i="2"/>
  <c r="AC669" i="2"/>
  <c r="AH673" i="2"/>
  <c r="AC673" i="2"/>
  <c r="AH677" i="2"/>
  <c r="AC677" i="2"/>
  <c r="AH695" i="2"/>
  <c r="AC695" i="2"/>
  <c r="AH697" i="2"/>
  <c r="AC697" i="2"/>
  <c r="AH703" i="2"/>
  <c r="AC703" i="2"/>
  <c r="AH706" i="2"/>
  <c r="AC706" i="2"/>
  <c r="AH710" i="2"/>
  <c r="AC710" i="2"/>
  <c r="AH717" i="2"/>
  <c r="AC717" i="2"/>
  <c r="AH720" i="2"/>
  <c r="AC720" i="2"/>
  <c r="AH726" i="2"/>
  <c r="AC726" i="2"/>
  <c r="AH740" i="2"/>
  <c r="AC740" i="2"/>
  <c r="AH743" i="2"/>
  <c r="AC743" i="2"/>
  <c r="AH750" i="2"/>
  <c r="AC750" i="2"/>
  <c r="AH753" i="2"/>
  <c r="AC753" i="2"/>
  <c r="AH832" i="2"/>
  <c r="AC832" i="2"/>
  <c r="AH836" i="2"/>
  <c r="AC836" i="2"/>
  <c r="AH841" i="2"/>
  <c r="AC841" i="2"/>
  <c r="AH844" i="2"/>
  <c r="AC844" i="2"/>
  <c r="AH846" i="2"/>
  <c r="AC846" i="2"/>
  <c r="AH850" i="2"/>
  <c r="AC850" i="2"/>
  <c r="AH861" i="2"/>
  <c r="AC861" i="2"/>
  <c r="AH864" i="2"/>
  <c r="AC864" i="2"/>
  <c r="AH867" i="2"/>
  <c r="AC867" i="2"/>
  <c r="AH777" i="2"/>
  <c r="AC777" i="2"/>
  <c r="AH780" i="2"/>
  <c r="AC780" i="2"/>
  <c r="AH787" i="2"/>
  <c r="AC787" i="2"/>
  <c r="AH790" i="2"/>
  <c r="AC790" i="2"/>
  <c r="AH797" i="2"/>
  <c r="AC797" i="2"/>
  <c r="AH801" i="2"/>
  <c r="AC801" i="2"/>
  <c r="AH805" i="2"/>
  <c r="AC805" i="2"/>
  <c r="AH808" i="2"/>
  <c r="AC808" i="2"/>
  <c r="AH815" i="2"/>
  <c r="AC815" i="2"/>
  <c r="AH820" i="2"/>
  <c r="AC820" i="2"/>
  <c r="AH822" i="2"/>
  <c r="AC822" i="2"/>
  <c r="AI830" i="2"/>
  <c r="AD830" i="2"/>
  <c r="AC883" i="2"/>
  <c r="AH883" i="2" s="1"/>
  <c r="AC885" i="2"/>
  <c r="AH885" i="2" s="1"/>
  <c r="AI888" i="2"/>
  <c r="AD888" i="2"/>
  <c r="AI898" i="2"/>
  <c r="AD898" i="2"/>
  <c r="AI901" i="2"/>
  <c r="AD901" i="2"/>
  <c r="AI883" i="2"/>
  <c r="AD883" i="2"/>
  <c r="AI885" i="2"/>
  <c r="AD885" i="2"/>
  <c r="AI534" i="2"/>
  <c r="AD534" i="2"/>
  <c r="AI551" i="2"/>
  <c r="AD551" i="2"/>
  <c r="AI613" i="2"/>
  <c r="AD613" i="2"/>
  <c r="AI617" i="2"/>
  <c r="AD617" i="2"/>
  <c r="AI619" i="2"/>
  <c r="AD619" i="2"/>
  <c r="AI623" i="2"/>
  <c r="AD623" i="2"/>
  <c r="AI630" i="2"/>
  <c r="AD630" i="2"/>
  <c r="AI632" i="2"/>
  <c r="AD632" i="2"/>
  <c r="AI652" i="2"/>
  <c r="AD652" i="2"/>
  <c r="AI686" i="2"/>
  <c r="AD686" i="2"/>
  <c r="AH733" i="2"/>
  <c r="AC733" i="2"/>
  <c r="AH758" i="2"/>
  <c r="AC758" i="2"/>
  <c r="AH765" i="2"/>
  <c r="AC765" i="2"/>
  <c r="AH768" i="2"/>
  <c r="AC768" i="2"/>
  <c r="AI824" i="2"/>
  <c r="AD824" i="2"/>
  <c r="AH830" i="2"/>
  <c r="AC830" i="2"/>
  <c r="AH834" i="2"/>
  <c r="AC834" i="2"/>
  <c r="AH852" i="2"/>
  <c r="AC852" i="2"/>
  <c r="AH855" i="2"/>
  <c r="AC855" i="2"/>
  <c r="AH859" i="2"/>
  <c r="AC859" i="2"/>
  <c r="AH872" i="2"/>
  <c r="AC872" i="2"/>
  <c r="AH875" i="2"/>
  <c r="AC875" i="2"/>
  <c r="AH878" i="2"/>
  <c r="AC878" i="2"/>
  <c r="AI18" i="2"/>
  <c r="AD18" i="2"/>
  <c r="AI344" i="2"/>
  <c r="AD344" i="2"/>
  <c r="AI363" i="2"/>
  <c r="AD363" i="2"/>
  <c r="AI484" i="2"/>
  <c r="AD484" i="2"/>
  <c r="AI487" i="2"/>
  <c r="AD487" i="2"/>
  <c r="AI491" i="2"/>
  <c r="AD491" i="2"/>
  <c r="AH543" i="2"/>
  <c r="AC543" i="2"/>
  <c r="AI563" i="2"/>
  <c r="AD563" i="2"/>
  <c r="AI684" i="2"/>
  <c r="AD684" i="2"/>
  <c r="AH735" i="2"/>
  <c r="AC735" i="2"/>
  <c r="AH760" i="2"/>
  <c r="AC760" i="2"/>
  <c r="AH763" i="2"/>
  <c r="AC763" i="2"/>
  <c r="AH770" i="2"/>
  <c r="AC770" i="2"/>
  <c r="AI822" i="2"/>
  <c r="AD822" i="2"/>
  <c r="AI826" i="2"/>
  <c r="AD826" i="2"/>
  <c r="AH828" i="2"/>
  <c r="AC828" i="2"/>
  <c r="AH938" i="2"/>
  <c r="AC938" i="2"/>
  <c r="AI946" i="2"/>
  <c r="AD946" i="2"/>
  <c r="AP44" i="2"/>
  <c r="AS44" i="2" s="1"/>
  <c r="AP48" i="2"/>
  <c r="AS48" i="2" s="1"/>
  <c r="AP53" i="2"/>
  <c r="AS53" i="2" s="1"/>
  <c r="AS46" i="2"/>
  <c r="AP46" i="2"/>
  <c r="AS64" i="2"/>
  <c r="AP64" i="2"/>
  <c r="AS78" i="2"/>
  <c r="AP78" i="2"/>
  <c r="X518" i="2"/>
  <c r="U518" i="2"/>
  <c r="R518" i="2"/>
  <c r="O518" i="2"/>
  <c r="AA518" i="2" s="1"/>
  <c r="X728" i="2"/>
  <c r="U728" i="2"/>
  <c r="R728" i="2"/>
  <c r="O728" i="2"/>
  <c r="AA728" i="2" s="1"/>
  <c r="X738" i="2"/>
  <c r="U738" i="2"/>
  <c r="R738" i="2"/>
  <c r="O738" i="2"/>
  <c r="AA738" i="2" s="1"/>
  <c r="X782" i="2"/>
  <c r="U782" i="2"/>
  <c r="R782" i="2"/>
  <c r="O782" i="2"/>
  <c r="AA782" i="2" s="1"/>
  <c r="X799" i="2"/>
  <c r="U799" i="2"/>
  <c r="R799" i="2"/>
  <c r="O799" i="2"/>
  <c r="AA799" i="2" s="1"/>
  <c r="AP28" i="2"/>
  <c r="AS28" i="2" s="1"/>
  <c r="AP22" i="2"/>
  <c r="AS22" i="2" s="1"/>
  <c r="AP163" i="2"/>
  <c r="AS163" i="2"/>
  <c r="AL521" i="2"/>
  <c r="AN521" i="2" s="1"/>
  <c r="AP62" i="2"/>
  <c r="AS62" i="2" s="1"/>
  <c r="AS51" i="2"/>
  <c r="AP51" i="2"/>
  <c r="X731" i="2"/>
  <c r="U731" i="2"/>
  <c r="R731" i="2"/>
  <c r="O731" i="2"/>
  <c r="AA731" i="2" s="1"/>
  <c r="AP34" i="2"/>
  <c r="AS34" i="2" s="1"/>
  <c r="AP39" i="2"/>
  <c r="AS39" i="2" s="1"/>
  <c r="AP56" i="2"/>
  <c r="AS56" i="2" s="1"/>
  <c r="X662" i="2"/>
  <c r="U662" i="2"/>
  <c r="R662" i="2"/>
  <c r="O662" i="2"/>
  <c r="AA662" i="2" s="1"/>
  <c r="X920" i="2"/>
  <c r="U920" i="2"/>
  <c r="R920" i="2"/>
  <c r="O920" i="2"/>
  <c r="AA920" i="2" s="1"/>
  <c r="AL161" i="2"/>
  <c r="AN161" i="2" s="1"/>
  <c r="AB308" i="1"/>
  <c r="AB304" i="1"/>
  <c r="P236" i="1"/>
  <c r="AB236" i="1" s="1"/>
  <c r="AB197" i="1"/>
  <c r="AB159" i="1"/>
  <c r="AB146" i="1"/>
  <c r="AB128" i="1"/>
  <c r="AB124" i="1"/>
  <c r="AD124" i="1" s="1"/>
  <c r="AG124" i="1" s="1"/>
  <c r="P121" i="1"/>
  <c r="AB121" i="1" s="1"/>
  <c r="AA115" i="1"/>
  <c r="P110" i="1"/>
  <c r="AB110" i="1" s="1"/>
  <c r="P102" i="1"/>
  <c r="AB102" i="1" s="1"/>
  <c r="AC775" i="1"/>
  <c r="AF775" i="1" s="1"/>
  <c r="AG782" i="1"/>
  <c r="AD782" i="1"/>
  <c r="U735" i="1"/>
  <c r="O735" i="1"/>
  <c r="AA735" i="1" s="1"/>
  <c r="R735" i="1"/>
  <c r="X735" i="1"/>
  <c r="U731" i="1"/>
  <c r="O731" i="1"/>
  <c r="AA731" i="1" s="1"/>
  <c r="R731" i="1"/>
  <c r="X731" i="1"/>
  <c r="AC720" i="1"/>
  <c r="AF720" i="1" s="1"/>
  <c r="Y715" i="1"/>
  <c r="V715" i="1"/>
  <c r="S715" i="1"/>
  <c r="P715" i="1"/>
  <c r="AB715" i="1" s="1"/>
  <c r="Y699" i="1"/>
  <c r="V699" i="1"/>
  <c r="S699" i="1"/>
  <c r="P699" i="1"/>
  <c r="AB699" i="1" s="1"/>
  <c r="AF658" i="1"/>
  <c r="AC658" i="1"/>
  <c r="AF656" i="1"/>
  <c r="AC656" i="1"/>
  <c r="AF625" i="1"/>
  <c r="AC625" i="1"/>
  <c r="AF623" i="1"/>
  <c r="AC623" i="1"/>
  <c r="AF619" i="1"/>
  <c r="AC619" i="1"/>
  <c r="AC726" i="1"/>
  <c r="AF726" i="1" s="1"/>
  <c r="AC722" i="1"/>
  <c r="AF722" i="1" s="1"/>
  <c r="AG613" i="1"/>
  <c r="AD613" i="1"/>
  <c r="AG594" i="1"/>
  <c r="AD594" i="1"/>
  <c r="AF969" i="1"/>
  <c r="AC969" i="1"/>
  <c r="AG969" i="1"/>
  <c r="AD969" i="1"/>
  <c r="AF954" i="1"/>
  <c r="AC954" i="1"/>
  <c r="AF782" i="1"/>
  <c r="AC782" i="1"/>
  <c r="Y770" i="1"/>
  <c r="V770" i="1"/>
  <c r="S770" i="1"/>
  <c r="P770" i="1"/>
  <c r="AB770" i="1" s="1"/>
  <c r="AC768" i="1"/>
  <c r="AF768" i="1" s="1"/>
  <c r="AC760" i="1"/>
  <c r="AF760" i="1" s="1"/>
  <c r="AC758" i="1"/>
  <c r="AF758" i="1" s="1"/>
  <c r="Y753" i="1"/>
  <c r="V753" i="1"/>
  <c r="S753" i="1"/>
  <c r="P753" i="1"/>
  <c r="AB753" i="1" s="1"/>
  <c r="AC748" i="1"/>
  <c r="AF748" i="1" s="1"/>
  <c r="Y743" i="1"/>
  <c r="V743" i="1"/>
  <c r="S743" i="1"/>
  <c r="P743" i="1"/>
  <c r="AB743" i="1" s="1"/>
  <c r="Y735" i="1"/>
  <c r="V735" i="1"/>
  <c r="S735" i="1"/>
  <c r="P735" i="1"/>
  <c r="AB735" i="1" s="1"/>
  <c r="Y731" i="1"/>
  <c r="V731" i="1"/>
  <c r="S731" i="1"/>
  <c r="P731" i="1"/>
  <c r="AB731" i="1" s="1"/>
  <c r="AC728" i="1"/>
  <c r="AF728" i="1"/>
  <c r="Y703" i="1"/>
  <c r="V703" i="1"/>
  <c r="S703" i="1"/>
  <c r="P703" i="1"/>
  <c r="AB703" i="1" s="1"/>
  <c r="AC693" i="1"/>
  <c r="AF693" i="1" s="1"/>
  <c r="AF677" i="1"/>
  <c r="AC677" i="1"/>
  <c r="AC675" i="1"/>
  <c r="AF675" i="1" s="1"/>
  <c r="AF673" i="1"/>
  <c r="AC673" i="1"/>
  <c r="AF671" i="1"/>
  <c r="AC671" i="1"/>
  <c r="AC669" i="1"/>
  <c r="AF669" i="1" s="1"/>
  <c r="AF667" i="1"/>
  <c r="AC667" i="1"/>
  <c r="AF665" i="1"/>
  <c r="AC665" i="1"/>
  <c r="AF636" i="1"/>
  <c r="AC636" i="1"/>
  <c r="AF634" i="1"/>
  <c r="AC634" i="1"/>
  <c r="AC750" i="1"/>
  <c r="AF750" i="1" s="1"/>
  <c r="AC695" i="1"/>
  <c r="AF695" i="1" s="1"/>
  <c r="Y615" i="1"/>
  <c r="V615" i="1"/>
  <c r="S615" i="1"/>
  <c r="P615" i="1"/>
  <c r="AB615" i="1" s="1"/>
  <c r="X613" i="1"/>
  <c r="U613" i="1"/>
  <c r="R613" i="1"/>
  <c r="O613" i="1"/>
  <c r="AA613" i="1" s="1"/>
  <c r="AG611" i="1"/>
  <c r="AD611" i="1"/>
  <c r="AG598" i="1"/>
  <c r="AD598" i="1"/>
  <c r="AF595" i="1"/>
  <c r="AC595" i="1"/>
  <c r="AF565" i="1"/>
  <c r="AC565" i="1"/>
  <c r="AF563" i="1"/>
  <c r="AC563" i="1"/>
  <c r="AF615" i="1"/>
  <c r="AC615" i="1"/>
  <c r="AG590" i="1"/>
  <c r="AD590" i="1"/>
  <c r="X543" i="1"/>
  <c r="U543" i="1"/>
  <c r="R543" i="1"/>
  <c r="O543" i="1"/>
  <c r="AA543" i="1" s="1"/>
  <c r="X539" i="1"/>
  <c r="U539" i="1"/>
  <c r="R539" i="1"/>
  <c r="O539" i="1"/>
  <c r="AA539" i="1" s="1"/>
  <c r="X537" i="1"/>
  <c r="U537" i="1"/>
  <c r="R537" i="1"/>
  <c r="O537" i="1"/>
  <c r="AA537" i="1" s="1"/>
  <c r="X518" i="1"/>
  <c r="U518" i="1"/>
  <c r="R518" i="1"/>
  <c r="O518" i="1"/>
  <c r="AA518" i="1" s="1"/>
  <c r="X514" i="1"/>
  <c r="U514" i="1"/>
  <c r="R514" i="1"/>
  <c r="O514" i="1"/>
  <c r="AA514" i="1" s="1"/>
  <c r="X511" i="1"/>
  <c r="U511" i="1"/>
  <c r="R511" i="1"/>
  <c r="O511" i="1"/>
  <c r="AA511" i="1" s="1"/>
  <c r="X508" i="1"/>
  <c r="U508" i="1"/>
  <c r="R508" i="1"/>
  <c r="O508" i="1"/>
  <c r="AA508" i="1" s="1"/>
  <c r="X506" i="1"/>
  <c r="U506" i="1"/>
  <c r="R506" i="1"/>
  <c r="O506" i="1"/>
  <c r="AA506" i="1" s="1"/>
  <c r="X499" i="1"/>
  <c r="U499" i="1"/>
  <c r="R499" i="1"/>
  <c r="O499" i="1"/>
  <c r="AA499" i="1" s="1"/>
  <c r="X408" i="1"/>
  <c r="U408" i="1"/>
  <c r="R408" i="1"/>
  <c r="O408" i="1"/>
  <c r="AA408" i="1" s="1"/>
  <c r="X405" i="1"/>
  <c r="U405" i="1"/>
  <c r="R405" i="1"/>
  <c r="O405" i="1"/>
  <c r="AA405" i="1" s="1"/>
  <c r="AC481" i="1"/>
  <c r="AF481" i="1" s="1"/>
  <c r="AD480" i="1"/>
  <c r="AG480" i="1" s="1"/>
  <c r="AC479" i="1"/>
  <c r="AF479" i="1" s="1"/>
  <c r="AD477" i="1"/>
  <c r="AG477" i="1" s="1"/>
  <c r="AD391" i="1"/>
  <c r="AG391" i="1" s="1"/>
  <c r="X336" i="1"/>
  <c r="U336" i="1"/>
  <c r="R336" i="1"/>
  <c r="O336" i="1"/>
  <c r="AA336" i="1" s="1"/>
  <c r="X329" i="1"/>
  <c r="U329" i="1"/>
  <c r="R329" i="1"/>
  <c r="O329" i="1"/>
  <c r="AA329" i="1" s="1"/>
  <c r="X325" i="1"/>
  <c r="U325" i="1"/>
  <c r="R325" i="1"/>
  <c r="O325" i="1"/>
  <c r="AA325" i="1" s="1"/>
  <c r="X321" i="1"/>
  <c r="U321" i="1"/>
  <c r="R321" i="1"/>
  <c r="O321" i="1"/>
  <c r="AA321" i="1" s="1"/>
  <c r="X308" i="1"/>
  <c r="U308" i="1"/>
  <c r="R308" i="1"/>
  <c r="O308" i="1"/>
  <c r="X304" i="1"/>
  <c r="U304" i="1"/>
  <c r="R304" i="1"/>
  <c r="O304" i="1"/>
  <c r="X295" i="1"/>
  <c r="U295" i="1"/>
  <c r="R295" i="1"/>
  <c r="O295" i="1"/>
  <c r="AA295" i="1" s="1"/>
  <c r="X291" i="1"/>
  <c r="U291" i="1"/>
  <c r="R291" i="1"/>
  <c r="O291" i="1"/>
  <c r="AA291" i="1" s="1"/>
  <c r="X288" i="1"/>
  <c r="U288" i="1"/>
  <c r="R288" i="1"/>
  <c r="O288" i="1"/>
  <c r="AA288" i="1" s="1"/>
  <c r="X285" i="1"/>
  <c r="U285" i="1"/>
  <c r="R285" i="1"/>
  <c r="O285" i="1"/>
  <c r="AA285" i="1" s="1"/>
  <c r="X275" i="1"/>
  <c r="U275" i="1"/>
  <c r="R275" i="1"/>
  <c r="O275" i="1"/>
  <c r="AA275" i="1" s="1"/>
  <c r="X272" i="1"/>
  <c r="U272" i="1"/>
  <c r="R272" i="1"/>
  <c r="O272" i="1"/>
  <c r="AA272" i="1" s="1"/>
  <c r="X269" i="1"/>
  <c r="U269" i="1"/>
  <c r="R269" i="1"/>
  <c r="O269" i="1"/>
  <c r="AA269" i="1" s="1"/>
  <c r="X265" i="1"/>
  <c r="U265" i="1"/>
  <c r="R265" i="1"/>
  <c r="O265" i="1"/>
  <c r="AA265" i="1" s="1"/>
  <c r="X261" i="1"/>
  <c r="U261" i="1"/>
  <c r="R261" i="1"/>
  <c r="O261" i="1"/>
  <c r="AA261" i="1" s="1"/>
  <c r="X258" i="1"/>
  <c r="U258" i="1"/>
  <c r="R258" i="1"/>
  <c r="O258" i="1"/>
  <c r="AA258" i="1" s="1"/>
  <c r="X255" i="1"/>
  <c r="U255" i="1"/>
  <c r="R255" i="1"/>
  <c r="O255" i="1"/>
  <c r="AA255" i="1" s="1"/>
  <c r="X252" i="1"/>
  <c r="U252" i="1"/>
  <c r="R252" i="1"/>
  <c r="O252" i="1"/>
  <c r="AA252" i="1" s="1"/>
  <c r="X249" i="1"/>
  <c r="U249" i="1"/>
  <c r="R249" i="1"/>
  <c r="O249" i="1"/>
  <c r="AA249" i="1" s="1"/>
  <c r="X246" i="1"/>
  <c r="U246" i="1"/>
  <c r="R246" i="1"/>
  <c r="O246" i="1"/>
  <c r="AA246" i="1" s="1"/>
  <c r="X243" i="1"/>
  <c r="U243" i="1"/>
  <c r="R243" i="1"/>
  <c r="O243" i="1"/>
  <c r="AA243" i="1" s="1"/>
  <c r="X236" i="1"/>
  <c r="U236" i="1"/>
  <c r="R236" i="1"/>
  <c r="O236" i="1"/>
  <c r="X197" i="1"/>
  <c r="U197" i="1"/>
  <c r="R197" i="1"/>
  <c r="O197" i="1"/>
  <c r="AA197" i="1" s="1"/>
  <c r="X194" i="1"/>
  <c r="U194" i="1"/>
  <c r="R194" i="1"/>
  <c r="O194" i="1"/>
  <c r="AA194" i="1" s="1"/>
  <c r="X124" i="1"/>
  <c r="U124" i="1"/>
  <c r="R124" i="1"/>
  <c r="O124" i="1"/>
  <c r="AA124" i="1" s="1"/>
  <c r="X121" i="1"/>
  <c r="U121" i="1"/>
  <c r="R121" i="1"/>
  <c r="O121" i="1"/>
  <c r="X118" i="1"/>
  <c r="U118" i="1"/>
  <c r="R118" i="1"/>
  <c r="O118" i="1"/>
  <c r="AA118" i="1" s="1"/>
  <c r="AF84" i="1"/>
  <c r="AC84" i="1"/>
  <c r="AG349" i="1"/>
  <c r="AD349" i="1"/>
  <c r="AG346" i="1"/>
  <c r="AD346" i="1"/>
  <c r="AG344" i="1"/>
  <c r="AD344" i="1"/>
  <c r="AG341" i="1"/>
  <c r="AD341" i="1"/>
  <c r="AG338" i="1"/>
  <c r="AD338" i="1"/>
  <c r="AG336" i="1"/>
  <c r="AD336" i="1"/>
  <c r="AG334" i="1"/>
  <c r="AD334" i="1"/>
  <c r="AG331" i="1"/>
  <c r="AD331" i="1"/>
  <c r="AF78" i="1"/>
  <c r="AC78" i="1"/>
  <c r="AS77" i="1"/>
  <c r="AP77" i="1"/>
  <c r="AS70" i="1"/>
  <c r="AP70" i="1"/>
  <c r="AF65" i="1"/>
  <c r="AC65" i="1"/>
  <c r="AC63" i="1"/>
  <c r="AF63" i="1" s="1"/>
  <c r="AP62" i="1"/>
  <c r="AS62" i="1" s="1"/>
  <c r="AP59" i="1"/>
  <c r="AS59" i="1" s="1"/>
  <c r="AD58" i="1"/>
  <c r="AG58" i="1" s="1"/>
  <c r="AC52" i="1"/>
  <c r="AF52" i="1" s="1"/>
  <c r="AF50" i="1"/>
  <c r="AC50" i="1"/>
  <c r="AF25" i="1"/>
  <c r="AC25" i="1"/>
  <c r="AF21" i="1"/>
  <c r="AC21" i="1"/>
  <c r="AG20" i="1"/>
  <c r="AD20" i="1"/>
  <c r="AF12" i="1"/>
  <c r="AC12" i="1"/>
  <c r="AG11" i="1"/>
  <c r="AD11" i="1"/>
  <c r="AG350" i="1"/>
  <c r="AD350" i="1"/>
  <c r="AF349" i="1"/>
  <c r="AC349" i="1"/>
  <c r="AG316" i="1"/>
  <c r="AD316" i="1"/>
  <c r="AF315" i="1"/>
  <c r="AC315" i="1"/>
  <c r="AG314" i="1"/>
  <c r="AD314" i="1"/>
  <c r="AF313" i="1"/>
  <c r="AC313" i="1"/>
  <c r="AG234" i="1"/>
  <c r="AD234" i="1"/>
  <c r="AG228" i="1"/>
  <c r="AD228" i="1"/>
  <c r="AG222" i="1"/>
  <c r="AD222" i="1"/>
  <c r="AG211" i="1"/>
  <c r="AD211" i="1"/>
  <c r="AG206" i="1"/>
  <c r="AD206" i="1"/>
  <c r="AF166" i="1"/>
  <c r="AC166" i="1"/>
  <c r="AG165" i="1"/>
  <c r="AD165" i="1"/>
  <c r="AG161" i="1"/>
  <c r="AD161" i="1"/>
  <c r="AL161" i="1"/>
  <c r="AN161" i="1" s="1"/>
  <c r="AD157" i="1"/>
  <c r="AG157" i="1" s="1"/>
  <c r="AD152" i="1"/>
  <c r="AG152" i="1" s="1"/>
  <c r="AD146" i="1"/>
  <c r="AG146" i="1" s="1"/>
  <c r="AD140" i="1"/>
  <c r="AG140" i="1" s="1"/>
  <c r="AD136" i="1"/>
  <c r="AG136" i="1" s="1"/>
  <c r="AD131" i="1"/>
  <c r="AG131" i="1" s="1"/>
  <c r="AC115" i="1"/>
  <c r="AF115" i="1" s="1"/>
  <c r="AD114" i="1"/>
  <c r="AG114" i="1" s="1"/>
  <c r="AD110" i="1"/>
  <c r="AG110" i="1" s="1"/>
  <c r="AD104" i="1"/>
  <c r="AG104" i="1" s="1"/>
  <c r="AD99" i="1"/>
  <c r="AG99" i="1" s="1"/>
  <c r="AF57" i="1"/>
  <c r="AC57" i="1"/>
  <c r="AF43" i="1"/>
  <c r="AC43" i="1"/>
  <c r="AC41" i="1"/>
  <c r="AF41" i="1" s="1"/>
  <c r="AP39" i="1"/>
  <c r="AS39" i="1" s="1"/>
  <c r="AC33" i="1"/>
  <c r="AF33" i="1" s="1"/>
  <c r="AC29" i="1"/>
  <c r="AF29" i="1" s="1"/>
  <c r="AF27" i="1"/>
  <c r="AC27" i="1"/>
  <c r="AG21" i="1"/>
  <c r="AD21" i="1"/>
  <c r="AG16" i="1"/>
  <c r="AD16" i="1"/>
  <c r="AG12" i="1"/>
  <c r="AD12" i="1"/>
  <c r="AC708" i="1"/>
  <c r="AF708" i="1" s="1"/>
  <c r="AF654" i="1"/>
  <c r="AC654" i="1"/>
  <c r="AF621" i="1"/>
  <c r="AC621" i="1"/>
  <c r="X611" i="1"/>
  <c r="U611" i="1"/>
  <c r="R611" i="1"/>
  <c r="O611" i="1"/>
  <c r="AA611" i="1" s="1"/>
  <c r="AC590" i="1"/>
  <c r="AF590" i="1" s="1"/>
  <c r="AC598" i="1"/>
  <c r="AF598" i="1"/>
  <c r="AC594" i="1"/>
  <c r="AF594" i="1"/>
  <c r="Y559" i="1"/>
  <c r="V559" i="1"/>
  <c r="S559" i="1"/>
  <c r="P559" i="1"/>
  <c r="AB559" i="1" s="1"/>
  <c r="X545" i="1"/>
  <c r="U545" i="1"/>
  <c r="R545" i="1"/>
  <c r="O545" i="1"/>
  <c r="AA545" i="1" s="1"/>
  <c r="X541" i="1"/>
  <c r="U541" i="1"/>
  <c r="R541" i="1"/>
  <c r="O541" i="1"/>
  <c r="AA541" i="1" s="1"/>
  <c r="X531" i="1"/>
  <c r="U531" i="1"/>
  <c r="R531" i="1"/>
  <c r="O531" i="1"/>
  <c r="AA531" i="1" s="1"/>
  <c r="X516" i="1"/>
  <c r="U516" i="1"/>
  <c r="R516" i="1"/>
  <c r="O516" i="1"/>
  <c r="AA516" i="1" s="1"/>
  <c r="X504" i="1"/>
  <c r="U504" i="1"/>
  <c r="R504" i="1"/>
  <c r="O504" i="1"/>
  <c r="AA504" i="1" s="1"/>
  <c r="X501" i="1"/>
  <c r="U501" i="1"/>
  <c r="R501" i="1"/>
  <c r="O501" i="1"/>
  <c r="AA501" i="1" s="1"/>
  <c r="X497" i="1"/>
  <c r="U497" i="1"/>
  <c r="R497" i="1"/>
  <c r="O497" i="1"/>
  <c r="AA497" i="1" s="1"/>
  <c r="X494" i="1"/>
  <c r="U494" i="1"/>
  <c r="R494" i="1"/>
  <c r="O494" i="1"/>
  <c r="AA494" i="1" s="1"/>
  <c r="X403" i="1"/>
  <c r="U403" i="1"/>
  <c r="R403" i="1"/>
  <c r="O403" i="1"/>
  <c r="AA403" i="1" s="1"/>
  <c r="X400" i="1"/>
  <c r="U400" i="1"/>
  <c r="R400" i="1"/>
  <c r="O400" i="1"/>
  <c r="AA400" i="1" s="1"/>
  <c r="X397" i="1"/>
  <c r="U397" i="1"/>
  <c r="R397" i="1"/>
  <c r="O397" i="1"/>
  <c r="AA397" i="1" s="1"/>
  <c r="X394" i="1"/>
  <c r="U394" i="1"/>
  <c r="R394" i="1"/>
  <c r="O394" i="1"/>
  <c r="AA394" i="1" s="1"/>
  <c r="X389" i="1"/>
  <c r="U389" i="1"/>
  <c r="R389" i="1"/>
  <c r="O389" i="1"/>
  <c r="AA389" i="1" s="1"/>
  <c r="AD556" i="1"/>
  <c r="AG556" i="1" s="1"/>
  <c r="AD551" i="1"/>
  <c r="AG551" i="1" s="1"/>
  <c r="AC547" i="1"/>
  <c r="AF547" i="1" s="1"/>
  <c r="AD536" i="1"/>
  <c r="AG536" i="1" s="1"/>
  <c r="AD533" i="1"/>
  <c r="AG533" i="1" s="1"/>
  <c r="AD531" i="1"/>
  <c r="AG531" i="1" s="1"/>
  <c r="AD522" i="1"/>
  <c r="AG522" i="1" s="1"/>
  <c r="AG521" i="1"/>
  <c r="AD521" i="1"/>
  <c r="AL521" i="1" s="1"/>
  <c r="AN521" i="1" s="1"/>
  <c r="AG518" i="1"/>
  <c r="AD518" i="1"/>
  <c r="AG516" i="1"/>
  <c r="AD516" i="1"/>
  <c r="AG514" i="1"/>
  <c r="AD514" i="1"/>
  <c r="AG511" i="1"/>
  <c r="AD511" i="1"/>
  <c r="AG508" i="1"/>
  <c r="AD508" i="1"/>
  <c r="AG506" i="1"/>
  <c r="AD506" i="1"/>
  <c r="AG504" i="1"/>
  <c r="AD504" i="1"/>
  <c r="AG501" i="1"/>
  <c r="AD501" i="1"/>
  <c r="AG499" i="1"/>
  <c r="AD499" i="1"/>
  <c r="AG497" i="1"/>
  <c r="AD497" i="1"/>
  <c r="AG494" i="1"/>
  <c r="AD494" i="1"/>
  <c r="AG489" i="1"/>
  <c r="AD489" i="1"/>
  <c r="AG484" i="1"/>
  <c r="AD484" i="1"/>
  <c r="AG481" i="1"/>
  <c r="AD481" i="1"/>
  <c r="AG479" i="1"/>
  <c r="AD479" i="1"/>
  <c r="AG474" i="1"/>
  <c r="AD474" i="1"/>
  <c r="AG469" i="1"/>
  <c r="AD469" i="1"/>
  <c r="AG464" i="1"/>
  <c r="AD464" i="1"/>
  <c r="AG459" i="1"/>
  <c r="AD459" i="1"/>
  <c r="AG455" i="1"/>
  <c r="AD455" i="1"/>
  <c r="AG451" i="1"/>
  <c r="AD451" i="1"/>
  <c r="AG444" i="1"/>
  <c r="AD444" i="1"/>
  <c r="AG440" i="1"/>
  <c r="AD440" i="1"/>
  <c r="AG435" i="1"/>
  <c r="AD435" i="1"/>
  <c r="AG430" i="1"/>
  <c r="AD430" i="1"/>
  <c r="AG425" i="1"/>
  <c r="AD425" i="1"/>
  <c r="AG421" i="1"/>
  <c r="AD421" i="1"/>
  <c r="AD417" i="1"/>
  <c r="AG417" i="1" s="1"/>
  <c r="AG412" i="1"/>
  <c r="AD412" i="1"/>
  <c r="AG393" i="1"/>
  <c r="AD393" i="1"/>
  <c r="AF391" i="1"/>
  <c r="AC391" i="1"/>
  <c r="AG388" i="1"/>
  <c r="AD388" i="1"/>
  <c r="AG352" i="1"/>
  <c r="AD352" i="1"/>
  <c r="AG84" i="1"/>
  <c r="AD84" i="1"/>
  <c r="AF48" i="1"/>
  <c r="AC48" i="1"/>
  <c r="AF10" i="1"/>
  <c r="AC10" i="1"/>
  <c r="AG547" i="1"/>
  <c r="AD547" i="1"/>
  <c r="AF533" i="1"/>
  <c r="AC533" i="1"/>
  <c r="AG529" i="1"/>
  <c r="AD529" i="1"/>
  <c r="AF522" i="1"/>
  <c r="AC522" i="1"/>
  <c r="AF521" i="1"/>
  <c r="AC521" i="1"/>
  <c r="AC352" i="1"/>
  <c r="AF352" i="1" s="1"/>
  <c r="X346" i="1"/>
  <c r="U346" i="1"/>
  <c r="R346" i="1"/>
  <c r="O346" i="1"/>
  <c r="AA346" i="1" s="1"/>
  <c r="X344" i="1"/>
  <c r="U344" i="1"/>
  <c r="R344" i="1"/>
  <c r="O344" i="1"/>
  <c r="AA344" i="1" s="1"/>
  <c r="X341" i="1"/>
  <c r="U341" i="1"/>
  <c r="R341" i="1"/>
  <c r="O341" i="1"/>
  <c r="AA341" i="1" s="1"/>
  <c r="X338" i="1"/>
  <c r="U338" i="1"/>
  <c r="R338" i="1"/>
  <c r="O338" i="1"/>
  <c r="AA338" i="1" s="1"/>
  <c r="X334" i="1"/>
  <c r="U334" i="1"/>
  <c r="R334" i="1"/>
  <c r="O334" i="1"/>
  <c r="AA334" i="1" s="1"/>
  <c r="X331" i="1"/>
  <c r="U331" i="1"/>
  <c r="R331" i="1"/>
  <c r="O331" i="1"/>
  <c r="AA331" i="1" s="1"/>
  <c r="X327" i="1"/>
  <c r="U327" i="1"/>
  <c r="R327" i="1"/>
  <c r="O327" i="1"/>
  <c r="AA327" i="1" s="1"/>
  <c r="X323" i="1"/>
  <c r="U323" i="1"/>
  <c r="R323" i="1"/>
  <c r="O323" i="1"/>
  <c r="AA323" i="1" s="1"/>
  <c r="X319" i="1"/>
  <c r="U319" i="1"/>
  <c r="R319" i="1"/>
  <c r="O319" i="1"/>
  <c r="AA319" i="1" s="1"/>
  <c r="X310" i="1"/>
  <c r="U310" i="1"/>
  <c r="R310" i="1"/>
  <c r="O310" i="1"/>
  <c r="AA310" i="1" s="1"/>
  <c r="X306" i="1"/>
  <c r="U306" i="1"/>
  <c r="R306" i="1"/>
  <c r="O306" i="1"/>
  <c r="AA306" i="1" s="1"/>
  <c r="X302" i="1"/>
  <c r="U302" i="1"/>
  <c r="R302" i="1"/>
  <c r="O302" i="1"/>
  <c r="AA302" i="1" s="1"/>
  <c r="X299" i="1"/>
  <c r="U299" i="1"/>
  <c r="R299" i="1"/>
  <c r="O299" i="1"/>
  <c r="AA299" i="1" s="1"/>
  <c r="X297" i="1"/>
  <c r="U297" i="1"/>
  <c r="R297" i="1"/>
  <c r="O297" i="1"/>
  <c r="AA297" i="1" s="1"/>
  <c r="X293" i="1"/>
  <c r="U293" i="1"/>
  <c r="R293" i="1"/>
  <c r="O293" i="1"/>
  <c r="AA293" i="1" s="1"/>
  <c r="X283" i="1"/>
  <c r="U283" i="1"/>
  <c r="R283" i="1"/>
  <c r="O283" i="1"/>
  <c r="AA283" i="1" s="1"/>
  <c r="X280" i="1"/>
  <c r="U280" i="1"/>
  <c r="R280" i="1"/>
  <c r="O280" i="1"/>
  <c r="AA280" i="1" s="1"/>
  <c r="X277" i="1"/>
  <c r="U277" i="1"/>
  <c r="R277" i="1"/>
  <c r="O277" i="1"/>
  <c r="AA277" i="1" s="1"/>
  <c r="X267" i="1"/>
  <c r="U267" i="1"/>
  <c r="R267" i="1"/>
  <c r="O267" i="1"/>
  <c r="AA267" i="1" s="1"/>
  <c r="X263" i="1"/>
  <c r="U263" i="1"/>
  <c r="R263" i="1"/>
  <c r="O263" i="1"/>
  <c r="AA263" i="1" s="1"/>
  <c r="X241" i="1"/>
  <c r="U241" i="1"/>
  <c r="R241" i="1"/>
  <c r="O241" i="1"/>
  <c r="AA241" i="1" s="1"/>
  <c r="X238" i="1"/>
  <c r="U238" i="1"/>
  <c r="R238" i="1"/>
  <c r="O238" i="1"/>
  <c r="AA238" i="1" s="1"/>
  <c r="X192" i="1"/>
  <c r="U192" i="1"/>
  <c r="R192" i="1"/>
  <c r="O192" i="1"/>
  <c r="AA192" i="1" s="1"/>
  <c r="X189" i="1"/>
  <c r="U189" i="1"/>
  <c r="R189" i="1"/>
  <c r="O189" i="1"/>
  <c r="AA189" i="1" s="1"/>
  <c r="X126" i="1"/>
  <c r="U126" i="1"/>
  <c r="R126" i="1"/>
  <c r="O126" i="1"/>
  <c r="AA126" i="1" s="1"/>
  <c r="X89" i="1"/>
  <c r="U89" i="1"/>
  <c r="R89" i="1"/>
  <c r="O89" i="1"/>
  <c r="AA89" i="1" s="1"/>
  <c r="AG10" i="1"/>
  <c r="AD10" i="1"/>
  <c r="AG327" i="1"/>
  <c r="AD327" i="1"/>
  <c r="AG325" i="1"/>
  <c r="AD325" i="1"/>
  <c r="AG323" i="1"/>
  <c r="AD323" i="1"/>
  <c r="AG321" i="1"/>
  <c r="AD321" i="1"/>
  <c r="AG319" i="1"/>
  <c r="AD319" i="1"/>
  <c r="AG315" i="1"/>
  <c r="AD315" i="1"/>
  <c r="AG313" i="1"/>
  <c r="AD313" i="1"/>
  <c r="AG310" i="1"/>
  <c r="AD310" i="1"/>
  <c r="AG308" i="1"/>
  <c r="AD308" i="1"/>
  <c r="AG306" i="1"/>
  <c r="AD306" i="1"/>
  <c r="AG304" i="1"/>
  <c r="AD304" i="1"/>
  <c r="AG302" i="1"/>
  <c r="AD302" i="1"/>
  <c r="AG299" i="1"/>
  <c r="AD299" i="1"/>
  <c r="AG297" i="1"/>
  <c r="AD297" i="1"/>
  <c r="AG295" i="1"/>
  <c r="AD295" i="1"/>
  <c r="AG293" i="1"/>
  <c r="AD293" i="1"/>
  <c r="AG291" i="1"/>
  <c r="AD291" i="1"/>
  <c r="AG288" i="1"/>
  <c r="AD288" i="1"/>
  <c r="AG285" i="1"/>
  <c r="AD285" i="1"/>
  <c r="AG283" i="1"/>
  <c r="AD283" i="1"/>
  <c r="AG280" i="1"/>
  <c r="AD280" i="1"/>
  <c r="AG277" i="1"/>
  <c r="AD277" i="1"/>
  <c r="AG275" i="1"/>
  <c r="AD275" i="1"/>
  <c r="AG272" i="1"/>
  <c r="AD272" i="1"/>
  <c r="AG269" i="1"/>
  <c r="AD269" i="1"/>
  <c r="AG267" i="1"/>
  <c r="AD267" i="1"/>
  <c r="AG265" i="1"/>
  <c r="AD265" i="1"/>
  <c r="AG263" i="1"/>
  <c r="AD263" i="1"/>
  <c r="AG261" i="1"/>
  <c r="AD261" i="1"/>
  <c r="AG258" i="1"/>
  <c r="AD258" i="1"/>
  <c r="AG255" i="1"/>
  <c r="AD255" i="1"/>
  <c r="AG252" i="1"/>
  <c r="AD252" i="1"/>
  <c r="AG249" i="1"/>
  <c r="AD249" i="1"/>
  <c r="AG246" i="1"/>
  <c r="AD246" i="1"/>
  <c r="AG243" i="1"/>
  <c r="AD243" i="1"/>
  <c r="AG241" i="1"/>
  <c r="AD241" i="1"/>
  <c r="AG238" i="1"/>
  <c r="AD238" i="1"/>
  <c r="AD236" i="1"/>
  <c r="AG236" i="1" s="1"/>
  <c r="AG231" i="1"/>
  <c r="AD231" i="1"/>
  <c r="AG225" i="1"/>
  <c r="AD225" i="1"/>
  <c r="AG220" i="1"/>
  <c r="AD220" i="1"/>
  <c r="AG208" i="1"/>
  <c r="AD208" i="1"/>
  <c r="AG203" i="1"/>
  <c r="AD203" i="1"/>
  <c r="AG199" i="1"/>
  <c r="AD199" i="1"/>
  <c r="AG197" i="1"/>
  <c r="AD197" i="1"/>
  <c r="AG194" i="1"/>
  <c r="AD194" i="1"/>
  <c r="AG192" i="1"/>
  <c r="AD192" i="1"/>
  <c r="AG189" i="1"/>
  <c r="AD189" i="1"/>
  <c r="AG185" i="1"/>
  <c r="AD185" i="1"/>
  <c r="AG181" i="1"/>
  <c r="AD181" i="1"/>
  <c r="AG176" i="1"/>
  <c r="AD176" i="1"/>
  <c r="AG172" i="1"/>
  <c r="AD172" i="1"/>
  <c r="AG166" i="1"/>
  <c r="AD166" i="1"/>
  <c r="AG163" i="1"/>
  <c r="AD163" i="1"/>
  <c r="AL163" i="1"/>
  <c r="AN163" i="1" s="1"/>
  <c r="AD159" i="1"/>
  <c r="AG159" i="1" s="1"/>
  <c r="AD154" i="1"/>
  <c r="AG154" i="1" s="1"/>
  <c r="AD149" i="1"/>
  <c r="AG149" i="1" s="1"/>
  <c r="AD143" i="1"/>
  <c r="AG143" i="1" s="1"/>
  <c r="AD138" i="1"/>
  <c r="AG138" i="1" s="1"/>
  <c r="AD133" i="1"/>
  <c r="AG133" i="1" s="1"/>
  <c r="AD128" i="1"/>
  <c r="AG128" i="1" s="1"/>
  <c r="AD126" i="1"/>
  <c r="AG126" i="1" s="1"/>
  <c r="AD121" i="1"/>
  <c r="AG121" i="1" s="1"/>
  <c r="AD118" i="1"/>
  <c r="AG118" i="1" s="1"/>
  <c r="AD115" i="1"/>
  <c r="AG112" i="1"/>
  <c r="AD112" i="1"/>
  <c r="AG107" i="1"/>
  <c r="AD107" i="1"/>
  <c r="AG102" i="1"/>
  <c r="AD102" i="1"/>
  <c r="AG97" i="1"/>
  <c r="AD97" i="1"/>
  <c r="AG91" i="1"/>
  <c r="AD91" i="1"/>
  <c r="AG89" i="1"/>
  <c r="AD89" i="1"/>
  <c r="AF75" i="1"/>
  <c r="AC75" i="1"/>
  <c r="AF61" i="1"/>
  <c r="AC61" i="1"/>
  <c r="AC56" i="1"/>
  <c r="AF56" i="1" s="1"/>
  <c r="AF54" i="1"/>
  <c r="AC54" i="1"/>
  <c r="AS53" i="1"/>
  <c r="AP53" i="1"/>
  <c r="AF32" i="1"/>
  <c r="AC32" i="1"/>
  <c r="AF199" i="1"/>
  <c r="AC199" i="1"/>
  <c r="AG187" i="1"/>
  <c r="AD187" i="1"/>
  <c r="AG183" i="1"/>
  <c r="AD183" i="1"/>
  <c r="AG179" i="1"/>
  <c r="AD179" i="1"/>
  <c r="AG174" i="1"/>
  <c r="AD174" i="1"/>
  <c r="AG79" i="1"/>
  <c r="AD79" i="1"/>
  <c r="AF49" i="1"/>
  <c r="AC49" i="1"/>
  <c r="AS48" i="1"/>
  <c r="AP48" i="1"/>
  <c r="AC45" i="1"/>
  <c r="AF45" i="1" s="1"/>
  <c r="AP44" i="1"/>
  <c r="AS44" i="1" s="1"/>
  <c r="AC38" i="1"/>
  <c r="AF38" i="1" s="1"/>
  <c r="AF36" i="1"/>
  <c r="AC36" i="1"/>
  <c r="AS34" i="1"/>
  <c r="AP34" i="1"/>
  <c r="AF31" i="1"/>
  <c r="AC31" i="1"/>
  <c r="AS30" i="1"/>
  <c r="AP30" i="1"/>
  <c r="AF24" i="1"/>
  <c r="AC24" i="1"/>
  <c r="X962" i="1"/>
  <c r="U962" i="1"/>
  <c r="R962" i="1"/>
  <c r="O962" i="1"/>
  <c r="AA962" i="1" s="1"/>
  <c r="V957" i="1"/>
  <c r="P957" i="1"/>
  <c r="AB957" i="1" s="1"/>
  <c r="S957" i="1"/>
  <c r="Y957" i="1"/>
  <c r="AB954" i="1"/>
  <c r="Y948" i="1"/>
  <c r="V948" i="1"/>
  <c r="S948" i="1"/>
  <c r="P948" i="1"/>
  <c r="AB948" i="1" s="1"/>
  <c r="X946" i="1"/>
  <c r="U946" i="1"/>
  <c r="R946" i="1"/>
  <c r="O946" i="1"/>
  <c r="AA946" i="1" s="1"/>
  <c r="Y940" i="1"/>
  <c r="S940" i="1"/>
  <c r="P940" i="1"/>
  <c r="V940" i="1"/>
  <c r="AB940" i="1" s="1"/>
  <c r="X938" i="1"/>
  <c r="U938" i="1"/>
  <c r="R938" i="1"/>
  <c r="O938" i="1"/>
  <c r="AA938" i="1" s="1"/>
  <c r="Y936" i="1"/>
  <c r="S936" i="1"/>
  <c r="P936" i="1"/>
  <c r="V936" i="1"/>
  <c r="AB936" i="1" s="1"/>
  <c r="X934" i="1"/>
  <c r="U934" i="1"/>
  <c r="R934" i="1"/>
  <c r="O934" i="1"/>
  <c r="AA934" i="1" s="1"/>
  <c r="X968" i="1"/>
  <c r="U968" i="1"/>
  <c r="R968" i="1"/>
  <c r="O968" i="1"/>
  <c r="AA968" i="1" s="1"/>
  <c r="X965" i="1"/>
  <c r="U965" i="1"/>
  <c r="R965" i="1"/>
  <c r="O965" i="1"/>
  <c r="AA965" i="1" s="1"/>
  <c r="Y951" i="1"/>
  <c r="V951" i="1"/>
  <c r="S951" i="1"/>
  <c r="P951" i="1"/>
  <c r="AB951" i="1" s="1"/>
  <c r="Y928" i="1"/>
  <c r="S928" i="1"/>
  <c r="V928" i="1"/>
  <c r="P928" i="1"/>
  <c r="AB928" i="1" s="1"/>
  <c r="X926" i="1"/>
  <c r="U926" i="1"/>
  <c r="R926" i="1"/>
  <c r="O926" i="1"/>
  <c r="AA926" i="1" s="1"/>
  <c r="Y920" i="1"/>
  <c r="S920" i="1"/>
  <c r="V920" i="1"/>
  <c r="P920" i="1"/>
  <c r="AB920" i="1" s="1"/>
  <c r="X912" i="1"/>
  <c r="U912" i="1"/>
  <c r="R912" i="1"/>
  <c r="O912" i="1"/>
  <c r="AA912" i="1" s="1"/>
  <c r="X904" i="1"/>
  <c r="U904" i="1"/>
  <c r="R904" i="1"/>
  <c r="O904" i="1"/>
  <c r="AA904" i="1" s="1"/>
  <c r="Y898" i="1"/>
  <c r="S898" i="1"/>
  <c r="P898" i="1"/>
  <c r="V898" i="1"/>
  <c r="AB898" i="1" s="1"/>
  <c r="X896" i="1"/>
  <c r="U896" i="1"/>
  <c r="R896" i="1"/>
  <c r="O896" i="1"/>
  <c r="AA896" i="1" s="1"/>
  <c r="Y890" i="1"/>
  <c r="S890" i="1"/>
  <c r="P890" i="1"/>
  <c r="V890" i="1"/>
  <c r="AB890" i="1" s="1"/>
  <c r="X888" i="1"/>
  <c r="U888" i="1"/>
  <c r="R888" i="1"/>
  <c r="O888" i="1"/>
  <c r="AA888" i="1" s="1"/>
  <c r="X880" i="1"/>
  <c r="U880" i="1"/>
  <c r="R880" i="1"/>
  <c r="O880" i="1"/>
  <c r="AA880" i="1" s="1"/>
  <c r="X923" i="1"/>
  <c r="U923" i="1"/>
  <c r="R923" i="1"/>
  <c r="O923" i="1"/>
  <c r="AA923" i="1" s="1"/>
  <c r="V917" i="1"/>
  <c r="P917" i="1"/>
  <c r="AB917" i="1" s="1"/>
  <c r="S917" i="1"/>
  <c r="Y917" i="1"/>
  <c r="X915" i="1"/>
  <c r="U915" i="1"/>
  <c r="R915" i="1"/>
  <c r="O915" i="1"/>
  <c r="AA915" i="1" s="1"/>
  <c r="V909" i="1"/>
  <c r="P909" i="1"/>
  <c r="AB909" i="1" s="1"/>
  <c r="S909" i="1"/>
  <c r="Y909" i="1"/>
  <c r="X883" i="1"/>
  <c r="U883" i="1"/>
  <c r="R883" i="1"/>
  <c r="O883" i="1"/>
  <c r="AA883" i="1" s="1"/>
  <c r="X878" i="1"/>
  <c r="U878" i="1"/>
  <c r="R878" i="1"/>
  <c r="O878" i="1"/>
  <c r="AA878" i="1" s="1"/>
  <c r="Y872" i="1"/>
  <c r="S872" i="1"/>
  <c r="V872" i="1"/>
  <c r="P872" i="1"/>
  <c r="AB872" i="1" s="1"/>
  <c r="X870" i="1"/>
  <c r="U870" i="1"/>
  <c r="R870" i="1"/>
  <c r="O870" i="1"/>
  <c r="AA870" i="1" s="1"/>
  <c r="Y864" i="1"/>
  <c r="S864" i="1"/>
  <c r="V864" i="1"/>
  <c r="P864" i="1"/>
  <c r="AB864" i="1" s="1"/>
  <c r="Y855" i="1"/>
  <c r="S855" i="1"/>
  <c r="P855" i="1"/>
  <c r="V855" i="1"/>
  <c r="AB855" i="1" s="1"/>
  <c r="Y846" i="1"/>
  <c r="S846" i="1"/>
  <c r="V846" i="1"/>
  <c r="P846" i="1"/>
  <c r="AB846" i="1" s="1"/>
  <c r="X841" i="1"/>
  <c r="U841" i="1"/>
  <c r="R841" i="1"/>
  <c r="O841" i="1"/>
  <c r="AA841" i="1" s="1"/>
  <c r="X820" i="1"/>
  <c r="U820" i="1"/>
  <c r="R820" i="1"/>
  <c r="O820" i="1"/>
  <c r="AA820" i="1" s="1"/>
  <c r="Y815" i="1"/>
  <c r="S815" i="1"/>
  <c r="P815" i="1"/>
  <c r="V815" i="1"/>
  <c r="AB815" i="1" s="1"/>
  <c r="X813" i="1"/>
  <c r="U813" i="1"/>
  <c r="R813" i="1"/>
  <c r="O813" i="1"/>
  <c r="AA813" i="1" s="1"/>
  <c r="X805" i="1"/>
  <c r="U805" i="1"/>
  <c r="R805" i="1"/>
  <c r="O805" i="1"/>
  <c r="AA805" i="1" s="1"/>
  <c r="Y803" i="1"/>
  <c r="S803" i="1"/>
  <c r="V803" i="1"/>
  <c r="AB803" i="1"/>
  <c r="P803" i="1"/>
  <c r="X801" i="1"/>
  <c r="U801" i="1"/>
  <c r="R801" i="1"/>
  <c r="O801" i="1"/>
  <c r="AA801" i="1" s="1"/>
  <c r="Y799" i="1"/>
  <c r="S799" i="1"/>
  <c r="V799" i="1"/>
  <c r="AB799" i="1"/>
  <c r="P799" i="1"/>
  <c r="X797" i="1"/>
  <c r="U797" i="1"/>
  <c r="R797" i="1"/>
  <c r="O797" i="1"/>
  <c r="AA797" i="1" s="1"/>
  <c r="Y795" i="1"/>
  <c r="S795" i="1"/>
  <c r="V795" i="1"/>
  <c r="AB795" i="1"/>
  <c r="P795" i="1"/>
  <c r="Y787" i="1"/>
  <c r="S787" i="1"/>
  <c r="P787" i="1"/>
  <c r="V787" i="1"/>
  <c r="AB787" i="1" s="1"/>
  <c r="X785" i="1"/>
  <c r="U785" i="1"/>
  <c r="R785" i="1"/>
  <c r="O785" i="1"/>
  <c r="AA785" i="1" s="1"/>
  <c r="V959" i="1"/>
  <c r="P959" i="1"/>
  <c r="AB959" i="1" s="1"/>
  <c r="Y959" i="1"/>
  <c r="S959" i="1"/>
  <c r="V931" i="1"/>
  <c r="P931" i="1"/>
  <c r="AB931" i="1" s="1"/>
  <c r="Y931" i="1"/>
  <c r="S931" i="1"/>
  <c r="X907" i="1"/>
  <c r="U907" i="1"/>
  <c r="R907" i="1"/>
  <c r="O907" i="1"/>
  <c r="AA907" i="1" s="1"/>
  <c r="V875" i="1"/>
  <c r="P875" i="1"/>
  <c r="AB875" i="1" s="1"/>
  <c r="S875" i="1"/>
  <c r="Y875" i="1"/>
  <c r="X867" i="1"/>
  <c r="U867" i="1"/>
  <c r="R867" i="1"/>
  <c r="O867" i="1"/>
  <c r="AA867" i="1" s="1"/>
  <c r="V861" i="1"/>
  <c r="P861" i="1"/>
  <c r="AB861" i="1" s="1"/>
  <c r="S861" i="1"/>
  <c r="Y861" i="1"/>
  <c r="X850" i="1"/>
  <c r="U850" i="1"/>
  <c r="R850" i="1"/>
  <c r="O850" i="1"/>
  <c r="AA850" i="1" s="1"/>
  <c r="X943" i="1"/>
  <c r="U943" i="1"/>
  <c r="R943" i="1"/>
  <c r="O943" i="1"/>
  <c r="AA943" i="1" s="1"/>
  <c r="X901" i="1"/>
  <c r="U901" i="1"/>
  <c r="R901" i="1"/>
  <c r="O901" i="1"/>
  <c r="AA901" i="1" s="1"/>
  <c r="X893" i="1"/>
  <c r="U893" i="1"/>
  <c r="R893" i="1"/>
  <c r="O893" i="1"/>
  <c r="AA893" i="1" s="1"/>
  <c r="X859" i="1"/>
  <c r="U859" i="1"/>
  <c r="R859" i="1"/>
  <c r="O859" i="1"/>
  <c r="AA859" i="1" s="1"/>
  <c r="X834" i="1"/>
  <c r="U834" i="1"/>
  <c r="R834" i="1"/>
  <c r="O834" i="1"/>
  <c r="AA834" i="1" s="1"/>
  <c r="X830" i="1"/>
  <c r="U830" i="1"/>
  <c r="R830" i="1"/>
  <c r="O830" i="1"/>
  <c r="AA830" i="1" s="1"/>
  <c r="X826" i="1"/>
  <c r="U826" i="1"/>
  <c r="R826" i="1"/>
  <c r="O826" i="1"/>
  <c r="AA826" i="1" s="1"/>
  <c r="X822" i="1"/>
  <c r="U822" i="1"/>
  <c r="R822" i="1"/>
  <c r="O822" i="1"/>
  <c r="AA822" i="1" s="1"/>
  <c r="V808" i="1"/>
  <c r="P808" i="1"/>
  <c r="AB808" i="1" s="1"/>
  <c r="S808" i="1"/>
  <c r="Y808" i="1"/>
  <c r="X792" i="1"/>
  <c r="U792" i="1"/>
  <c r="R792" i="1"/>
  <c r="O792" i="1"/>
  <c r="AA792" i="1" s="1"/>
  <c r="Y777" i="1"/>
  <c r="V777" i="1"/>
  <c r="S777" i="1"/>
  <c r="P777" i="1"/>
  <c r="AB777" i="1" s="1"/>
  <c r="Y775" i="1"/>
  <c r="V775" i="1"/>
  <c r="S775" i="1"/>
  <c r="P775" i="1"/>
  <c r="AB775" i="1" s="1"/>
  <c r="Y773" i="1"/>
  <c r="V773" i="1"/>
  <c r="S773" i="1"/>
  <c r="P773" i="1"/>
  <c r="AB773" i="1" s="1"/>
  <c r="X885" i="1"/>
  <c r="U885" i="1"/>
  <c r="R885" i="1"/>
  <c r="O885" i="1"/>
  <c r="AA885" i="1" s="1"/>
  <c r="X852" i="1"/>
  <c r="U852" i="1"/>
  <c r="R852" i="1"/>
  <c r="O852" i="1"/>
  <c r="AA852" i="1" s="1"/>
  <c r="X844" i="1"/>
  <c r="U844" i="1"/>
  <c r="R844" i="1"/>
  <c r="O844" i="1"/>
  <c r="AA844" i="1" s="1"/>
  <c r="V832" i="1"/>
  <c r="P832" i="1"/>
  <c r="AB832" i="1" s="1"/>
  <c r="Y832" i="1"/>
  <c r="S832" i="1"/>
  <c r="X824" i="1"/>
  <c r="U824" i="1"/>
  <c r="R824" i="1"/>
  <c r="O824" i="1"/>
  <c r="AA824" i="1" s="1"/>
  <c r="V810" i="1"/>
  <c r="P810" i="1"/>
  <c r="AB810" i="1" s="1"/>
  <c r="Y810" i="1"/>
  <c r="S810" i="1"/>
  <c r="Y780" i="1"/>
  <c r="V780" i="1"/>
  <c r="S780" i="1"/>
  <c r="P780" i="1"/>
  <c r="AB780" i="1" s="1"/>
  <c r="Y755" i="1"/>
  <c r="V755" i="1"/>
  <c r="S755" i="1"/>
  <c r="P755" i="1"/>
  <c r="AB755" i="1" s="1"/>
  <c r="X836" i="1"/>
  <c r="U836" i="1"/>
  <c r="R836" i="1"/>
  <c r="O836" i="1"/>
  <c r="AA836" i="1" s="1"/>
  <c r="V828" i="1"/>
  <c r="P828" i="1"/>
  <c r="AB828" i="1" s="1"/>
  <c r="Y828" i="1"/>
  <c r="S828" i="1"/>
  <c r="X790" i="1"/>
  <c r="U790" i="1"/>
  <c r="R790" i="1"/>
  <c r="O790" i="1"/>
  <c r="AA790" i="1" s="1"/>
  <c r="Y768" i="1"/>
  <c r="V768" i="1"/>
  <c r="S768" i="1"/>
  <c r="P768" i="1"/>
  <c r="AB768" i="1" s="1"/>
  <c r="X765" i="1"/>
  <c r="R765" i="1"/>
  <c r="U765" i="1"/>
  <c r="O765" i="1"/>
  <c r="AA765" i="1" s="1"/>
  <c r="X763" i="1"/>
  <c r="R763" i="1"/>
  <c r="U763" i="1"/>
  <c r="O763" i="1"/>
  <c r="AA763" i="1" s="1"/>
  <c r="Y758" i="1"/>
  <c r="V758" i="1"/>
  <c r="S758" i="1"/>
  <c r="P758" i="1"/>
  <c r="AB758" i="1" s="1"/>
  <c r="X755" i="1"/>
  <c r="R755" i="1"/>
  <c r="U755" i="1"/>
  <c r="O755" i="1"/>
  <c r="AA755" i="1" s="1"/>
  <c r="U753" i="1"/>
  <c r="O753" i="1"/>
  <c r="AA753" i="1" s="1"/>
  <c r="X753" i="1"/>
  <c r="R753" i="1"/>
  <c r="Y740" i="1"/>
  <c r="V740" i="1"/>
  <c r="S740" i="1"/>
  <c r="P740" i="1"/>
  <c r="AB740" i="1" s="1"/>
  <c r="Y738" i="1"/>
  <c r="V738" i="1"/>
  <c r="S738" i="1"/>
  <c r="P738" i="1"/>
  <c r="AB738" i="1" s="1"/>
  <c r="U733" i="1"/>
  <c r="O733" i="1"/>
  <c r="AA733" i="1" s="1"/>
  <c r="X733" i="1"/>
  <c r="R733" i="1"/>
  <c r="Y712" i="1"/>
  <c r="V712" i="1"/>
  <c r="S712" i="1"/>
  <c r="P712" i="1"/>
  <c r="AB712" i="1" s="1"/>
  <c r="Y710" i="1"/>
  <c r="V710" i="1"/>
  <c r="S710" i="1"/>
  <c r="P710" i="1"/>
  <c r="AB710" i="1" s="1"/>
  <c r="Y708" i="1"/>
  <c r="V708" i="1"/>
  <c r="S708" i="1"/>
  <c r="P708" i="1"/>
  <c r="AB708" i="1" s="1"/>
  <c r="Y706" i="1"/>
  <c r="V706" i="1"/>
  <c r="S706" i="1"/>
  <c r="P706" i="1"/>
  <c r="AB706" i="1" s="1"/>
  <c r="U703" i="1"/>
  <c r="O703" i="1"/>
  <c r="AA703" i="1" s="1"/>
  <c r="R703" i="1"/>
  <c r="X703" i="1"/>
  <c r="U701" i="1"/>
  <c r="O701" i="1"/>
  <c r="AA701" i="1" s="1"/>
  <c r="X701" i="1"/>
  <c r="R701" i="1"/>
  <c r="U699" i="1"/>
  <c r="O699" i="1"/>
  <c r="AA699" i="1" s="1"/>
  <c r="R699" i="1"/>
  <c r="X699" i="1"/>
  <c r="U697" i="1"/>
  <c r="O697" i="1"/>
  <c r="AA697" i="1" s="1"/>
  <c r="X697" i="1"/>
  <c r="R697" i="1"/>
  <c r="Y745" i="1"/>
  <c r="V745" i="1"/>
  <c r="S745" i="1"/>
  <c r="P745" i="1"/>
  <c r="AB745" i="1" s="1"/>
  <c r="Y717" i="1"/>
  <c r="V717" i="1"/>
  <c r="S717" i="1"/>
  <c r="P717" i="1"/>
  <c r="AB717" i="1" s="1"/>
  <c r="Y701" i="1"/>
  <c r="V701" i="1"/>
  <c r="S701" i="1"/>
  <c r="P701" i="1"/>
  <c r="AB701" i="1" s="1"/>
  <c r="Y697" i="1"/>
  <c r="V697" i="1"/>
  <c r="S697" i="1"/>
  <c r="P697" i="1"/>
  <c r="AB697" i="1" s="1"/>
  <c r="Y690" i="1"/>
  <c r="V690" i="1"/>
  <c r="S690" i="1"/>
  <c r="P690" i="1"/>
  <c r="AB690" i="1" s="1"/>
  <c r="Y682" i="1"/>
  <c r="V682" i="1"/>
  <c r="S682" i="1"/>
  <c r="P682" i="1"/>
  <c r="AB682" i="1" s="1"/>
  <c r="X681" i="1"/>
  <c r="U681" i="1"/>
  <c r="R681" i="1"/>
  <c r="O681" i="1"/>
  <c r="AA681" i="1" s="1"/>
  <c r="Y679" i="1"/>
  <c r="S679" i="1"/>
  <c r="V679" i="1"/>
  <c r="P679" i="1"/>
  <c r="AB679" i="1" s="1"/>
  <c r="Y662" i="1"/>
  <c r="V662" i="1"/>
  <c r="S662" i="1"/>
  <c r="P662" i="1"/>
  <c r="AB662" i="1" s="1"/>
  <c r="Y652" i="1"/>
  <c r="V652" i="1"/>
  <c r="S652" i="1"/>
  <c r="P652" i="1"/>
  <c r="AB652" i="1" s="1"/>
  <c r="Y650" i="1"/>
  <c r="V650" i="1"/>
  <c r="S650" i="1"/>
  <c r="P650" i="1"/>
  <c r="AB650" i="1" s="1"/>
  <c r="Y648" i="1"/>
  <c r="V648" i="1"/>
  <c r="S648" i="1"/>
  <c r="P648" i="1"/>
  <c r="AB648" i="1" s="1"/>
  <c r="Y646" i="1"/>
  <c r="V646" i="1"/>
  <c r="S646" i="1"/>
  <c r="P646" i="1"/>
  <c r="AB646" i="1" s="1"/>
  <c r="Y644" i="1"/>
  <c r="V644" i="1"/>
  <c r="S644" i="1"/>
  <c r="P644" i="1"/>
  <c r="AB644" i="1" s="1"/>
  <c r="Y642" i="1"/>
  <c r="V642" i="1"/>
  <c r="S642" i="1"/>
  <c r="P642" i="1"/>
  <c r="AB642" i="1" s="1"/>
  <c r="Y640" i="1"/>
  <c r="V640" i="1"/>
  <c r="S640" i="1"/>
  <c r="P640" i="1"/>
  <c r="AB640" i="1" s="1"/>
  <c r="Y617" i="1"/>
  <c r="V617" i="1"/>
  <c r="S617" i="1"/>
  <c r="P617" i="1"/>
  <c r="AB617" i="1" s="1"/>
  <c r="V688" i="1"/>
  <c r="Y688" i="1"/>
  <c r="P688" i="1"/>
  <c r="AB688" i="1" s="1"/>
  <c r="S688" i="1"/>
  <c r="V686" i="1"/>
  <c r="P686" i="1"/>
  <c r="AB686" i="1" s="1"/>
  <c r="Y686" i="1"/>
  <c r="S686" i="1"/>
  <c r="V684" i="1"/>
  <c r="P684" i="1"/>
  <c r="AB684" i="1" s="1"/>
  <c r="Y684" i="1"/>
  <c r="S684" i="1"/>
  <c r="Y675" i="1"/>
  <c r="V675" i="1"/>
  <c r="S675" i="1"/>
  <c r="P675" i="1"/>
  <c r="AB675" i="1" s="1"/>
  <c r="Y671" i="1"/>
  <c r="V671" i="1"/>
  <c r="S671" i="1"/>
  <c r="P671" i="1"/>
  <c r="AB671" i="1" s="1"/>
  <c r="Y667" i="1"/>
  <c r="V667" i="1"/>
  <c r="S667" i="1"/>
  <c r="P667" i="1"/>
  <c r="AB667" i="1" s="1"/>
  <c r="Y658" i="1"/>
  <c r="V658" i="1"/>
  <c r="S658" i="1"/>
  <c r="P658" i="1"/>
  <c r="AB658" i="1" s="1"/>
  <c r="Y654" i="1"/>
  <c r="V654" i="1"/>
  <c r="S654" i="1"/>
  <c r="P654" i="1"/>
  <c r="AB654" i="1" s="1"/>
  <c r="X652" i="1"/>
  <c r="R652" i="1"/>
  <c r="U652" i="1"/>
  <c r="O652" i="1"/>
  <c r="AA652" i="1" s="1"/>
  <c r="X650" i="1"/>
  <c r="R650" i="1"/>
  <c r="U650" i="1"/>
  <c r="O650" i="1"/>
  <c r="AA650" i="1" s="1"/>
  <c r="X648" i="1"/>
  <c r="R648" i="1"/>
  <c r="U648" i="1"/>
  <c r="O648" i="1"/>
  <c r="AA648" i="1" s="1"/>
  <c r="X646" i="1"/>
  <c r="R646" i="1"/>
  <c r="U646" i="1"/>
  <c r="O646" i="1"/>
  <c r="AA646" i="1" s="1"/>
  <c r="X644" i="1"/>
  <c r="R644" i="1"/>
  <c r="U644" i="1"/>
  <c r="O644" i="1"/>
  <c r="AA644" i="1" s="1"/>
  <c r="X642" i="1"/>
  <c r="R642" i="1"/>
  <c r="U642" i="1"/>
  <c r="O642" i="1"/>
  <c r="AA642" i="1" s="1"/>
  <c r="X640" i="1"/>
  <c r="R640" i="1"/>
  <c r="U640" i="1"/>
  <c r="O640" i="1"/>
  <c r="AA640" i="1" s="1"/>
  <c r="Y634" i="1"/>
  <c r="V634" i="1"/>
  <c r="S634" i="1"/>
  <c r="P634" i="1"/>
  <c r="AB634" i="1" s="1"/>
  <c r="X632" i="1"/>
  <c r="R632" i="1"/>
  <c r="U632" i="1"/>
  <c r="O632" i="1"/>
  <c r="AA632" i="1" s="1"/>
  <c r="X630" i="1"/>
  <c r="R630" i="1"/>
  <c r="U630" i="1"/>
  <c r="O630" i="1"/>
  <c r="AA630" i="1" s="1"/>
  <c r="X628" i="1"/>
  <c r="R628" i="1"/>
  <c r="U628" i="1"/>
  <c r="O628" i="1"/>
  <c r="AA628" i="1" s="1"/>
  <c r="Y623" i="1"/>
  <c r="V623" i="1"/>
  <c r="S623" i="1"/>
  <c r="P623" i="1"/>
  <c r="AB623" i="1" s="1"/>
  <c r="Y619" i="1"/>
  <c r="V619" i="1"/>
  <c r="S619" i="1"/>
  <c r="P619" i="1"/>
  <c r="AB619" i="1" s="1"/>
  <c r="X617" i="1"/>
  <c r="R617" i="1"/>
  <c r="U617" i="1"/>
  <c r="O617" i="1"/>
  <c r="AA617" i="1" s="1"/>
  <c r="X606" i="1"/>
  <c r="U606" i="1"/>
  <c r="R606" i="1"/>
  <c r="O606" i="1"/>
  <c r="AA606" i="1" s="1"/>
  <c r="Y604" i="1"/>
  <c r="S604" i="1"/>
  <c r="V604" i="1"/>
  <c r="P604" i="1"/>
  <c r="AB604" i="1" s="1"/>
  <c r="X602" i="1"/>
  <c r="U602" i="1"/>
  <c r="R602" i="1"/>
  <c r="O602" i="1"/>
  <c r="AA602" i="1" s="1"/>
  <c r="Y600" i="1"/>
  <c r="S600" i="1"/>
  <c r="V600" i="1"/>
  <c r="P600" i="1"/>
  <c r="AB600" i="1" s="1"/>
  <c r="Y597" i="1"/>
  <c r="S597" i="1"/>
  <c r="V597" i="1"/>
  <c r="P597" i="1"/>
  <c r="AB597" i="1" s="1"/>
  <c r="X580" i="1"/>
  <c r="U580" i="1"/>
  <c r="R580" i="1"/>
  <c r="O580" i="1"/>
  <c r="AA580" i="1" s="1"/>
  <c r="Y578" i="1"/>
  <c r="S578" i="1"/>
  <c r="V578" i="1"/>
  <c r="P578" i="1"/>
  <c r="AB578" i="1" s="1"/>
  <c r="X576" i="1"/>
  <c r="U576" i="1"/>
  <c r="R576" i="1"/>
  <c r="O576" i="1"/>
  <c r="AA576" i="1" s="1"/>
  <c r="Y574" i="1"/>
  <c r="S574" i="1"/>
  <c r="V574" i="1"/>
  <c r="P574" i="1"/>
  <c r="AB574" i="1" s="1"/>
  <c r="X572" i="1"/>
  <c r="U572" i="1"/>
  <c r="R572" i="1"/>
  <c r="O572" i="1"/>
  <c r="AA572" i="1" s="1"/>
  <c r="Y568" i="1"/>
  <c r="V568" i="1"/>
  <c r="S568" i="1"/>
  <c r="P568" i="1"/>
  <c r="AB568" i="1" s="1"/>
  <c r="X609" i="1"/>
  <c r="U609" i="1"/>
  <c r="R609" i="1"/>
  <c r="O609" i="1"/>
  <c r="AA609" i="1" s="1"/>
  <c r="AL595" i="1"/>
  <c r="AN595" i="1" s="1"/>
  <c r="V589" i="1"/>
  <c r="P589" i="1"/>
  <c r="AB589" i="1" s="1"/>
  <c r="Y589" i="1"/>
  <c r="S589" i="1"/>
  <c r="V585" i="1"/>
  <c r="P585" i="1"/>
  <c r="AB585" i="1" s="1"/>
  <c r="Y585" i="1"/>
  <c r="S585" i="1"/>
  <c r="V583" i="1"/>
  <c r="P583" i="1"/>
  <c r="AB583" i="1" s="1"/>
  <c r="Y583" i="1"/>
  <c r="S583" i="1"/>
  <c r="X568" i="1"/>
  <c r="R568" i="1"/>
  <c r="U568" i="1"/>
  <c r="O568" i="1"/>
  <c r="AA568" i="1" s="1"/>
  <c r="Y563" i="1"/>
  <c r="V563" i="1"/>
  <c r="S563" i="1"/>
  <c r="P563" i="1"/>
  <c r="AB563" i="1" s="1"/>
  <c r="X559" i="1"/>
  <c r="R559" i="1"/>
  <c r="U559" i="1"/>
  <c r="O559" i="1"/>
  <c r="AA559" i="1" s="1"/>
  <c r="X556" i="1"/>
  <c r="U556" i="1"/>
  <c r="R556" i="1"/>
  <c r="O556" i="1"/>
  <c r="AA556" i="1" s="1"/>
  <c r="X553" i="1"/>
  <c r="U553" i="1"/>
  <c r="R553" i="1"/>
  <c r="O553" i="1"/>
  <c r="AA553" i="1" s="1"/>
  <c r="X536" i="1"/>
  <c r="U536" i="1"/>
  <c r="R536" i="1"/>
  <c r="O536" i="1"/>
  <c r="AA536" i="1" s="1"/>
  <c r="X529" i="1"/>
  <c r="U529" i="1"/>
  <c r="R529" i="1"/>
  <c r="O529" i="1"/>
  <c r="AA529" i="1" s="1"/>
  <c r="X489" i="1"/>
  <c r="U489" i="1"/>
  <c r="R489" i="1"/>
  <c r="O489" i="1"/>
  <c r="AA489" i="1" s="1"/>
  <c r="X482" i="1"/>
  <c r="U482" i="1"/>
  <c r="R482" i="1"/>
  <c r="O482" i="1"/>
  <c r="AA482" i="1" s="1"/>
  <c r="X477" i="1"/>
  <c r="U477" i="1"/>
  <c r="R477" i="1"/>
  <c r="O477" i="1"/>
  <c r="AA477" i="1" s="1"/>
  <c r="X474" i="1"/>
  <c r="U474" i="1"/>
  <c r="R474" i="1"/>
  <c r="O474" i="1"/>
  <c r="AA474" i="1" s="1"/>
  <c r="X467" i="1"/>
  <c r="U467" i="1"/>
  <c r="R467" i="1"/>
  <c r="O467" i="1"/>
  <c r="AA467" i="1" s="1"/>
  <c r="X464" i="1"/>
  <c r="U464" i="1"/>
  <c r="R464" i="1"/>
  <c r="O464" i="1"/>
  <c r="AA464" i="1" s="1"/>
  <c r="X461" i="1"/>
  <c r="U461" i="1"/>
  <c r="R461" i="1"/>
  <c r="O461" i="1"/>
  <c r="AA461" i="1" s="1"/>
  <c r="X457" i="1"/>
  <c r="U457" i="1"/>
  <c r="R457" i="1"/>
  <c r="O457" i="1"/>
  <c r="AA457" i="1" s="1"/>
  <c r="X453" i="1"/>
  <c r="U453" i="1"/>
  <c r="R453" i="1"/>
  <c r="O453" i="1"/>
  <c r="AA453" i="1" s="1"/>
  <c r="X442" i="1"/>
  <c r="U442" i="1"/>
  <c r="R442" i="1"/>
  <c r="O442" i="1"/>
  <c r="AA442" i="1" s="1"/>
  <c r="X438" i="1"/>
  <c r="U438" i="1"/>
  <c r="R438" i="1"/>
  <c r="O438" i="1"/>
  <c r="AA438" i="1" s="1"/>
  <c r="X433" i="1"/>
  <c r="U433" i="1"/>
  <c r="R433" i="1"/>
  <c r="O433" i="1"/>
  <c r="AA433" i="1" s="1"/>
  <c r="X430" i="1"/>
  <c r="U430" i="1"/>
  <c r="R430" i="1"/>
  <c r="O430" i="1"/>
  <c r="AA430" i="1" s="1"/>
  <c r="X423" i="1"/>
  <c r="U423" i="1"/>
  <c r="R423" i="1"/>
  <c r="O423" i="1"/>
  <c r="AA423" i="1" s="1"/>
  <c r="X419" i="1"/>
  <c r="U419" i="1"/>
  <c r="R419" i="1"/>
  <c r="O419" i="1"/>
  <c r="AA419" i="1" s="1"/>
  <c r="X415" i="1"/>
  <c r="U415" i="1"/>
  <c r="R415" i="1"/>
  <c r="O415" i="1"/>
  <c r="AA415" i="1" s="1"/>
  <c r="X412" i="1"/>
  <c r="U412" i="1"/>
  <c r="R412" i="1"/>
  <c r="O412" i="1"/>
  <c r="AA412" i="1" s="1"/>
  <c r="X372" i="1"/>
  <c r="U372" i="1"/>
  <c r="R372" i="1"/>
  <c r="O372" i="1"/>
  <c r="AA372" i="1" s="1"/>
  <c r="Y370" i="1"/>
  <c r="S370" i="1"/>
  <c r="V370" i="1"/>
  <c r="P370" i="1"/>
  <c r="X368" i="1"/>
  <c r="U368" i="1"/>
  <c r="R368" i="1"/>
  <c r="O368" i="1"/>
  <c r="AA368" i="1" s="1"/>
  <c r="X356" i="1"/>
  <c r="U356" i="1"/>
  <c r="R356" i="1"/>
  <c r="O356" i="1"/>
  <c r="AA356" i="1" s="1"/>
  <c r="X351" i="1"/>
  <c r="U351" i="1"/>
  <c r="R351" i="1"/>
  <c r="O351" i="1"/>
  <c r="AA351" i="1" s="1"/>
  <c r="Y545" i="1"/>
  <c r="V545" i="1"/>
  <c r="S545" i="1"/>
  <c r="P545" i="1"/>
  <c r="AB545" i="1" s="1"/>
  <c r="Y541" i="1"/>
  <c r="V541" i="1"/>
  <c r="S541" i="1"/>
  <c r="P541" i="1"/>
  <c r="AB541" i="1" s="1"/>
  <c r="Y491" i="1"/>
  <c r="V491" i="1"/>
  <c r="S491" i="1"/>
  <c r="P491" i="1"/>
  <c r="AB491" i="1" s="1"/>
  <c r="Y461" i="1"/>
  <c r="V461" i="1"/>
  <c r="S461" i="1"/>
  <c r="P461" i="1"/>
  <c r="AB461" i="1" s="1"/>
  <c r="Y453" i="1"/>
  <c r="V453" i="1"/>
  <c r="S453" i="1"/>
  <c r="P453" i="1"/>
  <c r="AB453" i="1" s="1"/>
  <c r="Y448" i="1"/>
  <c r="V448" i="1"/>
  <c r="S448" i="1"/>
  <c r="P448" i="1"/>
  <c r="AB448" i="1" s="1"/>
  <c r="Y442" i="1"/>
  <c r="V442" i="1"/>
  <c r="S442" i="1"/>
  <c r="P442" i="1"/>
  <c r="AB442" i="1" s="1"/>
  <c r="Y433" i="1"/>
  <c r="V433" i="1"/>
  <c r="S433" i="1"/>
  <c r="P433" i="1"/>
  <c r="AB433" i="1" s="1"/>
  <c r="Y428" i="1"/>
  <c r="V428" i="1"/>
  <c r="S428" i="1"/>
  <c r="P428" i="1"/>
  <c r="AB428" i="1" s="1"/>
  <c r="Y423" i="1"/>
  <c r="V423" i="1"/>
  <c r="S423" i="1"/>
  <c r="P423" i="1"/>
  <c r="AB423" i="1" s="1"/>
  <c r="Y415" i="1"/>
  <c r="V415" i="1"/>
  <c r="S415" i="1"/>
  <c r="P415" i="1"/>
  <c r="AB415" i="1" s="1"/>
  <c r="Y410" i="1"/>
  <c r="V410" i="1"/>
  <c r="S410" i="1"/>
  <c r="P410" i="1"/>
  <c r="AB410" i="1" s="1"/>
  <c r="Y403" i="1"/>
  <c r="V403" i="1"/>
  <c r="S403" i="1"/>
  <c r="P403" i="1"/>
  <c r="Y400" i="1"/>
  <c r="V400" i="1"/>
  <c r="S400" i="1"/>
  <c r="P400" i="1"/>
  <c r="AB400" i="1" s="1"/>
  <c r="Y397" i="1"/>
  <c r="V397" i="1"/>
  <c r="S397" i="1"/>
  <c r="P397" i="1"/>
  <c r="AB397" i="1" s="1"/>
  <c r="Y394" i="1"/>
  <c r="V394" i="1"/>
  <c r="S394" i="1"/>
  <c r="P394" i="1"/>
  <c r="AB394" i="1" s="1"/>
  <c r="Y389" i="1"/>
  <c r="V389" i="1"/>
  <c r="S389" i="1"/>
  <c r="P389" i="1"/>
  <c r="AB389" i="1" s="1"/>
  <c r="V383" i="1"/>
  <c r="P383" i="1"/>
  <c r="AB383" i="1" s="1"/>
  <c r="Y383" i="1"/>
  <c r="S383" i="1"/>
  <c r="V379" i="1"/>
  <c r="P379" i="1"/>
  <c r="Y379" i="1"/>
  <c r="S379" i="1"/>
  <c r="V377" i="1"/>
  <c r="P377" i="1"/>
  <c r="Y377" i="1"/>
  <c r="S377" i="1"/>
  <c r="V375" i="1"/>
  <c r="P375" i="1"/>
  <c r="AB375" i="1" s="1"/>
  <c r="Y375" i="1"/>
  <c r="S375" i="1"/>
  <c r="V365" i="1"/>
  <c r="P365" i="1"/>
  <c r="AB365" i="1" s="1"/>
  <c r="Y365" i="1"/>
  <c r="S365" i="1"/>
  <c r="V363" i="1"/>
  <c r="P363" i="1"/>
  <c r="AB363" i="1" s="1"/>
  <c r="Y363" i="1"/>
  <c r="S363" i="1"/>
  <c r="V361" i="1"/>
  <c r="P361" i="1"/>
  <c r="AB361" i="1" s="1"/>
  <c r="Y361" i="1"/>
  <c r="S361" i="1"/>
  <c r="V359" i="1"/>
  <c r="P359" i="1"/>
  <c r="AB359" i="1" s="1"/>
  <c r="Y359" i="1"/>
  <c r="S359" i="1"/>
  <c r="X350" i="1"/>
  <c r="U350" i="1"/>
  <c r="R350" i="1"/>
  <c r="O350" i="1"/>
  <c r="AA350" i="1" s="1"/>
  <c r="X314" i="1"/>
  <c r="U314" i="1"/>
  <c r="R314" i="1"/>
  <c r="O314" i="1"/>
  <c r="AA314" i="1" s="1"/>
  <c r="X234" i="1"/>
  <c r="U234" i="1"/>
  <c r="R234" i="1"/>
  <c r="O234" i="1"/>
  <c r="AA234" i="1" s="1"/>
  <c r="X231" i="1"/>
  <c r="U231" i="1"/>
  <c r="R231" i="1"/>
  <c r="O231" i="1"/>
  <c r="AA231" i="1" s="1"/>
  <c r="X228" i="1"/>
  <c r="U228" i="1"/>
  <c r="R228" i="1"/>
  <c r="O228" i="1"/>
  <c r="AA228" i="1" s="1"/>
  <c r="X225" i="1"/>
  <c r="U225" i="1"/>
  <c r="R225" i="1"/>
  <c r="O225" i="1"/>
  <c r="AA225" i="1" s="1"/>
  <c r="X222" i="1"/>
  <c r="U222" i="1"/>
  <c r="R222" i="1"/>
  <c r="O222" i="1"/>
  <c r="AA222" i="1" s="1"/>
  <c r="X211" i="1"/>
  <c r="U211" i="1"/>
  <c r="R211" i="1"/>
  <c r="O211" i="1"/>
  <c r="AA211" i="1" s="1"/>
  <c r="X208" i="1"/>
  <c r="U208" i="1"/>
  <c r="R208" i="1"/>
  <c r="O208" i="1"/>
  <c r="AA208" i="1" s="1"/>
  <c r="X201" i="1"/>
  <c r="U201" i="1"/>
  <c r="R201" i="1"/>
  <c r="O201" i="1"/>
  <c r="X185" i="1"/>
  <c r="U185" i="1"/>
  <c r="R185" i="1"/>
  <c r="O185" i="1"/>
  <c r="AA185" i="1" s="1"/>
  <c r="X181" i="1"/>
  <c r="U181" i="1"/>
  <c r="R181" i="1"/>
  <c r="O181" i="1"/>
  <c r="AA181" i="1" s="1"/>
  <c r="X176" i="1"/>
  <c r="U176" i="1"/>
  <c r="R176" i="1"/>
  <c r="O176" i="1"/>
  <c r="AA176" i="1" s="1"/>
  <c r="X172" i="1"/>
  <c r="U172" i="1"/>
  <c r="R172" i="1"/>
  <c r="O172" i="1"/>
  <c r="AA172" i="1" s="1"/>
  <c r="X169" i="1"/>
  <c r="U169" i="1"/>
  <c r="R169" i="1"/>
  <c r="O169" i="1"/>
  <c r="AA169" i="1" s="1"/>
  <c r="X161" i="1"/>
  <c r="U161" i="1"/>
  <c r="R161" i="1"/>
  <c r="O161" i="1"/>
  <c r="AA161" i="1" s="1"/>
  <c r="X157" i="1"/>
  <c r="U157" i="1"/>
  <c r="R157" i="1"/>
  <c r="O157" i="1"/>
  <c r="AA157" i="1" s="1"/>
  <c r="X154" i="1"/>
  <c r="U154" i="1"/>
  <c r="R154" i="1"/>
  <c r="O154" i="1"/>
  <c r="AA154" i="1" s="1"/>
  <c r="X138" i="1"/>
  <c r="U138" i="1"/>
  <c r="R138" i="1"/>
  <c r="O138" i="1"/>
  <c r="AA138" i="1" s="1"/>
  <c r="X131" i="1"/>
  <c r="U131" i="1"/>
  <c r="R131" i="1"/>
  <c r="O131" i="1"/>
  <c r="X128" i="1"/>
  <c r="U128" i="1"/>
  <c r="R128" i="1"/>
  <c r="O128" i="1"/>
  <c r="AA128" i="1" s="1"/>
  <c r="X112" i="1"/>
  <c r="U112" i="1"/>
  <c r="R112" i="1"/>
  <c r="O112" i="1"/>
  <c r="AA112" i="1" s="1"/>
  <c r="X104" i="1"/>
  <c r="U104" i="1"/>
  <c r="R104" i="1"/>
  <c r="O104" i="1"/>
  <c r="AA104" i="1" s="1"/>
  <c r="X97" i="1"/>
  <c r="U97" i="1"/>
  <c r="R97" i="1"/>
  <c r="O97" i="1"/>
  <c r="AA97" i="1" s="1"/>
  <c r="X91" i="1"/>
  <c r="U91" i="1"/>
  <c r="R91" i="1"/>
  <c r="O91" i="1"/>
  <c r="AA91" i="1" s="1"/>
  <c r="X64" i="1"/>
  <c r="U64" i="1"/>
  <c r="R64" i="1"/>
  <c r="O64" i="1"/>
  <c r="AA64" i="1" s="1"/>
  <c r="X62" i="1"/>
  <c r="U62" i="1"/>
  <c r="R62" i="1"/>
  <c r="O62" i="1"/>
  <c r="AA62" i="1" s="1"/>
  <c r="X60" i="1"/>
  <c r="U60" i="1"/>
  <c r="R60" i="1"/>
  <c r="O60" i="1"/>
  <c r="AA60" i="1" s="1"/>
  <c r="X58" i="1"/>
  <c r="U58" i="1"/>
  <c r="R58" i="1"/>
  <c r="O58" i="1"/>
  <c r="AA58" i="1" s="1"/>
  <c r="X55" i="1"/>
  <c r="U55" i="1"/>
  <c r="R55" i="1"/>
  <c r="O55" i="1"/>
  <c r="AA55" i="1" s="1"/>
  <c r="X53" i="1"/>
  <c r="U53" i="1"/>
  <c r="R53" i="1"/>
  <c r="O53" i="1"/>
  <c r="AA53" i="1" s="1"/>
  <c r="X51" i="1"/>
  <c r="U51" i="1"/>
  <c r="R51" i="1"/>
  <c r="O51" i="1"/>
  <c r="AA51" i="1" s="1"/>
  <c r="X20" i="1"/>
  <c r="U20" i="1"/>
  <c r="R20" i="1"/>
  <c r="O20" i="1"/>
  <c r="AA20" i="1" s="1"/>
  <c r="X18" i="1"/>
  <c r="U18" i="1"/>
  <c r="R18" i="1"/>
  <c r="O18" i="1"/>
  <c r="AA18" i="1" s="1"/>
  <c r="X16" i="1"/>
  <c r="U16" i="1"/>
  <c r="R16" i="1"/>
  <c r="O16" i="1"/>
  <c r="AA16" i="1" s="1"/>
  <c r="AL75" i="1"/>
  <c r="AN75" i="1" s="1"/>
  <c r="AG73" i="1"/>
  <c r="AL73" i="1" s="1"/>
  <c r="AN73" i="1" s="1"/>
  <c r="AL69" i="1"/>
  <c r="AN69" i="1" s="1"/>
  <c r="AG68" i="1"/>
  <c r="AL68" i="1" s="1"/>
  <c r="AN68" i="1" s="1"/>
  <c r="AL66" i="1"/>
  <c r="AN66" i="1" s="1"/>
  <c r="AL65" i="1"/>
  <c r="AN65" i="1" s="1"/>
  <c r="AG64" i="1"/>
  <c r="AL64" i="1" s="1"/>
  <c r="AN64" i="1" s="1"/>
  <c r="AL61" i="1"/>
  <c r="AN61" i="1" s="1"/>
  <c r="AG60" i="1"/>
  <c r="AL60" i="1" s="1"/>
  <c r="AN60" i="1" s="1"/>
  <c r="AL56" i="1"/>
  <c r="AN56" i="1" s="1"/>
  <c r="AG55" i="1"/>
  <c r="AL55" i="1" s="1"/>
  <c r="AN55" i="1" s="1"/>
  <c r="AL52" i="1"/>
  <c r="AN52" i="1" s="1"/>
  <c r="AG51" i="1"/>
  <c r="AL51" i="1" s="1"/>
  <c r="AN51" i="1" s="1"/>
  <c r="AL32" i="1"/>
  <c r="AN32" i="1" s="1"/>
  <c r="Y18" i="1"/>
  <c r="V18" i="1"/>
  <c r="S18" i="1"/>
  <c r="P18" i="1"/>
  <c r="AB18" i="1" s="1"/>
  <c r="Y201" i="1"/>
  <c r="V201" i="1"/>
  <c r="S201" i="1"/>
  <c r="P201" i="1"/>
  <c r="Y169" i="1"/>
  <c r="V169" i="1"/>
  <c r="S169" i="1"/>
  <c r="P169" i="1"/>
  <c r="AB169" i="1" s="1"/>
  <c r="AF59" i="1"/>
  <c r="AK59" i="1" s="1"/>
  <c r="AL57" i="1"/>
  <c r="AN57" i="1" s="1"/>
  <c r="AG46" i="1"/>
  <c r="AL46" i="1" s="1"/>
  <c r="AN46" i="1" s="1"/>
  <c r="AL43" i="1"/>
  <c r="AN43" i="1" s="1"/>
  <c r="AG42" i="1"/>
  <c r="AL42" i="1" s="1"/>
  <c r="AN42" i="1" s="1"/>
  <c r="AL38" i="1"/>
  <c r="AN38" i="1" s="1"/>
  <c r="AG37" i="1"/>
  <c r="AL37" i="1" s="1"/>
  <c r="AN37" i="1" s="1"/>
  <c r="AL33" i="1"/>
  <c r="AN33" i="1" s="1"/>
  <c r="AL29" i="1"/>
  <c r="AN29" i="1" s="1"/>
  <c r="AG28" i="1"/>
  <c r="AL28" i="1" s="1"/>
  <c r="AN28" i="1" s="1"/>
  <c r="AG22" i="1"/>
  <c r="AL22" i="1" s="1"/>
  <c r="AN22" i="1" s="1"/>
  <c r="Y962" i="1"/>
  <c r="S962" i="1"/>
  <c r="P962" i="1"/>
  <c r="V962" i="1"/>
  <c r="AB962" i="1" s="1"/>
  <c r="X957" i="1"/>
  <c r="U957" i="1"/>
  <c r="R957" i="1"/>
  <c r="O957" i="1"/>
  <c r="AA957" i="1" s="1"/>
  <c r="U951" i="1"/>
  <c r="O951" i="1"/>
  <c r="AA951" i="1" s="1"/>
  <c r="X951" i="1"/>
  <c r="R951" i="1"/>
  <c r="Y946" i="1"/>
  <c r="S946" i="1"/>
  <c r="P946" i="1"/>
  <c r="AB946" i="1" s="1"/>
  <c r="V946" i="1"/>
  <c r="X940" i="1"/>
  <c r="U940" i="1"/>
  <c r="R940" i="1"/>
  <c r="O940" i="1"/>
  <c r="AA940" i="1" s="1"/>
  <c r="Y938" i="1"/>
  <c r="S938" i="1"/>
  <c r="P938" i="1"/>
  <c r="AB938" i="1" s="1"/>
  <c r="V938" i="1"/>
  <c r="X936" i="1"/>
  <c r="U936" i="1"/>
  <c r="R936" i="1"/>
  <c r="O936" i="1"/>
  <c r="AA936" i="1" s="1"/>
  <c r="Y934" i="1"/>
  <c r="S934" i="1"/>
  <c r="P934" i="1"/>
  <c r="AB934" i="1" s="1"/>
  <c r="V934" i="1"/>
  <c r="V968" i="1"/>
  <c r="P968" i="1"/>
  <c r="AB968" i="1" s="1"/>
  <c r="Y968" i="1"/>
  <c r="S968" i="1"/>
  <c r="V965" i="1"/>
  <c r="P965" i="1"/>
  <c r="AB965" i="1" s="1"/>
  <c r="Y965" i="1"/>
  <c r="S965" i="1"/>
  <c r="X928" i="1"/>
  <c r="U928" i="1"/>
  <c r="R928" i="1"/>
  <c r="O928" i="1"/>
  <c r="AA928" i="1" s="1"/>
  <c r="Y926" i="1"/>
  <c r="S926" i="1"/>
  <c r="V926" i="1"/>
  <c r="P926" i="1"/>
  <c r="AB926" i="1" s="1"/>
  <c r="X920" i="1"/>
  <c r="U920" i="1"/>
  <c r="R920" i="1"/>
  <c r="O920" i="1"/>
  <c r="AA920" i="1" s="1"/>
  <c r="Y912" i="1"/>
  <c r="S912" i="1"/>
  <c r="V912" i="1"/>
  <c r="P912" i="1"/>
  <c r="AB912" i="1" s="1"/>
  <c r="Y904" i="1"/>
  <c r="S904" i="1"/>
  <c r="P904" i="1"/>
  <c r="V904" i="1"/>
  <c r="AB904" i="1" s="1"/>
  <c r="X898" i="1"/>
  <c r="U898" i="1"/>
  <c r="R898" i="1"/>
  <c r="O898" i="1"/>
  <c r="AA898" i="1" s="1"/>
  <c r="Y896" i="1"/>
  <c r="S896" i="1"/>
  <c r="P896" i="1"/>
  <c r="V896" i="1"/>
  <c r="AB896" i="1" s="1"/>
  <c r="X890" i="1"/>
  <c r="U890" i="1"/>
  <c r="R890" i="1"/>
  <c r="O890" i="1"/>
  <c r="AA890" i="1" s="1"/>
  <c r="Y888" i="1"/>
  <c r="S888" i="1"/>
  <c r="P888" i="1"/>
  <c r="V888" i="1"/>
  <c r="AB888" i="1" s="1"/>
  <c r="Y880" i="1"/>
  <c r="S880" i="1"/>
  <c r="V880" i="1"/>
  <c r="P880" i="1"/>
  <c r="AB880" i="1" s="1"/>
  <c r="AA948" i="1"/>
  <c r="V923" i="1"/>
  <c r="P923" i="1"/>
  <c r="AB923" i="1" s="1"/>
  <c r="S923" i="1"/>
  <c r="Y923" i="1"/>
  <c r="X917" i="1"/>
  <c r="U917" i="1"/>
  <c r="R917" i="1"/>
  <c r="O917" i="1"/>
  <c r="AA917" i="1" s="1"/>
  <c r="V915" i="1"/>
  <c r="P915" i="1"/>
  <c r="AB915" i="1" s="1"/>
  <c r="S915" i="1"/>
  <c r="Y915" i="1"/>
  <c r="X909" i="1"/>
  <c r="U909" i="1"/>
  <c r="R909" i="1"/>
  <c r="O909" i="1"/>
  <c r="AA909" i="1" s="1"/>
  <c r="V883" i="1"/>
  <c r="P883" i="1"/>
  <c r="AB883" i="1" s="1"/>
  <c r="S883" i="1"/>
  <c r="Y883" i="1"/>
  <c r="Y878" i="1"/>
  <c r="S878" i="1"/>
  <c r="V878" i="1"/>
  <c r="P878" i="1"/>
  <c r="AB878" i="1"/>
  <c r="X872" i="1"/>
  <c r="U872" i="1"/>
  <c r="R872" i="1"/>
  <c r="O872" i="1"/>
  <c r="AA872" i="1" s="1"/>
  <c r="Y870" i="1"/>
  <c r="S870" i="1"/>
  <c r="V870" i="1"/>
  <c r="P870" i="1"/>
  <c r="AB870" i="1"/>
  <c r="X864" i="1"/>
  <c r="U864" i="1"/>
  <c r="R864" i="1"/>
  <c r="O864" i="1"/>
  <c r="AA864" i="1" s="1"/>
  <c r="X855" i="1"/>
  <c r="U855" i="1"/>
  <c r="R855" i="1"/>
  <c r="O855" i="1"/>
  <c r="AA855" i="1" s="1"/>
  <c r="X846" i="1"/>
  <c r="U846" i="1"/>
  <c r="R846" i="1"/>
  <c r="O846" i="1"/>
  <c r="AA846" i="1" s="1"/>
  <c r="Y841" i="1"/>
  <c r="S841" i="1"/>
  <c r="P841" i="1"/>
  <c r="V841" i="1"/>
  <c r="AB841" i="1" s="1"/>
  <c r="Y820" i="1"/>
  <c r="S820" i="1"/>
  <c r="V820" i="1"/>
  <c r="AB820" i="1"/>
  <c r="P820" i="1"/>
  <c r="X815" i="1"/>
  <c r="U815" i="1"/>
  <c r="R815" i="1"/>
  <c r="O815" i="1"/>
  <c r="AA815" i="1" s="1"/>
  <c r="Y813" i="1"/>
  <c r="S813" i="1"/>
  <c r="P813" i="1"/>
  <c r="AB813" i="1" s="1"/>
  <c r="V813" i="1"/>
  <c r="Y805" i="1"/>
  <c r="S805" i="1"/>
  <c r="V805" i="1"/>
  <c r="P805" i="1"/>
  <c r="AB805" i="1" s="1"/>
  <c r="X803" i="1"/>
  <c r="U803" i="1"/>
  <c r="R803" i="1"/>
  <c r="O803" i="1"/>
  <c r="AA803" i="1" s="1"/>
  <c r="Y801" i="1"/>
  <c r="S801" i="1"/>
  <c r="V801" i="1"/>
  <c r="P801" i="1"/>
  <c r="AB801" i="1" s="1"/>
  <c r="X799" i="1"/>
  <c r="U799" i="1"/>
  <c r="R799" i="1"/>
  <c r="O799" i="1"/>
  <c r="AA799" i="1" s="1"/>
  <c r="Y797" i="1"/>
  <c r="S797" i="1"/>
  <c r="V797" i="1"/>
  <c r="P797" i="1"/>
  <c r="AB797" i="1" s="1"/>
  <c r="X795" i="1"/>
  <c r="U795" i="1"/>
  <c r="R795" i="1"/>
  <c r="O795" i="1"/>
  <c r="AA795" i="1" s="1"/>
  <c r="X787" i="1"/>
  <c r="U787" i="1"/>
  <c r="R787" i="1"/>
  <c r="O787" i="1"/>
  <c r="AA787" i="1" s="1"/>
  <c r="Y785" i="1"/>
  <c r="S785" i="1"/>
  <c r="P785" i="1"/>
  <c r="AB785" i="1" s="1"/>
  <c r="V785" i="1"/>
  <c r="X959" i="1"/>
  <c r="U959" i="1"/>
  <c r="R959" i="1"/>
  <c r="O959" i="1"/>
  <c r="AA959" i="1" s="1"/>
  <c r="X931" i="1"/>
  <c r="U931" i="1"/>
  <c r="R931" i="1"/>
  <c r="O931" i="1"/>
  <c r="AA931" i="1" s="1"/>
  <c r="V907" i="1"/>
  <c r="P907" i="1"/>
  <c r="AB907" i="1" s="1"/>
  <c r="Y907" i="1"/>
  <c r="S907" i="1"/>
  <c r="X875" i="1"/>
  <c r="U875" i="1"/>
  <c r="R875" i="1"/>
  <c r="O875" i="1"/>
  <c r="AA875" i="1" s="1"/>
  <c r="V867" i="1"/>
  <c r="P867" i="1"/>
  <c r="AB867" i="1" s="1"/>
  <c r="S867" i="1"/>
  <c r="Y867" i="1"/>
  <c r="X861" i="1"/>
  <c r="U861" i="1"/>
  <c r="R861" i="1"/>
  <c r="O861" i="1"/>
  <c r="AA861" i="1" s="1"/>
  <c r="V850" i="1"/>
  <c r="P850" i="1"/>
  <c r="AB850" i="1" s="1"/>
  <c r="S850" i="1"/>
  <c r="Y850" i="1"/>
  <c r="V943" i="1"/>
  <c r="P943" i="1"/>
  <c r="AB943" i="1" s="1"/>
  <c r="Y943" i="1"/>
  <c r="S943" i="1"/>
  <c r="V901" i="1"/>
  <c r="P901" i="1"/>
  <c r="AB901" i="1" s="1"/>
  <c r="Y901" i="1"/>
  <c r="S901" i="1"/>
  <c r="V893" i="1"/>
  <c r="P893" i="1"/>
  <c r="AB893" i="1" s="1"/>
  <c r="Y893" i="1"/>
  <c r="S893" i="1"/>
  <c r="V859" i="1"/>
  <c r="P859" i="1"/>
  <c r="AB859" i="1" s="1"/>
  <c r="Y859" i="1"/>
  <c r="S859" i="1"/>
  <c r="V834" i="1"/>
  <c r="P834" i="1"/>
  <c r="AB834" i="1" s="1"/>
  <c r="S834" i="1"/>
  <c r="Y834" i="1"/>
  <c r="V830" i="1"/>
  <c r="P830" i="1"/>
  <c r="AB830" i="1" s="1"/>
  <c r="S830" i="1"/>
  <c r="Y830" i="1"/>
  <c r="V826" i="1"/>
  <c r="P826" i="1"/>
  <c r="AB826" i="1" s="1"/>
  <c r="S826" i="1"/>
  <c r="Y826" i="1"/>
  <c r="V822" i="1"/>
  <c r="P822" i="1"/>
  <c r="AB822" i="1" s="1"/>
  <c r="S822" i="1"/>
  <c r="Y822" i="1"/>
  <c r="X808" i="1"/>
  <c r="U808" i="1"/>
  <c r="R808" i="1"/>
  <c r="O808" i="1"/>
  <c r="AA808" i="1" s="1"/>
  <c r="V792" i="1"/>
  <c r="P792" i="1"/>
  <c r="AB792" i="1" s="1"/>
  <c r="S792" i="1"/>
  <c r="Y792" i="1"/>
  <c r="U780" i="1"/>
  <c r="O780" i="1"/>
  <c r="AA780" i="1" s="1"/>
  <c r="X780" i="1"/>
  <c r="R780" i="1"/>
  <c r="V885" i="1"/>
  <c r="P885" i="1"/>
  <c r="AB885" i="1" s="1"/>
  <c r="Y885" i="1"/>
  <c r="S885" i="1"/>
  <c r="V852" i="1"/>
  <c r="P852" i="1"/>
  <c r="AB852" i="1" s="1"/>
  <c r="Y852" i="1"/>
  <c r="S852" i="1"/>
  <c r="V844" i="1"/>
  <c r="P844" i="1"/>
  <c r="AB844" i="1" s="1"/>
  <c r="Y844" i="1"/>
  <c r="S844" i="1"/>
  <c r="X832" i="1"/>
  <c r="U832" i="1"/>
  <c r="R832" i="1"/>
  <c r="O832" i="1"/>
  <c r="AA832" i="1" s="1"/>
  <c r="V824" i="1"/>
  <c r="P824" i="1"/>
  <c r="AB824" i="1" s="1"/>
  <c r="Y824" i="1"/>
  <c r="S824" i="1"/>
  <c r="X810" i="1"/>
  <c r="U810" i="1"/>
  <c r="R810" i="1"/>
  <c r="O810" i="1"/>
  <c r="AA810" i="1" s="1"/>
  <c r="U770" i="1"/>
  <c r="O770" i="1"/>
  <c r="AA770" i="1" s="1"/>
  <c r="X770" i="1"/>
  <c r="R770" i="1"/>
  <c r="Y765" i="1"/>
  <c r="V765" i="1"/>
  <c r="S765" i="1"/>
  <c r="P765" i="1"/>
  <c r="AB765" i="1" s="1"/>
  <c r="Y763" i="1"/>
  <c r="V763" i="1"/>
  <c r="S763" i="1"/>
  <c r="P763" i="1"/>
  <c r="AB763" i="1" s="1"/>
  <c r="V836" i="1"/>
  <c r="P836" i="1"/>
  <c r="AB836" i="1" s="1"/>
  <c r="Y836" i="1"/>
  <c r="S836" i="1"/>
  <c r="X828" i="1"/>
  <c r="U828" i="1"/>
  <c r="R828" i="1"/>
  <c r="O828" i="1"/>
  <c r="AA828" i="1" s="1"/>
  <c r="V790" i="1"/>
  <c r="P790" i="1"/>
  <c r="AB790" i="1" s="1"/>
  <c r="Y790" i="1"/>
  <c r="S790" i="1"/>
  <c r="AC777" i="1"/>
  <c r="AF777" i="1" s="1"/>
  <c r="AC773" i="1"/>
  <c r="AF773" i="1" s="1"/>
  <c r="Y760" i="1"/>
  <c r="V760" i="1"/>
  <c r="S760" i="1"/>
  <c r="P760" i="1"/>
  <c r="AB760" i="1" s="1"/>
  <c r="Y750" i="1"/>
  <c r="V750" i="1"/>
  <c r="S750" i="1"/>
  <c r="P750" i="1"/>
  <c r="AB750" i="1" s="1"/>
  <c r="Y748" i="1"/>
  <c r="V748" i="1"/>
  <c r="S748" i="1"/>
  <c r="P748" i="1"/>
  <c r="AB748" i="1" s="1"/>
  <c r="U745" i="1"/>
  <c r="O745" i="1"/>
  <c r="AA745" i="1" s="1"/>
  <c r="X745" i="1"/>
  <c r="R745" i="1"/>
  <c r="U743" i="1"/>
  <c r="O743" i="1"/>
  <c r="AA743" i="1" s="1"/>
  <c r="R743" i="1"/>
  <c r="X743" i="1"/>
  <c r="Y728" i="1"/>
  <c r="V728" i="1"/>
  <c r="S728" i="1"/>
  <c r="P728" i="1"/>
  <c r="AB728" i="1" s="1"/>
  <c r="Y726" i="1"/>
  <c r="V726" i="1"/>
  <c r="S726" i="1"/>
  <c r="P726" i="1"/>
  <c r="AB726" i="1" s="1"/>
  <c r="Y724" i="1"/>
  <c r="V724" i="1"/>
  <c r="S724" i="1"/>
  <c r="P724" i="1"/>
  <c r="AB724" i="1" s="1"/>
  <c r="Y722" i="1"/>
  <c r="V722" i="1"/>
  <c r="S722" i="1"/>
  <c r="P722" i="1"/>
  <c r="AB722" i="1" s="1"/>
  <c r="Y720" i="1"/>
  <c r="V720" i="1"/>
  <c r="S720" i="1"/>
  <c r="P720" i="1"/>
  <c r="AB720" i="1" s="1"/>
  <c r="U717" i="1"/>
  <c r="O717" i="1"/>
  <c r="AA717" i="1" s="1"/>
  <c r="X717" i="1"/>
  <c r="R717" i="1"/>
  <c r="U715" i="1"/>
  <c r="O715" i="1"/>
  <c r="AA715" i="1" s="1"/>
  <c r="R715" i="1"/>
  <c r="X715" i="1"/>
  <c r="Y695" i="1"/>
  <c r="V695" i="1"/>
  <c r="S695" i="1"/>
  <c r="P695" i="1"/>
  <c r="AB695" i="1" s="1"/>
  <c r="Y693" i="1"/>
  <c r="V693" i="1"/>
  <c r="S693" i="1"/>
  <c r="P693" i="1"/>
  <c r="AB693" i="1" s="1"/>
  <c r="U690" i="1"/>
  <c r="O690" i="1"/>
  <c r="X690" i="1"/>
  <c r="R690" i="1"/>
  <c r="AC740" i="1"/>
  <c r="AF740" i="1"/>
  <c r="Y733" i="1"/>
  <c r="V733" i="1"/>
  <c r="S733" i="1"/>
  <c r="P733" i="1"/>
  <c r="AB733" i="1" s="1"/>
  <c r="AC724" i="1"/>
  <c r="AF724" i="1" s="1"/>
  <c r="AC712" i="1"/>
  <c r="AF712" i="1" s="1"/>
  <c r="Y681" i="1"/>
  <c r="S681" i="1"/>
  <c r="V681" i="1"/>
  <c r="P681" i="1"/>
  <c r="AB681" i="1" s="1"/>
  <c r="X679" i="1"/>
  <c r="U679" i="1"/>
  <c r="R679" i="1"/>
  <c r="O679" i="1"/>
  <c r="AA679" i="1" s="1"/>
  <c r="Y632" i="1"/>
  <c r="V632" i="1"/>
  <c r="S632" i="1"/>
  <c r="P632" i="1"/>
  <c r="AB632" i="1" s="1"/>
  <c r="Y630" i="1"/>
  <c r="V630" i="1"/>
  <c r="S630" i="1"/>
  <c r="P630" i="1"/>
  <c r="AB630" i="1" s="1"/>
  <c r="Y628" i="1"/>
  <c r="V628" i="1"/>
  <c r="S628" i="1"/>
  <c r="P628" i="1"/>
  <c r="AB628" i="1" s="1"/>
  <c r="AC738" i="1"/>
  <c r="AF738" i="1"/>
  <c r="AC710" i="1"/>
  <c r="AF710" i="1"/>
  <c r="AC706" i="1"/>
  <c r="AF706" i="1"/>
  <c r="X688" i="1"/>
  <c r="U688" i="1"/>
  <c r="R688" i="1"/>
  <c r="O688" i="1"/>
  <c r="AA688" i="1" s="1"/>
  <c r="X686" i="1"/>
  <c r="U686" i="1"/>
  <c r="R686" i="1"/>
  <c r="O686" i="1"/>
  <c r="AA686" i="1" s="1"/>
  <c r="X684" i="1"/>
  <c r="U684" i="1"/>
  <c r="R684" i="1"/>
  <c r="O684" i="1"/>
  <c r="AA684" i="1" s="1"/>
  <c r="X682" i="1"/>
  <c r="R682" i="1"/>
  <c r="U682" i="1"/>
  <c r="O682" i="1"/>
  <c r="AA682" i="1" s="1"/>
  <c r="Y677" i="1"/>
  <c r="V677" i="1"/>
  <c r="S677" i="1"/>
  <c r="P677" i="1"/>
  <c r="AB677" i="1" s="1"/>
  <c r="Y673" i="1"/>
  <c r="V673" i="1"/>
  <c r="S673" i="1"/>
  <c r="P673" i="1"/>
  <c r="AB673" i="1" s="1"/>
  <c r="Y669" i="1"/>
  <c r="V669" i="1"/>
  <c r="S669" i="1"/>
  <c r="P669" i="1"/>
  <c r="AB669" i="1" s="1"/>
  <c r="Y665" i="1"/>
  <c r="V665" i="1"/>
  <c r="S665" i="1"/>
  <c r="P665" i="1"/>
  <c r="AB665" i="1" s="1"/>
  <c r="X662" i="1"/>
  <c r="R662" i="1"/>
  <c r="U662" i="1"/>
  <c r="O662" i="1"/>
  <c r="AA662" i="1" s="1"/>
  <c r="Y656" i="1"/>
  <c r="V656" i="1"/>
  <c r="S656" i="1"/>
  <c r="P656" i="1"/>
  <c r="AB656" i="1" s="1"/>
  <c r="Y636" i="1"/>
  <c r="V636" i="1"/>
  <c r="S636" i="1"/>
  <c r="P636" i="1"/>
  <c r="AB636" i="1" s="1"/>
  <c r="Y625" i="1"/>
  <c r="V625" i="1"/>
  <c r="S625" i="1"/>
  <c r="P625" i="1"/>
  <c r="AB625" i="1" s="1"/>
  <c r="Y621" i="1"/>
  <c r="V621" i="1"/>
  <c r="S621" i="1"/>
  <c r="P621" i="1"/>
  <c r="AB621" i="1" s="1"/>
  <c r="Y606" i="1"/>
  <c r="S606" i="1"/>
  <c r="V606" i="1"/>
  <c r="P606" i="1"/>
  <c r="AB606" i="1" s="1"/>
  <c r="X604" i="1"/>
  <c r="U604" i="1"/>
  <c r="R604" i="1"/>
  <c r="O604" i="1"/>
  <c r="AA604" i="1" s="1"/>
  <c r="Y602" i="1"/>
  <c r="S602" i="1"/>
  <c r="V602" i="1"/>
  <c r="P602" i="1"/>
  <c r="AB602" i="1" s="1"/>
  <c r="X600" i="1"/>
  <c r="U600" i="1"/>
  <c r="R600" i="1"/>
  <c r="O600" i="1"/>
  <c r="AA600" i="1" s="1"/>
  <c r="X597" i="1"/>
  <c r="U597" i="1"/>
  <c r="R597" i="1"/>
  <c r="O597" i="1"/>
  <c r="AA597" i="1" s="1"/>
  <c r="Y580" i="1"/>
  <c r="S580" i="1"/>
  <c r="V580" i="1"/>
  <c r="P580" i="1"/>
  <c r="AB580" i="1" s="1"/>
  <c r="X578" i="1"/>
  <c r="U578" i="1"/>
  <c r="R578" i="1"/>
  <c r="O578" i="1"/>
  <c r="AA578" i="1" s="1"/>
  <c r="Y576" i="1"/>
  <c r="S576" i="1"/>
  <c r="V576" i="1"/>
  <c r="P576" i="1"/>
  <c r="AB576" i="1" s="1"/>
  <c r="X574" i="1"/>
  <c r="U574" i="1"/>
  <c r="R574" i="1"/>
  <c r="O574" i="1"/>
  <c r="AA574" i="1" s="1"/>
  <c r="Y572" i="1"/>
  <c r="S572" i="1"/>
  <c r="V572" i="1"/>
  <c r="P572" i="1"/>
  <c r="AB572" i="1" s="1"/>
  <c r="V609" i="1"/>
  <c r="P609" i="1"/>
  <c r="AB609" i="1" s="1"/>
  <c r="Y609" i="1"/>
  <c r="S609" i="1"/>
  <c r="X589" i="1"/>
  <c r="U589" i="1"/>
  <c r="R589" i="1"/>
  <c r="O589" i="1"/>
  <c r="AA589" i="1" s="1"/>
  <c r="X585" i="1"/>
  <c r="U585" i="1"/>
  <c r="R585" i="1"/>
  <c r="O585" i="1"/>
  <c r="AA585" i="1" s="1"/>
  <c r="X583" i="1"/>
  <c r="U583" i="1"/>
  <c r="R583" i="1"/>
  <c r="O583" i="1"/>
  <c r="AA583" i="1" s="1"/>
  <c r="Y565" i="1"/>
  <c r="V565" i="1"/>
  <c r="S565" i="1"/>
  <c r="P565" i="1"/>
  <c r="AB565" i="1" s="1"/>
  <c r="X551" i="1"/>
  <c r="U551" i="1"/>
  <c r="R551" i="1"/>
  <c r="O551" i="1"/>
  <c r="AA551" i="1" s="1"/>
  <c r="X534" i="1"/>
  <c r="U534" i="1"/>
  <c r="R534" i="1"/>
  <c r="O534" i="1"/>
  <c r="AA534" i="1" s="1"/>
  <c r="X491" i="1"/>
  <c r="U491" i="1"/>
  <c r="R491" i="1"/>
  <c r="O491" i="1"/>
  <c r="AA491" i="1" s="1"/>
  <c r="X487" i="1"/>
  <c r="U487" i="1"/>
  <c r="R487" i="1"/>
  <c r="O487" i="1"/>
  <c r="AA487" i="1" s="1"/>
  <c r="X484" i="1"/>
  <c r="U484" i="1"/>
  <c r="R484" i="1"/>
  <c r="O484" i="1"/>
  <c r="AA484" i="1" s="1"/>
  <c r="X480" i="1"/>
  <c r="U480" i="1"/>
  <c r="R480" i="1"/>
  <c r="O480" i="1"/>
  <c r="AA480" i="1" s="1"/>
  <c r="X472" i="1"/>
  <c r="U472" i="1"/>
  <c r="R472" i="1"/>
  <c r="O472" i="1"/>
  <c r="AA472" i="1" s="1"/>
  <c r="X469" i="1"/>
  <c r="U469" i="1"/>
  <c r="R469" i="1"/>
  <c r="O469" i="1"/>
  <c r="AA469" i="1" s="1"/>
  <c r="X459" i="1"/>
  <c r="U459" i="1"/>
  <c r="R459" i="1"/>
  <c r="O459" i="1"/>
  <c r="AA459" i="1" s="1"/>
  <c r="X455" i="1"/>
  <c r="U455" i="1"/>
  <c r="R455" i="1"/>
  <c r="O455" i="1"/>
  <c r="AA455" i="1" s="1"/>
  <c r="X451" i="1"/>
  <c r="U451" i="1"/>
  <c r="R451" i="1"/>
  <c r="O451" i="1"/>
  <c r="AA451" i="1" s="1"/>
  <c r="X448" i="1"/>
  <c r="U448" i="1"/>
  <c r="R448" i="1"/>
  <c r="O448" i="1"/>
  <c r="AA448" i="1" s="1"/>
  <c r="X444" i="1"/>
  <c r="U444" i="1"/>
  <c r="R444" i="1"/>
  <c r="O444" i="1"/>
  <c r="AA444" i="1" s="1"/>
  <c r="X440" i="1"/>
  <c r="U440" i="1"/>
  <c r="R440" i="1"/>
  <c r="O440" i="1"/>
  <c r="AA440" i="1" s="1"/>
  <c r="X435" i="1"/>
  <c r="U435" i="1"/>
  <c r="R435" i="1"/>
  <c r="O435" i="1"/>
  <c r="AA435" i="1" s="1"/>
  <c r="X428" i="1"/>
  <c r="U428" i="1"/>
  <c r="R428" i="1"/>
  <c r="O428" i="1"/>
  <c r="AA428" i="1" s="1"/>
  <c r="X425" i="1"/>
  <c r="U425" i="1"/>
  <c r="R425" i="1"/>
  <c r="O425" i="1"/>
  <c r="AA425" i="1" s="1"/>
  <c r="X421" i="1"/>
  <c r="U421" i="1"/>
  <c r="R421" i="1"/>
  <c r="O421" i="1"/>
  <c r="AA421" i="1" s="1"/>
  <c r="X417" i="1"/>
  <c r="U417" i="1"/>
  <c r="R417" i="1"/>
  <c r="O417" i="1"/>
  <c r="X410" i="1"/>
  <c r="U410" i="1"/>
  <c r="R410" i="1"/>
  <c r="O410" i="1"/>
  <c r="AA410" i="1" s="1"/>
  <c r="X393" i="1"/>
  <c r="U393" i="1"/>
  <c r="R393" i="1"/>
  <c r="O393" i="1"/>
  <c r="AA393" i="1" s="1"/>
  <c r="X388" i="1"/>
  <c r="U388" i="1"/>
  <c r="R388" i="1"/>
  <c r="O388" i="1"/>
  <c r="AA388" i="1" s="1"/>
  <c r="X385" i="1"/>
  <c r="U385" i="1"/>
  <c r="R385" i="1"/>
  <c r="O385" i="1"/>
  <c r="AA385" i="1" s="1"/>
  <c r="Y372" i="1"/>
  <c r="S372" i="1"/>
  <c r="V372" i="1"/>
  <c r="P372" i="1"/>
  <c r="AB372" i="1" s="1"/>
  <c r="X370" i="1"/>
  <c r="U370" i="1"/>
  <c r="R370" i="1"/>
  <c r="O370" i="1"/>
  <c r="AA370" i="1" s="1"/>
  <c r="Y368" i="1"/>
  <c r="S368" i="1"/>
  <c r="V368" i="1"/>
  <c r="P368" i="1"/>
  <c r="AB368" i="1" s="1"/>
  <c r="Y356" i="1"/>
  <c r="S356" i="1"/>
  <c r="V356" i="1"/>
  <c r="P356" i="1"/>
  <c r="AB356" i="1" s="1"/>
  <c r="Y351" i="1"/>
  <c r="S351" i="1"/>
  <c r="V351" i="1"/>
  <c r="P351" i="1"/>
  <c r="AB351" i="1" s="1"/>
  <c r="Y553" i="1"/>
  <c r="V553" i="1"/>
  <c r="S553" i="1"/>
  <c r="P553" i="1"/>
  <c r="AB553" i="1" s="1"/>
  <c r="Y543" i="1"/>
  <c r="V543" i="1"/>
  <c r="S543" i="1"/>
  <c r="P543" i="1"/>
  <c r="AB543" i="1" s="1"/>
  <c r="Y539" i="1"/>
  <c r="V539" i="1"/>
  <c r="S539" i="1"/>
  <c r="P539" i="1"/>
  <c r="AB539" i="1" s="1"/>
  <c r="Y537" i="1"/>
  <c r="V537" i="1"/>
  <c r="S537" i="1"/>
  <c r="P537" i="1"/>
  <c r="AB537" i="1" s="1"/>
  <c r="Y534" i="1"/>
  <c r="V534" i="1"/>
  <c r="S534" i="1"/>
  <c r="P534" i="1"/>
  <c r="AB534" i="1" s="1"/>
  <c r="Y487" i="1"/>
  <c r="V487" i="1"/>
  <c r="S487" i="1"/>
  <c r="P487" i="1"/>
  <c r="AB487" i="1" s="1"/>
  <c r="Y482" i="1"/>
  <c r="V482" i="1"/>
  <c r="S482" i="1"/>
  <c r="P482" i="1"/>
  <c r="AB482" i="1" s="1"/>
  <c r="Y472" i="1"/>
  <c r="V472" i="1"/>
  <c r="S472" i="1"/>
  <c r="P472" i="1"/>
  <c r="AB472" i="1" s="1"/>
  <c r="Y467" i="1"/>
  <c r="V467" i="1"/>
  <c r="S467" i="1"/>
  <c r="P467" i="1"/>
  <c r="AB467" i="1" s="1"/>
  <c r="Y457" i="1"/>
  <c r="V457" i="1"/>
  <c r="S457" i="1"/>
  <c r="P457" i="1"/>
  <c r="AB457" i="1" s="1"/>
  <c r="Y438" i="1"/>
  <c r="V438" i="1"/>
  <c r="S438" i="1"/>
  <c r="P438" i="1"/>
  <c r="AB438" i="1" s="1"/>
  <c r="Y419" i="1"/>
  <c r="V419" i="1"/>
  <c r="S419" i="1"/>
  <c r="P419" i="1"/>
  <c r="AB419" i="1" s="1"/>
  <c r="Y408" i="1"/>
  <c r="V408" i="1"/>
  <c r="S408" i="1"/>
  <c r="P408" i="1"/>
  <c r="AB408" i="1" s="1"/>
  <c r="Y405" i="1"/>
  <c r="V405" i="1"/>
  <c r="S405" i="1"/>
  <c r="P405" i="1"/>
  <c r="AB405" i="1" s="1"/>
  <c r="Y385" i="1"/>
  <c r="V385" i="1"/>
  <c r="S385" i="1"/>
  <c r="P385" i="1"/>
  <c r="AB385" i="1" s="1"/>
  <c r="X383" i="1"/>
  <c r="U383" i="1"/>
  <c r="R383" i="1"/>
  <c r="O383" i="1"/>
  <c r="AA383" i="1" s="1"/>
  <c r="X379" i="1"/>
  <c r="U379" i="1"/>
  <c r="R379" i="1"/>
  <c r="O379" i="1"/>
  <c r="X377" i="1"/>
  <c r="U377" i="1"/>
  <c r="R377" i="1"/>
  <c r="O377" i="1"/>
  <c r="AA377" i="1" s="1"/>
  <c r="X375" i="1"/>
  <c r="U375" i="1"/>
  <c r="R375" i="1"/>
  <c r="O375" i="1"/>
  <c r="AA375" i="1" s="1"/>
  <c r="X365" i="1"/>
  <c r="U365" i="1"/>
  <c r="R365" i="1"/>
  <c r="O365" i="1"/>
  <c r="AA365" i="1" s="1"/>
  <c r="X363" i="1"/>
  <c r="U363" i="1"/>
  <c r="R363" i="1"/>
  <c r="O363" i="1"/>
  <c r="AA363" i="1" s="1"/>
  <c r="X361" i="1"/>
  <c r="U361" i="1"/>
  <c r="R361" i="1"/>
  <c r="O361" i="1"/>
  <c r="AA361" i="1" s="1"/>
  <c r="X359" i="1"/>
  <c r="U359" i="1"/>
  <c r="R359" i="1"/>
  <c r="O359" i="1"/>
  <c r="AA359" i="1" s="1"/>
  <c r="X316" i="1"/>
  <c r="U316" i="1"/>
  <c r="R316" i="1"/>
  <c r="O316" i="1"/>
  <c r="AA316" i="1" s="1"/>
  <c r="X220" i="1"/>
  <c r="U220" i="1"/>
  <c r="R220" i="1"/>
  <c r="O220" i="1"/>
  <c r="AA220" i="1" s="1"/>
  <c r="X206" i="1"/>
  <c r="U206" i="1"/>
  <c r="R206" i="1"/>
  <c r="O206" i="1"/>
  <c r="AA206" i="1" s="1"/>
  <c r="X203" i="1"/>
  <c r="U203" i="1"/>
  <c r="R203" i="1"/>
  <c r="O203" i="1"/>
  <c r="AA203" i="1" s="1"/>
  <c r="X187" i="1"/>
  <c r="U187" i="1"/>
  <c r="R187" i="1"/>
  <c r="O187" i="1"/>
  <c r="AA187" i="1" s="1"/>
  <c r="X183" i="1"/>
  <c r="U183" i="1"/>
  <c r="R183" i="1"/>
  <c r="O183" i="1"/>
  <c r="AA183" i="1" s="1"/>
  <c r="X179" i="1"/>
  <c r="U179" i="1"/>
  <c r="R179" i="1"/>
  <c r="O179" i="1"/>
  <c r="AA179" i="1" s="1"/>
  <c r="X174" i="1"/>
  <c r="U174" i="1"/>
  <c r="R174" i="1"/>
  <c r="O174" i="1"/>
  <c r="AA174" i="1" s="1"/>
  <c r="X165" i="1"/>
  <c r="U165" i="1"/>
  <c r="R165" i="1"/>
  <c r="O165" i="1"/>
  <c r="AA165" i="1" s="1"/>
  <c r="X163" i="1"/>
  <c r="U163" i="1"/>
  <c r="R163" i="1"/>
  <c r="O163" i="1"/>
  <c r="AA163" i="1" s="1"/>
  <c r="X159" i="1"/>
  <c r="U159" i="1"/>
  <c r="R159" i="1"/>
  <c r="O159" i="1"/>
  <c r="AA159" i="1" s="1"/>
  <c r="X152" i="1"/>
  <c r="U152" i="1"/>
  <c r="R152" i="1"/>
  <c r="O152" i="1"/>
  <c r="AA152" i="1" s="1"/>
  <c r="X149" i="1"/>
  <c r="U149" i="1"/>
  <c r="R149" i="1"/>
  <c r="O149" i="1"/>
  <c r="AA149" i="1" s="1"/>
  <c r="X146" i="1"/>
  <c r="U146" i="1"/>
  <c r="R146" i="1"/>
  <c r="O146" i="1"/>
  <c r="AA146" i="1" s="1"/>
  <c r="X143" i="1"/>
  <c r="U143" i="1"/>
  <c r="R143" i="1"/>
  <c r="O143" i="1"/>
  <c r="AA143" i="1" s="1"/>
  <c r="X140" i="1"/>
  <c r="U140" i="1"/>
  <c r="R140" i="1"/>
  <c r="O140" i="1"/>
  <c r="AA140" i="1" s="1"/>
  <c r="X136" i="1"/>
  <c r="U136" i="1"/>
  <c r="R136" i="1"/>
  <c r="O136" i="1"/>
  <c r="AA136" i="1" s="1"/>
  <c r="X133" i="1"/>
  <c r="U133" i="1"/>
  <c r="R133" i="1"/>
  <c r="O133" i="1"/>
  <c r="AA133" i="1" s="1"/>
  <c r="X114" i="1"/>
  <c r="U114" i="1"/>
  <c r="R114" i="1"/>
  <c r="O114" i="1"/>
  <c r="AA114" i="1" s="1"/>
  <c r="X110" i="1"/>
  <c r="U110" i="1"/>
  <c r="R110" i="1"/>
  <c r="O110" i="1"/>
  <c r="AA110" i="1" s="1"/>
  <c r="X107" i="1"/>
  <c r="U107" i="1"/>
  <c r="R107" i="1"/>
  <c r="O107" i="1"/>
  <c r="AA107" i="1" s="1"/>
  <c r="X102" i="1"/>
  <c r="U102" i="1"/>
  <c r="R102" i="1"/>
  <c r="O102" i="1"/>
  <c r="X99" i="1"/>
  <c r="U99" i="1"/>
  <c r="R99" i="1"/>
  <c r="O99" i="1"/>
  <c r="AA99" i="1" s="1"/>
  <c r="X95" i="1"/>
  <c r="U95" i="1"/>
  <c r="R95" i="1"/>
  <c r="O95" i="1"/>
  <c r="AA95" i="1" s="1"/>
  <c r="X79" i="1"/>
  <c r="U79" i="1"/>
  <c r="R79" i="1"/>
  <c r="O79" i="1"/>
  <c r="AA79" i="1" s="1"/>
  <c r="X77" i="1"/>
  <c r="U77" i="1"/>
  <c r="R77" i="1"/>
  <c r="O77" i="1"/>
  <c r="AA77" i="1" s="1"/>
  <c r="X73" i="1"/>
  <c r="U73" i="1"/>
  <c r="R73" i="1"/>
  <c r="O73" i="1"/>
  <c r="AA73" i="1" s="1"/>
  <c r="X46" i="1"/>
  <c r="U46" i="1"/>
  <c r="R46" i="1"/>
  <c r="O46" i="1"/>
  <c r="AA46" i="1" s="1"/>
  <c r="X44" i="1"/>
  <c r="U44" i="1"/>
  <c r="R44" i="1"/>
  <c r="O44" i="1"/>
  <c r="AA44" i="1" s="1"/>
  <c r="X42" i="1"/>
  <c r="U42" i="1"/>
  <c r="R42" i="1"/>
  <c r="O42" i="1"/>
  <c r="AA42" i="1" s="1"/>
  <c r="X39" i="1"/>
  <c r="U39" i="1"/>
  <c r="R39" i="1"/>
  <c r="O39" i="1"/>
  <c r="AA39" i="1" s="1"/>
  <c r="X37" i="1"/>
  <c r="U37" i="1"/>
  <c r="R37" i="1"/>
  <c r="O37" i="1"/>
  <c r="AA37" i="1" s="1"/>
  <c r="X34" i="1"/>
  <c r="U34" i="1"/>
  <c r="R34" i="1"/>
  <c r="O34" i="1"/>
  <c r="AA34" i="1" s="1"/>
  <c r="X30" i="1"/>
  <c r="U30" i="1"/>
  <c r="R30" i="1"/>
  <c r="O30" i="1"/>
  <c r="AA30" i="1" s="1"/>
  <c r="X28" i="1"/>
  <c r="U28" i="1"/>
  <c r="R28" i="1"/>
  <c r="O28" i="1"/>
  <c r="AA28" i="1" s="1"/>
  <c r="X22" i="1"/>
  <c r="U22" i="1"/>
  <c r="R22" i="1"/>
  <c r="O22" i="1"/>
  <c r="AA22" i="1" s="1"/>
  <c r="X14" i="1"/>
  <c r="U14" i="1"/>
  <c r="R14" i="1"/>
  <c r="O14" i="1"/>
  <c r="X11" i="1"/>
  <c r="U11" i="1"/>
  <c r="R11" i="1"/>
  <c r="O11" i="1"/>
  <c r="AA11" i="1" s="1"/>
  <c r="Y329" i="1"/>
  <c r="V329" i="1"/>
  <c r="S329" i="1"/>
  <c r="P329" i="1"/>
  <c r="AB329" i="1" s="1"/>
  <c r="AP78" i="1"/>
  <c r="AS78" i="1" s="1"/>
  <c r="AP63" i="1"/>
  <c r="AS63" i="1" s="1"/>
  <c r="AP54" i="1"/>
  <c r="AS54" i="1" s="1"/>
  <c r="AP50" i="1"/>
  <c r="AS50" i="1" s="1"/>
  <c r="Y14" i="1"/>
  <c r="V14" i="1"/>
  <c r="S14" i="1"/>
  <c r="P14" i="1"/>
  <c r="Y95" i="1"/>
  <c r="V95" i="1"/>
  <c r="S95" i="1"/>
  <c r="P95" i="1"/>
  <c r="AB95" i="1" s="1"/>
  <c r="AP67" i="1"/>
  <c r="AS67" i="1" s="1"/>
  <c r="AP49" i="1"/>
  <c r="AS49" i="1" s="1"/>
  <c r="AP45" i="1"/>
  <c r="AS45" i="1" s="1"/>
  <c r="AP41" i="1"/>
  <c r="AS41" i="1" s="1"/>
  <c r="AP36" i="1"/>
  <c r="AS36" i="1" s="1"/>
  <c r="AP31" i="1"/>
  <c r="AS31" i="1" s="1"/>
  <c r="AP27" i="1"/>
  <c r="AS27" i="1" s="1"/>
  <c r="AC731" i="2" l="1"/>
  <c r="AH731" i="2" s="1"/>
  <c r="AC799" i="2"/>
  <c r="AH799" i="2" s="1"/>
  <c r="AC782" i="2"/>
  <c r="AH782" i="2" s="1"/>
  <c r="AC738" i="2"/>
  <c r="AH738" i="2" s="1"/>
  <c r="AC728" i="2"/>
  <c r="AH728" i="2" s="1"/>
  <c r="AC518" i="2"/>
  <c r="AH518" i="2" s="1"/>
  <c r="AC920" i="2"/>
  <c r="AH920" i="2" s="1"/>
  <c r="AC662" i="2"/>
  <c r="AH662" i="2" s="1"/>
  <c r="AP161" i="2"/>
  <c r="AS161" i="2" s="1"/>
  <c r="AS521" i="2"/>
  <c r="AP521" i="2"/>
  <c r="AI115" i="2"/>
  <c r="AL115" i="2" s="1"/>
  <c r="AN115" i="2" s="1"/>
  <c r="AB403" i="1"/>
  <c r="AB379" i="1"/>
  <c r="AG379" i="1" s="1"/>
  <c r="AA379" i="1"/>
  <c r="AB377" i="1"/>
  <c r="AB370" i="1"/>
  <c r="AA308" i="1"/>
  <c r="AA304" i="1"/>
  <c r="AA417" i="1"/>
  <c r="AC417" i="1" s="1"/>
  <c r="AF417" i="1" s="1"/>
  <c r="AA690" i="1"/>
  <c r="AA236" i="1"/>
  <c r="AB201" i="1"/>
  <c r="AA201" i="1"/>
  <c r="AA131" i="1"/>
  <c r="AA121" i="1"/>
  <c r="AL115" i="1"/>
  <c r="AN115" i="1" s="1"/>
  <c r="AG115" i="1"/>
  <c r="AA102" i="1"/>
  <c r="AB14" i="1"/>
  <c r="AA14" i="1"/>
  <c r="AG95" i="1"/>
  <c r="AD95" i="1"/>
  <c r="AG329" i="1"/>
  <c r="AD329" i="1"/>
  <c r="AF14" i="1"/>
  <c r="AC14" i="1"/>
  <c r="AF28" i="1"/>
  <c r="AC28" i="1"/>
  <c r="AF34" i="1"/>
  <c r="AC34" i="1"/>
  <c r="AF37" i="1"/>
  <c r="AC37" i="1"/>
  <c r="AF42" i="1"/>
  <c r="AC42" i="1"/>
  <c r="AF46" i="1"/>
  <c r="AC46" i="1"/>
  <c r="AF73" i="1"/>
  <c r="AC73" i="1"/>
  <c r="AF79" i="1"/>
  <c r="AC79" i="1"/>
  <c r="AF99" i="1"/>
  <c r="AC99" i="1"/>
  <c r="AF107" i="1"/>
  <c r="AC107" i="1"/>
  <c r="AC110" i="1"/>
  <c r="AF110" i="1" s="1"/>
  <c r="AF133" i="1"/>
  <c r="AC133" i="1"/>
  <c r="AF136" i="1"/>
  <c r="AC136" i="1"/>
  <c r="AF143" i="1"/>
  <c r="AC143" i="1"/>
  <c r="AF149" i="1"/>
  <c r="AC149" i="1"/>
  <c r="AF159" i="1"/>
  <c r="AC159" i="1"/>
  <c r="AF163" i="1"/>
  <c r="AC163" i="1"/>
  <c r="AF174" i="1"/>
  <c r="AC174" i="1"/>
  <c r="AF183" i="1"/>
  <c r="AC183" i="1"/>
  <c r="AF203" i="1"/>
  <c r="AC203" i="1"/>
  <c r="AF206" i="1"/>
  <c r="AC206" i="1"/>
  <c r="AF316" i="1"/>
  <c r="AC316" i="1"/>
  <c r="AF361" i="1"/>
  <c r="AC361" i="1"/>
  <c r="AF365" i="1"/>
  <c r="AC365" i="1"/>
  <c r="AC377" i="1"/>
  <c r="AF377" i="1" s="1"/>
  <c r="AF383" i="1"/>
  <c r="AC383" i="1"/>
  <c r="AG385" i="1"/>
  <c r="AD385" i="1"/>
  <c r="AD408" i="1"/>
  <c r="AG408" i="1" s="1"/>
  <c r="AG438" i="1"/>
  <c r="AD438" i="1"/>
  <c r="AG467" i="1"/>
  <c r="AD467" i="1"/>
  <c r="AG472" i="1"/>
  <c r="AD472" i="1"/>
  <c r="AG487" i="1"/>
  <c r="AD487" i="1"/>
  <c r="AG537" i="1"/>
  <c r="AD537" i="1"/>
  <c r="AG543" i="1"/>
  <c r="AD543" i="1"/>
  <c r="AG553" i="1"/>
  <c r="AD553" i="1"/>
  <c r="AD356" i="1"/>
  <c r="AG356" i="1" s="1"/>
  <c r="AC370" i="1"/>
  <c r="AF370" i="1" s="1"/>
  <c r="AF385" i="1"/>
  <c r="AC385" i="1"/>
  <c r="AF393" i="1"/>
  <c r="AC393" i="1"/>
  <c r="AF421" i="1"/>
  <c r="AC421" i="1"/>
  <c r="AC428" i="1"/>
  <c r="AF428" i="1" s="1"/>
  <c r="AF435" i="1"/>
  <c r="AC435" i="1"/>
  <c r="AF444" i="1"/>
  <c r="AC444" i="1"/>
  <c r="AF448" i="1"/>
  <c r="AC448" i="1"/>
  <c r="AF455" i="1"/>
  <c r="AC455" i="1"/>
  <c r="AF459" i="1"/>
  <c r="AC459" i="1"/>
  <c r="AF472" i="1"/>
  <c r="AC472" i="1"/>
  <c r="AF484" i="1"/>
  <c r="AC484" i="1"/>
  <c r="AF487" i="1"/>
  <c r="AC487" i="1"/>
  <c r="AF534" i="1"/>
  <c r="AC534" i="1"/>
  <c r="AG565" i="1"/>
  <c r="AD565" i="1"/>
  <c r="AF583" i="1"/>
  <c r="AC583" i="1"/>
  <c r="AF589" i="1"/>
  <c r="AC589" i="1"/>
  <c r="AD572" i="1"/>
  <c r="AG572" i="1" s="1"/>
  <c r="AD576" i="1"/>
  <c r="AG576" i="1" s="1"/>
  <c r="AD580" i="1"/>
  <c r="AG580" i="1" s="1"/>
  <c r="AF600" i="1"/>
  <c r="AC600" i="1"/>
  <c r="AD602" i="1"/>
  <c r="AG602" i="1" s="1"/>
  <c r="AD606" i="1"/>
  <c r="AG606" i="1" s="1"/>
  <c r="AG625" i="1"/>
  <c r="AD625" i="1"/>
  <c r="AG656" i="1"/>
  <c r="AD656" i="1"/>
  <c r="AC662" i="1"/>
  <c r="AF662" i="1" s="1"/>
  <c r="AG669" i="1"/>
  <c r="AD669" i="1"/>
  <c r="AG677" i="1"/>
  <c r="AD677" i="1"/>
  <c r="AF684" i="1"/>
  <c r="AC684" i="1"/>
  <c r="AF688" i="1"/>
  <c r="AC688" i="1"/>
  <c r="AG630" i="1"/>
  <c r="AD630" i="1"/>
  <c r="AF679" i="1"/>
  <c r="AC679" i="1"/>
  <c r="AD681" i="1"/>
  <c r="AG681" i="1" s="1"/>
  <c r="AG733" i="1"/>
  <c r="AD733" i="1"/>
  <c r="AG693" i="1"/>
  <c r="AD693" i="1"/>
  <c r="AF715" i="1"/>
  <c r="AC715" i="1"/>
  <c r="AG720" i="1"/>
  <c r="AD720" i="1"/>
  <c r="AG724" i="1"/>
  <c r="AD724" i="1"/>
  <c r="AG726" i="1"/>
  <c r="AD726" i="1"/>
  <c r="AF743" i="1"/>
  <c r="AC743" i="1"/>
  <c r="AF745" i="1"/>
  <c r="AC745" i="1"/>
  <c r="AG750" i="1"/>
  <c r="AD750" i="1"/>
  <c r="AF828" i="1"/>
  <c r="AC828" i="1"/>
  <c r="AG836" i="1"/>
  <c r="AD836" i="1"/>
  <c r="AG765" i="1"/>
  <c r="AD765" i="1"/>
  <c r="AF810" i="1"/>
  <c r="AC810" i="1"/>
  <c r="AG824" i="1"/>
  <c r="AD824" i="1"/>
  <c r="AG852" i="1"/>
  <c r="AD852" i="1"/>
  <c r="AF780" i="1"/>
  <c r="AC780" i="1"/>
  <c r="AF808" i="1"/>
  <c r="AC808" i="1"/>
  <c r="AG826" i="1"/>
  <c r="AD826" i="1"/>
  <c r="AG834" i="1"/>
  <c r="AD834" i="1"/>
  <c r="AG893" i="1"/>
  <c r="AD893" i="1"/>
  <c r="AG943" i="1"/>
  <c r="AD943" i="1"/>
  <c r="AF861" i="1"/>
  <c r="AC861" i="1"/>
  <c r="AF875" i="1"/>
  <c r="AC875" i="1"/>
  <c r="AG907" i="1"/>
  <c r="AD907" i="1"/>
  <c r="AF959" i="1"/>
  <c r="AC959" i="1"/>
  <c r="AF795" i="1"/>
  <c r="AC795" i="1"/>
  <c r="AF799" i="1"/>
  <c r="AC799" i="1"/>
  <c r="AD801" i="1"/>
  <c r="AG801" i="1" s="1"/>
  <c r="AD805" i="1"/>
  <c r="AG805" i="1" s="1"/>
  <c r="AF815" i="1"/>
  <c r="AC815" i="1"/>
  <c r="AD880" i="1"/>
  <c r="AG880" i="1" s="1"/>
  <c r="AF890" i="1"/>
  <c r="AC890" i="1"/>
  <c r="AF898" i="1"/>
  <c r="AC898" i="1"/>
  <c r="AD912" i="1"/>
  <c r="AG912" i="1" s="1"/>
  <c r="AF920" i="1"/>
  <c r="AC920" i="1"/>
  <c r="AF928" i="1"/>
  <c r="AC928" i="1"/>
  <c r="AG968" i="1"/>
  <c r="AD968" i="1"/>
  <c r="AF940" i="1"/>
  <c r="AC940" i="1"/>
  <c r="AF957" i="1"/>
  <c r="AC957" i="1"/>
  <c r="AD962" i="1"/>
  <c r="AG962" i="1" s="1"/>
  <c r="AS37" i="1"/>
  <c r="AP37" i="1"/>
  <c r="AS42" i="1"/>
  <c r="AP42" i="1"/>
  <c r="AR59" i="1"/>
  <c r="AM59" i="1"/>
  <c r="AO59" i="1" s="1"/>
  <c r="AS55" i="1"/>
  <c r="AP55" i="1"/>
  <c r="AS64" i="1"/>
  <c r="AP64" i="1"/>
  <c r="AF609" i="1"/>
  <c r="AC609" i="1"/>
  <c r="AG568" i="1"/>
  <c r="AD568" i="1"/>
  <c r="AD574" i="1"/>
  <c r="AG574" i="1" s="1"/>
  <c r="AF576" i="1"/>
  <c r="AC576" i="1"/>
  <c r="AF580" i="1"/>
  <c r="AC580" i="1"/>
  <c r="AD597" i="1"/>
  <c r="AG597" i="1" s="1"/>
  <c r="AF602" i="1"/>
  <c r="AC602" i="1"/>
  <c r="AF606" i="1"/>
  <c r="AC606" i="1"/>
  <c r="AC617" i="1"/>
  <c r="AF617" i="1" s="1"/>
  <c r="AG623" i="1"/>
  <c r="AD623" i="1"/>
  <c r="AC630" i="1"/>
  <c r="AF630" i="1" s="1"/>
  <c r="AC632" i="1"/>
  <c r="AF632" i="1" s="1"/>
  <c r="AG634" i="1"/>
  <c r="AD634" i="1"/>
  <c r="AC642" i="1"/>
  <c r="AF642" i="1" s="1"/>
  <c r="AC644" i="1"/>
  <c r="AF644" i="1" s="1"/>
  <c r="AC650" i="1"/>
  <c r="AF650" i="1" s="1"/>
  <c r="AG654" i="1"/>
  <c r="AD654" i="1"/>
  <c r="AG667" i="1"/>
  <c r="AD667" i="1"/>
  <c r="AG671" i="1"/>
  <c r="AD671" i="1"/>
  <c r="AG684" i="1"/>
  <c r="AD684" i="1"/>
  <c r="AG617" i="1"/>
  <c r="AD617" i="1"/>
  <c r="AG640" i="1"/>
  <c r="AD640" i="1"/>
  <c r="AG644" i="1"/>
  <c r="AD644" i="1"/>
  <c r="AG648" i="1"/>
  <c r="AD648" i="1"/>
  <c r="AG652" i="1"/>
  <c r="AD652" i="1"/>
  <c r="AG662" i="1"/>
  <c r="AD662" i="1"/>
  <c r="AF681" i="1"/>
  <c r="AC681" i="1"/>
  <c r="AD690" i="1"/>
  <c r="AG690" i="1" s="1"/>
  <c r="AG697" i="1"/>
  <c r="AD697" i="1"/>
  <c r="AG717" i="1"/>
  <c r="AD717" i="1"/>
  <c r="AD785" i="1"/>
  <c r="AG785" i="1" s="1"/>
  <c r="AD813" i="1"/>
  <c r="AG813" i="1" s="1"/>
  <c r="AD841" i="1"/>
  <c r="AG841" i="1" s="1"/>
  <c r="AF846" i="1"/>
  <c r="AC846" i="1"/>
  <c r="AF855" i="1"/>
  <c r="AC855" i="1"/>
  <c r="AF864" i="1"/>
  <c r="AC864" i="1"/>
  <c r="AG883" i="1"/>
  <c r="AD883" i="1"/>
  <c r="AF909" i="1"/>
  <c r="AC909" i="1"/>
  <c r="AG915" i="1"/>
  <c r="AD915" i="1"/>
  <c r="AF917" i="1"/>
  <c r="AC917" i="1"/>
  <c r="AG923" i="1"/>
  <c r="AD923" i="1"/>
  <c r="AD934" i="1"/>
  <c r="AG934" i="1" s="1"/>
  <c r="AD938" i="1"/>
  <c r="AG938" i="1" s="1"/>
  <c r="AD946" i="1"/>
  <c r="AG946" i="1" s="1"/>
  <c r="AS28" i="1"/>
  <c r="AP28" i="1"/>
  <c r="AG169" i="1"/>
  <c r="AD169" i="1"/>
  <c r="AD201" i="1"/>
  <c r="AG201" i="1" s="1"/>
  <c r="AG18" i="1"/>
  <c r="AD18" i="1"/>
  <c r="AS68" i="1"/>
  <c r="AP68" i="1"/>
  <c r="AS73" i="1"/>
  <c r="AP73" i="1"/>
  <c r="AF16" i="1"/>
  <c r="AC16" i="1"/>
  <c r="AF18" i="1"/>
  <c r="AC18" i="1"/>
  <c r="AF20" i="1"/>
  <c r="AC20" i="1"/>
  <c r="AF51" i="1"/>
  <c r="AC51" i="1"/>
  <c r="AF53" i="1"/>
  <c r="AC53" i="1"/>
  <c r="AF55" i="1"/>
  <c r="AC55" i="1"/>
  <c r="AF58" i="1"/>
  <c r="AC58" i="1"/>
  <c r="AF60" i="1"/>
  <c r="AC60" i="1"/>
  <c r="AF62" i="1"/>
  <c r="AC62" i="1"/>
  <c r="AF64" i="1"/>
  <c r="AC64" i="1"/>
  <c r="AF91" i="1"/>
  <c r="AC91" i="1"/>
  <c r="AF97" i="1"/>
  <c r="AC97" i="1"/>
  <c r="AF104" i="1"/>
  <c r="AC104" i="1"/>
  <c r="AF112" i="1"/>
  <c r="AC112" i="1"/>
  <c r="AF128" i="1"/>
  <c r="AC128" i="1"/>
  <c r="AC131" i="1"/>
  <c r="AF131" i="1" s="1"/>
  <c r="AF138" i="1"/>
  <c r="AC138" i="1"/>
  <c r="AF154" i="1"/>
  <c r="AC154" i="1"/>
  <c r="AF157" i="1"/>
  <c r="AC157" i="1"/>
  <c r="AF161" i="1"/>
  <c r="AC161" i="1"/>
  <c r="AF169" i="1"/>
  <c r="AC169" i="1"/>
  <c r="AF172" i="1"/>
  <c r="AC172" i="1"/>
  <c r="AF176" i="1"/>
  <c r="AC176" i="1"/>
  <c r="AF181" i="1"/>
  <c r="AC181" i="1"/>
  <c r="AF185" i="1"/>
  <c r="AC185" i="1"/>
  <c r="AC201" i="1"/>
  <c r="AF201" i="1" s="1"/>
  <c r="AF208" i="1"/>
  <c r="AC208" i="1"/>
  <c r="AC211" i="1"/>
  <c r="AF211" i="1" s="1"/>
  <c r="AC222" i="1"/>
  <c r="AF222" i="1" s="1"/>
  <c r="AF225" i="1"/>
  <c r="AC225" i="1"/>
  <c r="AF228" i="1"/>
  <c r="AC228" i="1"/>
  <c r="AF231" i="1"/>
  <c r="AC231" i="1"/>
  <c r="AF234" i="1"/>
  <c r="AC234" i="1"/>
  <c r="AF314" i="1"/>
  <c r="AC314" i="1"/>
  <c r="AF350" i="1"/>
  <c r="AC350" i="1"/>
  <c r="AG359" i="1"/>
  <c r="AD359" i="1"/>
  <c r="AG361" i="1"/>
  <c r="AD361" i="1"/>
  <c r="AG363" i="1"/>
  <c r="AD363" i="1"/>
  <c r="AG365" i="1"/>
  <c r="AD365" i="1"/>
  <c r="AG375" i="1"/>
  <c r="AD375" i="1"/>
  <c r="AG377" i="1"/>
  <c r="AD377" i="1"/>
  <c r="AD379" i="1"/>
  <c r="AG383" i="1"/>
  <c r="AD383" i="1"/>
  <c r="AG389" i="1"/>
  <c r="AD389" i="1"/>
  <c r="AG394" i="1"/>
  <c r="AD394" i="1"/>
  <c r="AG397" i="1"/>
  <c r="AD397" i="1"/>
  <c r="AG400" i="1"/>
  <c r="AD400" i="1"/>
  <c r="AD403" i="1"/>
  <c r="AG403" i="1" s="1"/>
  <c r="AG410" i="1"/>
  <c r="AD410" i="1"/>
  <c r="AG415" i="1"/>
  <c r="AD415" i="1"/>
  <c r="AG423" i="1"/>
  <c r="AD423" i="1"/>
  <c r="AD428" i="1"/>
  <c r="AG428" i="1" s="1"/>
  <c r="AG433" i="1"/>
  <c r="AD433" i="1"/>
  <c r="AG442" i="1"/>
  <c r="AD442" i="1"/>
  <c r="AG448" i="1"/>
  <c r="AD448" i="1"/>
  <c r="AG453" i="1"/>
  <c r="AD453" i="1"/>
  <c r="AG461" i="1"/>
  <c r="AD461" i="1"/>
  <c r="AG491" i="1"/>
  <c r="AD491" i="1"/>
  <c r="AG541" i="1"/>
  <c r="AD541" i="1"/>
  <c r="AG545" i="1"/>
  <c r="AD545" i="1"/>
  <c r="AF351" i="1"/>
  <c r="AC351" i="1"/>
  <c r="AF356" i="1"/>
  <c r="AC356" i="1"/>
  <c r="AF368" i="1"/>
  <c r="AC368" i="1"/>
  <c r="AD370" i="1"/>
  <c r="AG370" i="1" s="1"/>
  <c r="AF372" i="1"/>
  <c r="AC372" i="1"/>
  <c r="AF412" i="1"/>
  <c r="AC412" i="1"/>
  <c r="AF415" i="1"/>
  <c r="AC415" i="1"/>
  <c r="AF419" i="1"/>
  <c r="AC419" i="1"/>
  <c r="AF423" i="1"/>
  <c r="AC423" i="1"/>
  <c r="AF430" i="1"/>
  <c r="AC430" i="1"/>
  <c r="AF433" i="1"/>
  <c r="AC433" i="1"/>
  <c r="AF438" i="1"/>
  <c r="AC438" i="1"/>
  <c r="AF442" i="1"/>
  <c r="AC442" i="1"/>
  <c r="AF453" i="1"/>
  <c r="AC453" i="1"/>
  <c r="AF457" i="1"/>
  <c r="AC457" i="1"/>
  <c r="AF461" i="1"/>
  <c r="AC461" i="1"/>
  <c r="AF464" i="1"/>
  <c r="AC464" i="1"/>
  <c r="AF467" i="1"/>
  <c r="AC467" i="1"/>
  <c r="AF474" i="1"/>
  <c r="AC474" i="1"/>
  <c r="AF477" i="1"/>
  <c r="AC477" i="1"/>
  <c r="AF482" i="1"/>
  <c r="AC482" i="1"/>
  <c r="AF489" i="1"/>
  <c r="AC489" i="1"/>
  <c r="AF529" i="1"/>
  <c r="AC529" i="1"/>
  <c r="AF536" i="1"/>
  <c r="AC536" i="1"/>
  <c r="AF553" i="1"/>
  <c r="AC553" i="1"/>
  <c r="AF556" i="1"/>
  <c r="AC556" i="1"/>
  <c r="AC559" i="1"/>
  <c r="AF559" i="1" s="1"/>
  <c r="AG563" i="1"/>
  <c r="AD563" i="1"/>
  <c r="AC568" i="1"/>
  <c r="AF568" i="1" s="1"/>
  <c r="AG583" i="1"/>
  <c r="AD583" i="1"/>
  <c r="AG585" i="1"/>
  <c r="AD585" i="1"/>
  <c r="AG589" i="1"/>
  <c r="AD589" i="1"/>
  <c r="AG688" i="1"/>
  <c r="AD688" i="1"/>
  <c r="AF797" i="1"/>
  <c r="AC797" i="1"/>
  <c r="AF805" i="1"/>
  <c r="AC805" i="1"/>
  <c r="AF813" i="1"/>
  <c r="AC813" i="1"/>
  <c r="AD815" i="1"/>
  <c r="AG815" i="1" s="1"/>
  <c r="AF820" i="1"/>
  <c r="AC820" i="1"/>
  <c r="AF841" i="1"/>
  <c r="AC841" i="1"/>
  <c r="AD846" i="1"/>
  <c r="AG846" i="1" s="1"/>
  <c r="AD855" i="1"/>
  <c r="AG855" i="1" s="1"/>
  <c r="AD864" i="1"/>
  <c r="AG864" i="1" s="1"/>
  <c r="AF870" i="1"/>
  <c r="AC870" i="1"/>
  <c r="AD872" i="1"/>
  <c r="AG872" i="1" s="1"/>
  <c r="AF878" i="1"/>
  <c r="AC878" i="1"/>
  <c r="AF883" i="1"/>
  <c r="AC883" i="1"/>
  <c r="AG909" i="1"/>
  <c r="AD909" i="1"/>
  <c r="AF915" i="1"/>
  <c r="AC915" i="1"/>
  <c r="AG917" i="1"/>
  <c r="AD917" i="1"/>
  <c r="AF923" i="1"/>
  <c r="AC923" i="1"/>
  <c r="AF880" i="1"/>
  <c r="AC880" i="1"/>
  <c r="AF888" i="1"/>
  <c r="AC888" i="1"/>
  <c r="AD890" i="1"/>
  <c r="AG890" i="1" s="1"/>
  <c r="AF896" i="1"/>
  <c r="AC896" i="1"/>
  <c r="AD898" i="1"/>
  <c r="AG898" i="1" s="1"/>
  <c r="AF904" i="1"/>
  <c r="AC904" i="1"/>
  <c r="AF912" i="1"/>
  <c r="AC912" i="1"/>
  <c r="AD920" i="1"/>
  <c r="AG920" i="1" s="1"/>
  <c r="AF926" i="1"/>
  <c r="AC926" i="1"/>
  <c r="AD928" i="1"/>
  <c r="AG928" i="1" s="1"/>
  <c r="AG951" i="1"/>
  <c r="AD951" i="1"/>
  <c r="AF965" i="1"/>
  <c r="AC965" i="1"/>
  <c r="AF968" i="1"/>
  <c r="AC968" i="1"/>
  <c r="AF934" i="1"/>
  <c r="AC934" i="1"/>
  <c r="AD936" i="1"/>
  <c r="AG936" i="1" s="1"/>
  <c r="AF938" i="1"/>
  <c r="AC938" i="1"/>
  <c r="AD940" i="1"/>
  <c r="AG940" i="1" s="1"/>
  <c r="AF946" i="1"/>
  <c r="AC946" i="1"/>
  <c r="AG948" i="1"/>
  <c r="AD948" i="1"/>
  <c r="AS521" i="1"/>
  <c r="AP521" i="1"/>
  <c r="AF611" i="1"/>
  <c r="AC611" i="1"/>
  <c r="AF118" i="1"/>
  <c r="AC118" i="1"/>
  <c r="AC121" i="1"/>
  <c r="AF121" i="1" s="1"/>
  <c r="AC124" i="1"/>
  <c r="AF124" i="1" s="1"/>
  <c r="AF194" i="1"/>
  <c r="AC194" i="1"/>
  <c r="AF197" i="1"/>
  <c r="AC197" i="1"/>
  <c r="AC236" i="1"/>
  <c r="AF236" i="1" s="1"/>
  <c r="AF243" i="1"/>
  <c r="AC243" i="1"/>
  <c r="AF246" i="1"/>
  <c r="AC246" i="1"/>
  <c r="AF249" i="1"/>
  <c r="AC249" i="1"/>
  <c r="AF252" i="1"/>
  <c r="AC252" i="1"/>
  <c r="AF255" i="1"/>
  <c r="AC255" i="1"/>
  <c r="AF258" i="1"/>
  <c r="AC258" i="1"/>
  <c r="AF261" i="1"/>
  <c r="AC261" i="1"/>
  <c r="AF265" i="1"/>
  <c r="AC265" i="1"/>
  <c r="AF269" i="1"/>
  <c r="AC269" i="1"/>
  <c r="AF272" i="1"/>
  <c r="AC272" i="1"/>
  <c r="AF275" i="1"/>
  <c r="AC275" i="1"/>
  <c r="AF285" i="1"/>
  <c r="AC285" i="1"/>
  <c r="AF288" i="1"/>
  <c r="AC288" i="1"/>
  <c r="AF291" i="1"/>
  <c r="AC291" i="1"/>
  <c r="AF295" i="1"/>
  <c r="AC295" i="1"/>
  <c r="AF304" i="1"/>
  <c r="AC304" i="1"/>
  <c r="AC308" i="1"/>
  <c r="AF308" i="1" s="1"/>
  <c r="AF321" i="1"/>
  <c r="AC321" i="1"/>
  <c r="AF325" i="1"/>
  <c r="AC325" i="1"/>
  <c r="AF329" i="1"/>
  <c r="AC329" i="1"/>
  <c r="AF336" i="1"/>
  <c r="AC336" i="1"/>
  <c r="AG703" i="1"/>
  <c r="AD703" i="1"/>
  <c r="AG731" i="1"/>
  <c r="AD731" i="1"/>
  <c r="AG735" i="1"/>
  <c r="AD735" i="1"/>
  <c r="AG743" i="1"/>
  <c r="AD743" i="1"/>
  <c r="AG770" i="1"/>
  <c r="AD770" i="1"/>
  <c r="AG699" i="1"/>
  <c r="AD699" i="1"/>
  <c r="AG715" i="1"/>
  <c r="AD715" i="1"/>
  <c r="AD14" i="1"/>
  <c r="AG14" i="1" s="1"/>
  <c r="AF11" i="1"/>
  <c r="AC11" i="1"/>
  <c r="AF22" i="1"/>
  <c r="AC22" i="1"/>
  <c r="AF30" i="1"/>
  <c r="AC30" i="1"/>
  <c r="AF39" i="1"/>
  <c r="AC39" i="1"/>
  <c r="AF44" i="1"/>
  <c r="AC44" i="1"/>
  <c r="AF77" i="1"/>
  <c r="AC77" i="1"/>
  <c r="AF95" i="1"/>
  <c r="AC95" i="1"/>
  <c r="AC102" i="1"/>
  <c r="AF102" i="1" s="1"/>
  <c r="AF114" i="1"/>
  <c r="AC114" i="1"/>
  <c r="AF140" i="1"/>
  <c r="AC140" i="1"/>
  <c r="AC146" i="1"/>
  <c r="AF146" i="1" s="1"/>
  <c r="AF152" i="1"/>
  <c r="AC152" i="1"/>
  <c r="AF165" i="1"/>
  <c r="AC165" i="1"/>
  <c r="AF179" i="1"/>
  <c r="AC179" i="1"/>
  <c r="AF187" i="1"/>
  <c r="AC187" i="1"/>
  <c r="AF220" i="1"/>
  <c r="AC220" i="1"/>
  <c r="AF359" i="1"/>
  <c r="AC359" i="1"/>
  <c r="AF363" i="1"/>
  <c r="AC363" i="1"/>
  <c r="AF375" i="1"/>
  <c r="AC375" i="1"/>
  <c r="AC379" i="1"/>
  <c r="AF379" i="1" s="1"/>
  <c r="AG405" i="1"/>
  <c r="AD405" i="1"/>
  <c r="AG419" i="1"/>
  <c r="AD419" i="1"/>
  <c r="AG457" i="1"/>
  <c r="AD457" i="1"/>
  <c r="AG482" i="1"/>
  <c r="AD482" i="1"/>
  <c r="AG534" i="1"/>
  <c r="AD534" i="1"/>
  <c r="AG539" i="1"/>
  <c r="AD539" i="1"/>
  <c r="AD351" i="1"/>
  <c r="AG351" i="1" s="1"/>
  <c r="AD368" i="1"/>
  <c r="AG368" i="1" s="1"/>
  <c r="AD372" i="1"/>
  <c r="AG372" i="1" s="1"/>
  <c r="AF388" i="1"/>
  <c r="AC388" i="1"/>
  <c r="AF410" i="1"/>
  <c r="AC410" i="1"/>
  <c r="AF425" i="1"/>
  <c r="AC425" i="1"/>
  <c r="AF440" i="1"/>
  <c r="AC440" i="1"/>
  <c r="AF451" i="1"/>
  <c r="AC451" i="1"/>
  <c r="AF469" i="1"/>
  <c r="AC469" i="1"/>
  <c r="AF480" i="1"/>
  <c r="AC480" i="1"/>
  <c r="AF491" i="1"/>
  <c r="AC491" i="1"/>
  <c r="AF551" i="1"/>
  <c r="AC551" i="1"/>
  <c r="AF585" i="1"/>
  <c r="AC585" i="1"/>
  <c r="AG609" i="1"/>
  <c r="AD609" i="1"/>
  <c r="AF574" i="1"/>
  <c r="AC574" i="1"/>
  <c r="AF578" i="1"/>
  <c r="AC578" i="1"/>
  <c r="AF597" i="1"/>
  <c r="AC597" i="1"/>
  <c r="AF604" i="1"/>
  <c r="AC604" i="1"/>
  <c r="AG621" i="1"/>
  <c r="AD621" i="1"/>
  <c r="AG636" i="1"/>
  <c r="AD636" i="1"/>
  <c r="AG665" i="1"/>
  <c r="AD665" i="1"/>
  <c r="AG673" i="1"/>
  <c r="AD673" i="1"/>
  <c r="AC682" i="1"/>
  <c r="AF682" i="1" s="1"/>
  <c r="AF686" i="1"/>
  <c r="AC686" i="1"/>
  <c r="AG628" i="1"/>
  <c r="AD628" i="1"/>
  <c r="AG632" i="1"/>
  <c r="AD632" i="1"/>
  <c r="AC690" i="1"/>
  <c r="AF690" i="1" s="1"/>
  <c r="AG695" i="1"/>
  <c r="AD695" i="1"/>
  <c r="AF717" i="1"/>
  <c r="AC717" i="1"/>
  <c r="AG722" i="1"/>
  <c r="AD722" i="1"/>
  <c r="AG728" i="1"/>
  <c r="AD728" i="1"/>
  <c r="AG748" i="1"/>
  <c r="AD748" i="1"/>
  <c r="AG760" i="1"/>
  <c r="AD760" i="1"/>
  <c r="AG790" i="1"/>
  <c r="AD790" i="1"/>
  <c r="AG763" i="1"/>
  <c r="AD763" i="1"/>
  <c r="AF770" i="1"/>
  <c r="AC770" i="1"/>
  <c r="AF832" i="1"/>
  <c r="AC832" i="1"/>
  <c r="AG844" i="1"/>
  <c r="AD844" i="1"/>
  <c r="AG885" i="1"/>
  <c r="AD885" i="1"/>
  <c r="AG792" i="1"/>
  <c r="AD792" i="1"/>
  <c r="AG822" i="1"/>
  <c r="AD822" i="1"/>
  <c r="AG830" i="1"/>
  <c r="AD830" i="1"/>
  <c r="AG859" i="1"/>
  <c r="AD859" i="1"/>
  <c r="AG901" i="1"/>
  <c r="AD901" i="1"/>
  <c r="AG850" i="1"/>
  <c r="AD850" i="1"/>
  <c r="AG867" i="1"/>
  <c r="AD867" i="1"/>
  <c r="AF931" i="1"/>
  <c r="AC931" i="1"/>
  <c r="AF787" i="1"/>
  <c r="AC787" i="1"/>
  <c r="AD797" i="1"/>
  <c r="AG797" i="1" s="1"/>
  <c r="AF803" i="1"/>
  <c r="AC803" i="1"/>
  <c r="AF872" i="1"/>
  <c r="AC872" i="1"/>
  <c r="AD888" i="1"/>
  <c r="AG888" i="1" s="1"/>
  <c r="AD896" i="1"/>
  <c r="AG896" i="1" s="1"/>
  <c r="AD904" i="1"/>
  <c r="AG904" i="1" s="1"/>
  <c r="AD926" i="1"/>
  <c r="AG926" i="1" s="1"/>
  <c r="AG965" i="1"/>
  <c r="AD965" i="1"/>
  <c r="AF936" i="1"/>
  <c r="AC936" i="1"/>
  <c r="AF951" i="1"/>
  <c r="AC951" i="1"/>
  <c r="AS22" i="1"/>
  <c r="AP22" i="1"/>
  <c r="AS46" i="1"/>
  <c r="AP46" i="1"/>
  <c r="AS51" i="1"/>
  <c r="AP51" i="1"/>
  <c r="AS60" i="1"/>
  <c r="AP60" i="1"/>
  <c r="AF572" i="1"/>
  <c r="AC572" i="1"/>
  <c r="AD578" i="1"/>
  <c r="AG578" i="1" s="1"/>
  <c r="AD600" i="1"/>
  <c r="AG600" i="1" s="1"/>
  <c r="AD604" i="1"/>
  <c r="AG604" i="1" s="1"/>
  <c r="AG619" i="1"/>
  <c r="AD619" i="1"/>
  <c r="AC628" i="1"/>
  <c r="AF628" i="1" s="1"/>
  <c r="AC640" i="1"/>
  <c r="AF640" i="1" s="1"/>
  <c r="AC646" i="1"/>
  <c r="AF646" i="1" s="1"/>
  <c r="AC648" i="1"/>
  <c r="AF648" i="1" s="1"/>
  <c r="AC652" i="1"/>
  <c r="AF652" i="1" s="1"/>
  <c r="AG658" i="1"/>
  <c r="AD658" i="1"/>
  <c r="AG675" i="1"/>
  <c r="AD675" i="1"/>
  <c r="AG686" i="1"/>
  <c r="AD686" i="1"/>
  <c r="AG642" i="1"/>
  <c r="AD642" i="1"/>
  <c r="AG646" i="1"/>
  <c r="AD646" i="1"/>
  <c r="AG650" i="1"/>
  <c r="AD650" i="1"/>
  <c r="AD679" i="1"/>
  <c r="AG679" i="1" s="1"/>
  <c r="AG682" i="1"/>
  <c r="AD682" i="1"/>
  <c r="AG701" i="1"/>
  <c r="AD701" i="1"/>
  <c r="AG745" i="1"/>
  <c r="AD745" i="1"/>
  <c r="AF697" i="1"/>
  <c r="AC697" i="1"/>
  <c r="AF699" i="1"/>
  <c r="AC699" i="1"/>
  <c r="AF701" i="1"/>
  <c r="AC701" i="1"/>
  <c r="AF703" i="1"/>
  <c r="AC703" i="1"/>
  <c r="AG706" i="1"/>
  <c r="AD706" i="1"/>
  <c r="AG708" i="1"/>
  <c r="AD708" i="1"/>
  <c r="AG710" i="1"/>
  <c r="AD710" i="1"/>
  <c r="AG712" i="1"/>
  <c r="AD712" i="1"/>
  <c r="AF733" i="1"/>
  <c r="AC733" i="1"/>
  <c r="AG738" i="1"/>
  <c r="AD738" i="1"/>
  <c r="AG740" i="1"/>
  <c r="AD740" i="1"/>
  <c r="AF753" i="1"/>
  <c r="AC753" i="1"/>
  <c r="AC755" i="1"/>
  <c r="AF755" i="1" s="1"/>
  <c r="AG758" i="1"/>
  <c r="AD758" i="1"/>
  <c r="AC763" i="1"/>
  <c r="AF763" i="1" s="1"/>
  <c r="AC765" i="1"/>
  <c r="AF765" i="1" s="1"/>
  <c r="AG768" i="1"/>
  <c r="AD768" i="1"/>
  <c r="AF790" i="1"/>
  <c r="AC790" i="1"/>
  <c r="AG828" i="1"/>
  <c r="AD828" i="1"/>
  <c r="AF836" i="1"/>
  <c r="AC836" i="1"/>
  <c r="AG755" i="1"/>
  <c r="AD755" i="1"/>
  <c r="AG780" i="1"/>
  <c r="AD780" i="1"/>
  <c r="AG810" i="1"/>
  <c r="AD810" i="1"/>
  <c r="AF824" i="1"/>
  <c r="AC824" i="1"/>
  <c r="AG832" i="1"/>
  <c r="AD832" i="1"/>
  <c r="AF844" i="1"/>
  <c r="AC844" i="1"/>
  <c r="AF852" i="1"/>
  <c r="AC852" i="1"/>
  <c r="AF885" i="1"/>
  <c r="AC885" i="1"/>
  <c r="AG773" i="1"/>
  <c r="AD773" i="1"/>
  <c r="AG775" i="1"/>
  <c r="AD775" i="1"/>
  <c r="AG777" i="1"/>
  <c r="AD777" i="1"/>
  <c r="AF792" i="1"/>
  <c r="AC792" i="1"/>
  <c r="AG808" i="1"/>
  <c r="AD808" i="1"/>
  <c r="AF822" i="1"/>
  <c r="AC822" i="1"/>
  <c r="AF826" i="1"/>
  <c r="AC826" i="1"/>
  <c r="AF830" i="1"/>
  <c r="AC830" i="1"/>
  <c r="AF834" i="1"/>
  <c r="AC834" i="1"/>
  <c r="AF859" i="1"/>
  <c r="AC859" i="1"/>
  <c r="AF893" i="1"/>
  <c r="AC893" i="1"/>
  <c r="AF901" i="1"/>
  <c r="AC901" i="1"/>
  <c r="AF943" i="1"/>
  <c r="AC943" i="1"/>
  <c r="AF850" i="1"/>
  <c r="AC850" i="1"/>
  <c r="AG861" i="1"/>
  <c r="AD861" i="1"/>
  <c r="AF867" i="1"/>
  <c r="AC867" i="1"/>
  <c r="AG875" i="1"/>
  <c r="AD875" i="1"/>
  <c r="AF907" i="1"/>
  <c r="AC907" i="1"/>
  <c r="AG931" i="1"/>
  <c r="AD931" i="1"/>
  <c r="AG959" i="1"/>
  <c r="AD959" i="1"/>
  <c r="AF785" i="1"/>
  <c r="AC785" i="1"/>
  <c r="AD787" i="1"/>
  <c r="AG787" i="1" s="1"/>
  <c r="AF801" i="1"/>
  <c r="AC801" i="1"/>
  <c r="AG957" i="1"/>
  <c r="AD957" i="1"/>
  <c r="AF962" i="1"/>
  <c r="AC962" i="1"/>
  <c r="AS115" i="1"/>
  <c r="AP115" i="1"/>
  <c r="AF89" i="1"/>
  <c r="AC89" i="1"/>
  <c r="AF126" i="1"/>
  <c r="AC126" i="1"/>
  <c r="AF189" i="1"/>
  <c r="AC189" i="1"/>
  <c r="AF192" i="1"/>
  <c r="AC192" i="1"/>
  <c r="AF238" i="1"/>
  <c r="AC238" i="1"/>
  <c r="AF241" i="1"/>
  <c r="AC241" i="1"/>
  <c r="AF263" i="1"/>
  <c r="AC263" i="1"/>
  <c r="AF267" i="1"/>
  <c r="AC267" i="1"/>
  <c r="AF277" i="1"/>
  <c r="AC277" i="1"/>
  <c r="AF280" i="1"/>
  <c r="AC280" i="1"/>
  <c r="AF283" i="1"/>
  <c r="AC283" i="1"/>
  <c r="AF293" i="1"/>
  <c r="AC293" i="1"/>
  <c r="AF297" i="1"/>
  <c r="AC297" i="1"/>
  <c r="AF299" i="1"/>
  <c r="AC299" i="1"/>
  <c r="AF302" i="1"/>
  <c r="AC302" i="1"/>
  <c r="AF306" i="1"/>
  <c r="AC306" i="1"/>
  <c r="AF310" i="1"/>
  <c r="AC310" i="1"/>
  <c r="AF319" i="1"/>
  <c r="AC319" i="1"/>
  <c r="AF323" i="1"/>
  <c r="AC323" i="1"/>
  <c r="AF327" i="1"/>
  <c r="AC327" i="1"/>
  <c r="AF331" i="1"/>
  <c r="AC331" i="1"/>
  <c r="AF334" i="1"/>
  <c r="AC334" i="1"/>
  <c r="AF338" i="1"/>
  <c r="AC338" i="1"/>
  <c r="AF341" i="1"/>
  <c r="AC341" i="1"/>
  <c r="AF344" i="1"/>
  <c r="AC344" i="1"/>
  <c r="AF346" i="1"/>
  <c r="AC346" i="1"/>
  <c r="AF389" i="1"/>
  <c r="AC389" i="1"/>
  <c r="AF394" i="1"/>
  <c r="AC394" i="1"/>
  <c r="AF397" i="1"/>
  <c r="AC397" i="1"/>
  <c r="AF400" i="1"/>
  <c r="AC400" i="1"/>
  <c r="AC403" i="1"/>
  <c r="AF403" i="1" s="1"/>
  <c r="AF494" i="1"/>
  <c r="AC494" i="1"/>
  <c r="AF497" i="1"/>
  <c r="AC497" i="1"/>
  <c r="AF501" i="1"/>
  <c r="AC501" i="1"/>
  <c r="AF504" i="1"/>
  <c r="AC504" i="1"/>
  <c r="AF516" i="1"/>
  <c r="AC516" i="1"/>
  <c r="AF531" i="1"/>
  <c r="AC531" i="1"/>
  <c r="AF541" i="1"/>
  <c r="AC541" i="1"/>
  <c r="AF545" i="1"/>
  <c r="AC545" i="1"/>
  <c r="AG559" i="1"/>
  <c r="AD559" i="1"/>
  <c r="AF405" i="1"/>
  <c r="AC405" i="1"/>
  <c r="AC408" i="1"/>
  <c r="AF408" i="1" s="1"/>
  <c r="AF499" i="1"/>
  <c r="AC499" i="1"/>
  <c r="AF506" i="1"/>
  <c r="AC506" i="1"/>
  <c r="AF508" i="1"/>
  <c r="AC508" i="1"/>
  <c r="AF511" i="1"/>
  <c r="AC511" i="1"/>
  <c r="AF514" i="1"/>
  <c r="AC514" i="1"/>
  <c r="AF518" i="1"/>
  <c r="AC518" i="1"/>
  <c r="AF537" i="1"/>
  <c r="AC537" i="1"/>
  <c r="AF539" i="1"/>
  <c r="AC539" i="1"/>
  <c r="AF543" i="1"/>
  <c r="AC543" i="1"/>
  <c r="AF613" i="1"/>
  <c r="AC613" i="1"/>
  <c r="AG615" i="1"/>
  <c r="AD615" i="1"/>
  <c r="AG753" i="1"/>
  <c r="AD753" i="1"/>
  <c r="AF731" i="1"/>
  <c r="AC731" i="1"/>
  <c r="AF735" i="1"/>
  <c r="AC735" i="1"/>
  <c r="AS29" i="1"/>
  <c r="AP29" i="1"/>
  <c r="AS32" i="1"/>
  <c r="AP32" i="1"/>
  <c r="AS52" i="1"/>
  <c r="AP52" i="1"/>
  <c r="AS56" i="1"/>
  <c r="AP56" i="1"/>
  <c r="AS61" i="1"/>
  <c r="AP61" i="1"/>
  <c r="AS65" i="1"/>
  <c r="AP65" i="1"/>
  <c r="AP595" i="1"/>
  <c r="AS595" i="1" s="1"/>
  <c r="AD954" i="1"/>
  <c r="AG954" i="1" s="1"/>
  <c r="AD820" i="1"/>
  <c r="AG820" i="1" s="1"/>
  <c r="AD870" i="1"/>
  <c r="AG870" i="1" s="1"/>
  <c r="AD878" i="1"/>
  <c r="AG878" i="1" s="1"/>
  <c r="AC948" i="1"/>
  <c r="AF948" i="1" s="1"/>
  <c r="AS33" i="1"/>
  <c r="AP33" i="1"/>
  <c r="AS38" i="1"/>
  <c r="AP38" i="1"/>
  <c r="AS43" i="1"/>
  <c r="AP43" i="1"/>
  <c r="AS57" i="1"/>
  <c r="AP57" i="1"/>
  <c r="AS66" i="1"/>
  <c r="AP66" i="1"/>
  <c r="AS69" i="1"/>
  <c r="AP69" i="1"/>
  <c r="AS75" i="1"/>
  <c r="AP75" i="1"/>
  <c r="AD795" i="1"/>
  <c r="AG795" i="1" s="1"/>
  <c r="AD799" i="1"/>
  <c r="AG799" i="1" s="1"/>
  <c r="AD803" i="1"/>
  <c r="AG803" i="1" s="1"/>
  <c r="AS163" i="1"/>
  <c r="AP163" i="1"/>
  <c r="AS161" i="1"/>
  <c r="AP161" i="1"/>
  <c r="AS115" i="2" l="1"/>
  <c r="AP115" i="2"/>
</calcChain>
</file>

<file path=xl/sharedStrings.xml><?xml version="1.0" encoding="utf-8"?>
<sst xmlns="http://schemas.openxmlformats.org/spreadsheetml/2006/main" count="5610" uniqueCount="1243">
  <si>
    <t>Утверждаю</t>
  </si>
  <si>
    <t>Главный врач</t>
  </si>
  <si>
    <t>М.Н.Турейко</t>
  </si>
  <si>
    <t>_____________</t>
  </si>
  <si>
    <t>29.12.2023 г.</t>
  </si>
  <si>
    <t>№ п/п</t>
  </si>
  <si>
    <t>Наименование услуг</t>
  </si>
  <si>
    <t>Единица измерения</t>
  </si>
  <si>
    <t>Должность специалиста,оказывающего платную медицинскую услугу</t>
  </si>
  <si>
    <t>Норма времени (мин.) на 1-е иссл.</t>
  </si>
  <si>
    <t>Норма времени (мин.) на 2-е и посл. иссл.</t>
  </si>
  <si>
    <t>Заработная плата за одну минуту на 1-е иссл., руб.</t>
  </si>
  <si>
    <t>Заработная плата  специалиста на 1-е  иссл. руб.</t>
  </si>
  <si>
    <t>Заработная плата  на 1-е иссл., руб.</t>
  </si>
  <si>
    <t>Заработная плата специалиста на2-е и посл. иссл. руб.</t>
  </si>
  <si>
    <t>Заработная плата  на 2-е и посл. иссл., руб.</t>
  </si>
  <si>
    <t>Дополнительная заработная плата (руб.)9.8%</t>
  </si>
  <si>
    <t>ППС 1.5%, руб.</t>
  </si>
  <si>
    <t>Отчисления ФСЗН, 34%</t>
  </si>
  <si>
    <t>Страховые взносы по обяз. страхованию от несч.случаев на пр-ве 0.01%, руб.</t>
  </si>
  <si>
    <t>Накладные расходы, руб.</t>
  </si>
  <si>
    <t>Себестоимость, руб.</t>
  </si>
  <si>
    <t>Рентабель   ность, руб.</t>
  </si>
  <si>
    <t>Налог при упрощенной системе налогообложения, 3%, руб.</t>
  </si>
  <si>
    <t>полная себистоимость</t>
  </si>
  <si>
    <t>Тариф без НДС, руб.</t>
  </si>
  <si>
    <t>НДС 20%, руб.</t>
  </si>
  <si>
    <t>Тариф с НДС, руб.</t>
  </si>
  <si>
    <t>1-е иссл.</t>
  </si>
  <si>
    <t>2-е и пол. иссл.</t>
  </si>
  <si>
    <t>2-е и поссл. иссл.</t>
  </si>
  <si>
    <t>2-е и посл. иссл.</t>
  </si>
  <si>
    <t>2-е и посл иссл</t>
  </si>
  <si>
    <t xml:space="preserve">1-е иссл. </t>
  </si>
  <si>
    <t>1</t>
  </si>
  <si>
    <t>Санитарно-гигиенические услуги:</t>
  </si>
  <si>
    <t>1.1</t>
  </si>
  <si>
    <t>подготовительные работы для осуществления санитарно-гигиенических услуг</t>
  </si>
  <si>
    <t>оценка</t>
  </si>
  <si>
    <t>врач-гигиенист</t>
  </si>
  <si>
    <t>1.2</t>
  </si>
  <si>
    <t>разработка и оформление программы лабораторных исследований, испытаний</t>
  </si>
  <si>
    <t>программа</t>
  </si>
  <si>
    <t>1.3</t>
  </si>
  <si>
    <t>выдача заключения о целесообразности проведения лабораторных исследований</t>
  </si>
  <si>
    <t>заключение</t>
  </si>
  <si>
    <t>фельдшер-лаборант</t>
  </si>
  <si>
    <t>1.4</t>
  </si>
  <si>
    <t>организация работ по проведению лабораторных испытаний, измерений, оформлению итогового документа</t>
  </si>
  <si>
    <t>итоговый документ</t>
  </si>
  <si>
    <t>1.5</t>
  </si>
  <si>
    <t>проведение работ по идентификации продукции</t>
  </si>
  <si>
    <t>идентификация</t>
  </si>
  <si>
    <t>пом. врача-гигиениста</t>
  </si>
  <si>
    <t>1.6</t>
  </si>
  <si>
    <t>проведение работ по отбору проб (образцов)</t>
  </si>
  <si>
    <t>проба</t>
  </si>
  <si>
    <t>1.7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</si>
  <si>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</si>
  <si>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</si>
  <si>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1.8</t>
  </si>
  <si>
    <t>изготовление копии ТНПА и ее заверение на титульном листе (1 документ)</t>
  </si>
  <si>
    <t>копия ТНПА</t>
  </si>
  <si>
    <t>1.9</t>
  </si>
  <si>
    <t xml:space="preserve">замена (переоформление, внесение изменений) санитарно-гигиенического заключения </t>
  </si>
  <si>
    <t>1.10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</si>
  <si>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</si>
  <si>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</si>
  <si>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1.11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</si>
  <si>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</si>
  <si>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</t>
  </si>
  <si>
    <t>оказание консультативно-методической помощи:</t>
  </si>
  <si>
    <t>1.12.1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</si>
  <si>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</t>
  </si>
  <si>
    <t>1.12.2</t>
  </si>
  <si>
    <t>по проведению комплексной гигиенической оценки условий труда</t>
  </si>
  <si>
    <t>1.12.3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</si>
  <si>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</si>
  <si>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1.12.4</t>
  </si>
  <si>
    <t>в проведении работ по установлению и подтверждению сроков годности и условий хранения продовольственного сырья и пищевых продуктов, отличающихся от установленных в ТНПА в области технического нормирования и стандартизации</t>
  </si>
  <si>
    <t>1.12.5</t>
  </si>
  <si>
    <t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</si>
  <si>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1.12.6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</si>
  <si>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</si>
  <si>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</si>
  <si>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</si>
  <si>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</si>
  <si>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</si>
  <si>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</si>
  <si>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</si>
  <si>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</t>
  </si>
  <si>
    <t>организация и проведение занятий (1 тематика)</t>
  </si>
  <si>
    <t>занятие</t>
  </si>
  <si>
    <t>1.13.2</t>
  </si>
  <si>
    <t>проведение оценки знаний (для одного слушателя)</t>
  </si>
  <si>
    <t>1.14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</si>
  <si>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</si>
  <si>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</t>
  </si>
  <si>
    <t>1.15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</si>
  <si>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</si>
  <si>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</si>
  <si>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1.17</t>
  </si>
  <si>
    <t>санитарно-эпидемиологическое обследование (оценка) объектов:</t>
  </si>
  <si>
    <t>1.17.1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</si>
  <si>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</si>
  <si>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</t>
  </si>
  <si>
    <t>1.17.2</t>
  </si>
  <si>
    <t>обследование (оценка) автотранспорта, занятого перевозкой продуктов питания, источников ионизирующего излучения</t>
  </si>
  <si>
    <t>1.17.3</t>
  </si>
  <si>
    <t>обследование (оценка) цехов, предприятий и других объектов с числом работающих до 10 человек</t>
  </si>
  <si>
    <t>1.17.4</t>
  </si>
  <si>
    <t>обследование (оценка) цехов, предприятий и других объектов с числом работающих 11-50 человек</t>
  </si>
  <si>
    <t>1.17.5</t>
  </si>
  <si>
    <t>обследование (оценка) цехов, предприятий и других объектов с числом работающих 51-100 человек</t>
  </si>
  <si>
    <t>1.17.6</t>
  </si>
  <si>
    <t>обследование (оценка) цехов, предприятий и других объектов с числом работающих 101-300 человек</t>
  </si>
  <si>
    <t>1.18</t>
  </si>
  <si>
    <t>государственная санитарно-гигиеническая экспертиза:</t>
  </si>
  <si>
    <t>1.18.4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</si>
  <si>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</si>
  <si>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экспертиза</t>
  </si>
  <si>
    <t>1.18.5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</si>
  <si>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51-100 чел., проектов санитарно-защитной зоны предприятий с числом источников выбросов 21-40</t>
    </r>
  </si>
  <si>
    <t>1.18.6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</si>
  <si>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</si>
  <si>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t>1.18.7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</si>
  <si>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</si>
  <si>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</t>
  </si>
  <si>
    <r>
      <t>архитектурно-строительных проектов объектов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до 50 человек</t>
    </r>
  </si>
  <si>
    <t>1.18.9</t>
  </si>
  <si>
    <r>
      <t>архитектурно-строительных проектов объектов общей площадью 101-500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51-100 человек</t>
    </r>
  </si>
  <si>
    <t>1.18.10</t>
  </si>
  <si>
    <r>
      <t>архитектурно-строительных проектов объектов общей площадью 501-1000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101-300 человек</t>
    </r>
  </si>
  <si>
    <t>1.18.11</t>
  </si>
  <si>
    <r>
      <t>архитектурно-строительных проектов объектов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свыше 300 человек</t>
    </r>
  </si>
  <si>
    <t>1.18.12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</si>
  <si>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</si>
  <si>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1.18.14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</si>
  <si>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</si>
  <si>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1.18.16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</si>
  <si>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</si>
  <si>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1.18.17</t>
  </si>
  <si>
    <t>сроков годности (хранения) и условий хранения продовольственного сырья и пищевых продуктов, отличающихся от установленных в действующих ТНПА в области технического нормирования и стандартизации</t>
  </si>
  <si>
    <t>1.18.18</t>
  </si>
  <si>
    <t>условий труда работников субъектов хозяйствования с количеством работающих до 10 человек</t>
  </si>
  <si>
    <t>1.18.19</t>
  </si>
  <si>
    <t>условий труда работников субъектов хозяйствования с количеством работающих 11-50 человек</t>
  </si>
  <si>
    <t>1.18.20</t>
  </si>
  <si>
    <t>условий труда работников субъектов хозяйствования с количеством работающих 51-100 человек</t>
  </si>
  <si>
    <t>1.18.21</t>
  </si>
  <si>
    <t>условий труда работников субъектов хозяйствования с количеством работающих 101-300 человек</t>
  </si>
  <si>
    <t>1.18.22</t>
  </si>
  <si>
    <t>условий труда работников субъектов хозяйствования с количеством работающих более 300 человек</t>
  </si>
  <si>
    <t>1.18.23</t>
  </si>
  <si>
    <t>цехов, предприятий и объектов строительства социальной, производственной, транспортной и инженерной  инфраструктуры, при которых осуществляются расширение, увеличение мощности, изменение целевого назначения, общей площадью до 100 м2, на объекты с числом работающих до 50 чел. санитарно-защитной зоны предприятий с числом источников выбросов до 20</t>
  </si>
  <si>
    <t>врач-гигиенист (врач эпидемиолог)</t>
  </si>
  <si>
    <t>1.18.24</t>
  </si>
  <si>
    <t>цехов, предприятий и объектов строительства социальной, производственной, транспортной и инженерной  инфраструктуры, при которых осуществляются расширение, увеличение мощности, изменение целевого назначения, общей площадью свыше 100 м2, на объекты с числом работающих свыше 50 чел. санитарно-защитной зоны предприятий с числом источников выбросов свыше 20</t>
  </si>
  <si>
    <t>1.18.25</t>
  </si>
  <si>
    <t>цехов, предприятий и объектов строительства социальной, производственной, транспортной и инженерной  инфраструктуры,  общей площадью до 100 м2, на объекты с числом работающих до 50 чел</t>
  </si>
  <si>
    <t>1.18.26</t>
  </si>
  <si>
    <t xml:space="preserve">цехов, предприятий и объектов строительства социальной, производственной, транспортной и инженерной  инфраструктуры, общей площадью свыше 100 м2, на объекты с числом работающих свыше 50 чел. </t>
  </si>
  <si>
    <t>1.18.27</t>
  </si>
  <si>
    <t>государственная санитарно-гигиеническая экспертиза градостроительного проекта, изменений и (или) дополнений, вносимых в него</t>
  </si>
  <si>
    <t>1.18.28</t>
  </si>
  <si>
    <t>Получение санитарно-гигиенического заключения о деятельности, связанной с лабораторными (диагностическими) исследованиями</t>
  </si>
  <si>
    <t>врач -лаборант (зав.лаб.отделом); воач-лаборант (зав.сан-гик лаборатории); врач-лаборант</t>
  </si>
  <si>
    <t>1.18.29</t>
  </si>
  <si>
    <t>Получение санитарно-гигиенического заключения о деятельности, связанной с производством хранением, использованием, транспортировкой и захоранением радиоактивных веществ, других источников ионизирующего излучения, а также использованием источников иных вредных физических воздействий</t>
  </si>
  <si>
    <t>врач-гигиенист (зав.отделрм); врач-эпидемиолог (зав.отделом); врач-гигиенист</t>
  </si>
  <si>
    <t>1.19</t>
  </si>
  <si>
    <t>изучение и оценка возможности размещения объекта строительства на предпроектной стадии</t>
  </si>
  <si>
    <t>1.21</t>
  </si>
  <si>
    <t>комплексная гигиеническая оценка условий труда:</t>
  </si>
  <si>
    <t>1.21.1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</si>
  <si>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</si>
  <si>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</t>
  </si>
  <si>
    <t>оценка психофизиологических факторов производственной среды:</t>
  </si>
  <si>
    <t>1.21.2.1</t>
  </si>
  <si>
    <t>тяжести трудового процесса</t>
  </si>
  <si>
    <t>1.21.2.2</t>
  </si>
  <si>
    <t>напряженности трудового процесса</t>
  </si>
  <si>
    <t>1.22</t>
  </si>
  <si>
    <t>оценка комплекта документов для установления соответствия (несоответствия) продукции (за исключением биологически активных добавок к пище (далее - 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</si>
  <si>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Отбор проб, органолептические и физико-химические (санитарно-химические) исследования объектов окружающей среды:</t>
  </si>
  <si>
    <t>воздух:</t>
  </si>
  <si>
    <t>2.1.1</t>
  </si>
  <si>
    <t>воздух атмосферы, жилых, общественных, административных и бытовых помещений:</t>
  </si>
  <si>
    <t>2.1.1.1</t>
  </si>
  <si>
    <t>определение диоксида азота:</t>
  </si>
  <si>
    <t>2.1.1.1.1</t>
  </si>
  <si>
    <t xml:space="preserve">определение диоксида азота (спектрофотометрия (далее - СФМ), фотоэлектроколориметрия (далее - ФЭК)) </t>
  </si>
  <si>
    <t>исследование</t>
  </si>
  <si>
    <t>врач-лаборант</t>
  </si>
  <si>
    <t>2,1,1,1,2</t>
  </si>
  <si>
    <t>Определение диоксида азота (СФМ, на исследование сорбционные трубки)</t>
  </si>
  <si>
    <t>фельдшер-лаборант, специалист</t>
  </si>
  <si>
    <t>2.1.1.10</t>
  </si>
  <si>
    <t>определение аммиака:</t>
  </si>
  <si>
    <t>2.1.1.10.1</t>
  </si>
  <si>
    <t xml:space="preserve">определение аммиака (СФМ) </t>
  </si>
  <si>
    <t>2.1.1.10.3</t>
  </si>
  <si>
    <t xml:space="preserve">определение аммиака (СФМ, с реактивом Несслера) </t>
  </si>
  <si>
    <t>2.1.1.31</t>
  </si>
  <si>
    <t>определение двуокиси серы:</t>
  </si>
  <si>
    <t>2.1.1.31.1</t>
  </si>
  <si>
    <t xml:space="preserve">определение двуокиси серы (ФЭК, с парарозанилином) </t>
  </si>
  <si>
    <t>2.1.1.31.2</t>
  </si>
  <si>
    <t xml:space="preserve">определение диоксида серы (ангидрида сернистого) (ФЭК, с хлоридом бария) </t>
  </si>
  <si>
    <t>2.1.1.31.4</t>
  </si>
  <si>
    <t>определение диоксида серы (СФМ с хлоридом бария)</t>
  </si>
  <si>
    <t>2.1.1.70</t>
  </si>
  <si>
    <t xml:space="preserve">определение пыли (взвешенных веществ) </t>
  </si>
  <si>
    <t>2.1.1.76</t>
  </si>
  <si>
    <t>определение сероводорода:</t>
  </si>
  <si>
    <t>2.1.1.76.1</t>
  </si>
  <si>
    <t>определение сероводорода (СФМ, ФЭК)</t>
  </si>
  <si>
    <t>2.1.1.87</t>
  </si>
  <si>
    <t xml:space="preserve">определение оксида углерода (электро-химический метод) </t>
  </si>
  <si>
    <t>2.1.1.91</t>
  </si>
  <si>
    <t>определение фенола:</t>
  </si>
  <si>
    <t>2.1.1.91.1</t>
  </si>
  <si>
    <t xml:space="preserve">определение фенола (СФМ, ФЭК) </t>
  </si>
  <si>
    <t>2.1.1.94</t>
  </si>
  <si>
    <t>определение формальдегида :</t>
  </si>
  <si>
    <t>2.1.1.94.1</t>
  </si>
  <si>
    <t xml:space="preserve">определение формальдегида (СФМ, ФЭК) </t>
  </si>
  <si>
    <t>2.1.1.94.3</t>
  </si>
  <si>
    <t>определение формальдегида (СФМ с хлорамином Б)</t>
  </si>
  <si>
    <t>2.1.1.110</t>
  </si>
  <si>
    <t xml:space="preserve">оформление протокола исследования атмосферного воздуха и воздуха помещений </t>
  </si>
  <si>
    <t>2.1.1.111</t>
  </si>
  <si>
    <t>регистрация результатов исследований</t>
  </si>
  <si>
    <t>протокол</t>
  </si>
  <si>
    <t>2.1.2</t>
  </si>
  <si>
    <t>воздух рабочей зоны:</t>
  </si>
  <si>
    <t>2.1.2.1.6</t>
  </si>
  <si>
    <t>определение формальдегида (СФМ, ФЭК)</t>
  </si>
  <si>
    <t>2.1.2.4.</t>
  </si>
  <si>
    <t>определение едких щелочей:</t>
  </si>
  <si>
    <t>2.1.2.4.1</t>
  </si>
  <si>
    <t>определение едких щелочей (визуально-колориметрический метод)</t>
  </si>
  <si>
    <t>2.1.2.14.</t>
  </si>
  <si>
    <t>определение ангидридов:</t>
  </si>
  <si>
    <t>2.1.2.14.1</t>
  </si>
  <si>
    <t>определение хромового ангидрида (СФМ, ФЭК)</t>
  </si>
  <si>
    <t>2.1.2.14.2</t>
  </si>
  <si>
    <t>определение двуокиси серы (сернистый ангидрид) (СФМ, ФЭК)</t>
  </si>
  <si>
    <t>2.1.2.15</t>
  </si>
  <si>
    <t>определение минеральных масел (СФМ, ФЭК)</t>
  </si>
  <si>
    <t>2.1.2.23</t>
  </si>
  <si>
    <t>2.1.2.23.1</t>
  </si>
  <si>
    <t>определение диоксида азота (СФМ, ФЭК)</t>
  </si>
  <si>
    <t>2.1.2.23.2</t>
  </si>
  <si>
    <t>измерение диоксида азота (экспресс-метод)</t>
  </si>
  <si>
    <t>2.1.2.25</t>
  </si>
  <si>
    <t>2.1.2.25.1</t>
  </si>
  <si>
    <t>определение аммиака (СФМ, ФЭК)</t>
  </si>
  <si>
    <t>2.1.2.25.2</t>
  </si>
  <si>
    <t>измерение аммиака (экспресс-метод)</t>
  </si>
  <si>
    <t>2.1.2.33</t>
  </si>
  <si>
    <t>определение хлорида водорода (СФМ, ФЭК)</t>
  </si>
  <si>
    <t>2.1.2.52</t>
  </si>
  <si>
    <t>определение железа и его соединений:</t>
  </si>
  <si>
    <t>2.1.2.52.1</t>
  </si>
  <si>
    <t>определение оксида железа (СФМ, ФЭК)</t>
  </si>
  <si>
    <t>2.1.2.54</t>
  </si>
  <si>
    <t>определение марганца и его соединений:</t>
  </si>
  <si>
    <t>2.1.2.54.2</t>
  </si>
  <si>
    <t>определение марганца (СФМ, ФЭК</t>
  </si>
  <si>
    <t>2.1.2.56</t>
  </si>
  <si>
    <t xml:space="preserve">определение серной кислоты: </t>
  </si>
  <si>
    <t>2.1.2.56.1</t>
  </si>
  <si>
    <t>определение серной кислоты (СФМ, ФЭК)</t>
  </si>
  <si>
    <t>2.1.2.81</t>
  </si>
  <si>
    <t>определение свинца и его производных:</t>
  </si>
  <si>
    <t>2.1.2.81.1</t>
  </si>
  <si>
    <t>определение свинца (СФМ, ФЭК)</t>
  </si>
  <si>
    <t>2.1.2.107</t>
  </si>
  <si>
    <t>определение белоксодержащих аэрозолей (СФМ)</t>
  </si>
  <si>
    <t>2.1.2.181</t>
  </si>
  <si>
    <t>измерение пыли (запыленности воздуха):</t>
  </si>
  <si>
    <t>2.1.2.181.1</t>
  </si>
  <si>
    <t>измерение запыленности воздуха (гравиметрический метод)</t>
  </si>
  <si>
    <t>2.1.2.181.2</t>
  </si>
  <si>
    <t>измерение пыли (гравиметрический метод) (МВИ МН 5842-2017)</t>
  </si>
  <si>
    <t>2.1.2.195</t>
  </si>
  <si>
    <t>экспресс-измерение электрохимическим сенсором на приборе Миниварн фирмы Drager: аммиак; хлор; диоксид азота; углерода оксид; сероводород; диоксид серы (одно измерение)</t>
  </si>
  <si>
    <t>2.1.2.198</t>
  </si>
  <si>
    <t>экспресс-измерение вредных веществ с помощью переносных электронных газоанализаторов фирмы-изготовителя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</t>
  </si>
  <si>
    <t>2.1.2.201</t>
  </si>
  <si>
    <t xml:space="preserve">оформление протокола результатов испытаний </t>
  </si>
  <si>
    <t>2.1.2.202</t>
  </si>
  <si>
    <t xml:space="preserve">учет поступления образца в лабораторию </t>
  </si>
  <si>
    <t>2.2</t>
  </si>
  <si>
    <t>вода:</t>
  </si>
  <si>
    <t>2.2.1</t>
  </si>
  <si>
    <t>питьевая вода (вода централизованных и децентрализованных водоисточников), вода питьевая бутилированная:</t>
  </si>
  <si>
    <t>2.2.1.1</t>
  </si>
  <si>
    <t>определение вкуса и запаха</t>
  </si>
  <si>
    <t>2.2.1.2</t>
  </si>
  <si>
    <t>определение мутности:</t>
  </si>
  <si>
    <t>2.2.1.2.2</t>
  </si>
  <si>
    <t>определение мутности (приготовление стандарта из государственного стандартного образца (далее - ГСО)) (ФЭК)</t>
  </si>
  <si>
    <t>2.2.1.3</t>
  </si>
  <si>
    <t>определение цветности (ФЭК)</t>
  </si>
  <si>
    <t>2.2.1.4</t>
  </si>
  <si>
    <t>определение рН (ионометрия)</t>
  </si>
  <si>
    <t>2.2.1.5</t>
  </si>
  <si>
    <t>определение хлора и хлоридов:</t>
  </si>
  <si>
    <t>2.2.1.5.2</t>
  </si>
  <si>
    <t>определение хлоридов</t>
  </si>
  <si>
    <t>2.2.1.6</t>
  </si>
  <si>
    <t>определение сухого остатка</t>
  </si>
  <si>
    <t>2.2.1.7</t>
  </si>
  <si>
    <t>определение общей жесткости</t>
  </si>
  <si>
    <t>2.2.1.8</t>
  </si>
  <si>
    <t>определение аммиака и ионов аммония (ФЭК)</t>
  </si>
  <si>
    <t>2.2.1.9</t>
  </si>
  <si>
    <t>определение нитритов (ФЭК)</t>
  </si>
  <si>
    <t>2.2.1.10</t>
  </si>
  <si>
    <t>определение нитратов (ФЭК)</t>
  </si>
  <si>
    <t>2.2.1.11</t>
  </si>
  <si>
    <t>определение общего железа:</t>
  </si>
  <si>
    <t>2.2.1.11.1</t>
  </si>
  <si>
    <t>определение общего железа (ФЭК)</t>
  </si>
  <si>
    <t>2.2.1.11.2</t>
  </si>
  <si>
    <t>определение общего железа (ААС)</t>
  </si>
  <si>
    <t>2.2.1.12</t>
  </si>
  <si>
    <t>определение сульфатов:</t>
  </si>
  <si>
    <t>2.2.1.12.1</t>
  </si>
  <si>
    <t>определение сульфатов (ФЭК)</t>
  </si>
  <si>
    <t>2.2.1.14</t>
  </si>
  <si>
    <t>подготовка проб для определения металлов на ААС</t>
  </si>
  <si>
    <t>2.2.1.15</t>
  </si>
  <si>
    <t>определение меди:</t>
  </si>
  <si>
    <t>2.2.1.15.1</t>
  </si>
  <si>
    <t>определение меди (ФЭК)</t>
  </si>
  <si>
    <t>2.2.1.15.3</t>
  </si>
  <si>
    <t>определение меди (ААС)</t>
  </si>
  <si>
    <t>2.2.1.16</t>
  </si>
  <si>
    <t>определение марганца:</t>
  </si>
  <si>
    <t>2.2.1.16.1</t>
  </si>
  <si>
    <t>определение марганца (ФЭК)</t>
  </si>
  <si>
    <t>2.2.1.16.2</t>
  </si>
  <si>
    <t>определение марганца (ААС)</t>
  </si>
  <si>
    <t>2.2.1.17</t>
  </si>
  <si>
    <t>определение алюминия:</t>
  </si>
  <si>
    <t>2.2.1.17.2</t>
  </si>
  <si>
    <t>определение алюминия (ААС, электротермия)</t>
  </si>
  <si>
    <t>2.2.1.29</t>
  </si>
  <si>
    <t>определение цинка:</t>
  </si>
  <si>
    <t>2.2.1.29.2</t>
  </si>
  <si>
    <t>определение цинка (ААС)</t>
  </si>
  <si>
    <t>2.2.1.30</t>
  </si>
  <si>
    <t>определение свинца:</t>
  </si>
  <si>
    <t>2.2.1.30.2</t>
  </si>
  <si>
    <t>определение свинца (ААС)</t>
  </si>
  <si>
    <t>2.2.1.32</t>
  </si>
  <si>
    <t>определение никеля:</t>
  </si>
  <si>
    <t>2.2.1.32.1</t>
  </si>
  <si>
    <t>определение никеля (ААС)</t>
  </si>
  <si>
    <t>2.2.1.34</t>
  </si>
  <si>
    <t>определение кадмия:</t>
  </si>
  <si>
    <t>2.2.1.34.1</t>
  </si>
  <si>
    <t>определение кадмия (ААС)</t>
  </si>
  <si>
    <t>2.2.1.38</t>
  </si>
  <si>
    <t>определение окисляемости перманганатной</t>
  </si>
  <si>
    <t>2.2.1.41</t>
  </si>
  <si>
    <t>определение молибдена:</t>
  </si>
  <si>
    <t>2.2.1.41.2</t>
  </si>
  <si>
    <t>определение молибдена (ААС, электротермия)</t>
  </si>
  <si>
    <t>2.2.1.42</t>
  </si>
  <si>
    <t>определение хрома:</t>
  </si>
  <si>
    <t>2.2.1.42.3</t>
  </si>
  <si>
    <t>определение хрома общего (ААС)</t>
  </si>
  <si>
    <t>2.2.1.43</t>
  </si>
  <si>
    <t>определение бериллия:</t>
  </si>
  <si>
    <t>2.2.1.43.2</t>
  </si>
  <si>
    <t>определение бериллия (ААС, электротермия)</t>
  </si>
  <si>
    <t>2.2.1.44</t>
  </si>
  <si>
    <t>определение селена:</t>
  </si>
  <si>
    <t>2.2.1.44.2</t>
  </si>
  <si>
    <t>определение селена (ААС, электротермия)</t>
  </si>
  <si>
    <t>2.2.1.45</t>
  </si>
  <si>
    <t>определение бария (ААС, электротермия)</t>
  </si>
  <si>
    <t>2.2.1.65</t>
  </si>
  <si>
    <t>определение хлорорганических пестицидов: линдана, гептахлора, альдрина, ДДТ и метаболитов, гексахлорбензола (ГЖХ)</t>
  </si>
  <si>
    <t>2.2.2</t>
  </si>
  <si>
    <t>вода открытых водоемов, сточные воды:</t>
  </si>
  <si>
    <t>2.2.2.1</t>
  </si>
  <si>
    <t>определение взвешенных веществ</t>
  </si>
  <si>
    <t>2.2.2.2</t>
  </si>
  <si>
    <t>2.2.2.18</t>
  </si>
  <si>
    <t>2.2.2.18.1</t>
  </si>
  <si>
    <t>2.2.2.19</t>
  </si>
  <si>
    <t>2.2.2.19.1</t>
  </si>
  <si>
    <t>2.2.2.20</t>
  </si>
  <si>
    <t>определение кобальта:</t>
  </si>
  <si>
    <t>2.2.2.20.1</t>
  </si>
  <si>
    <t>определение кобальта (ААС)</t>
  </si>
  <si>
    <t>2.2.2.21</t>
  </si>
  <si>
    <t>определение олова:</t>
  </si>
  <si>
    <t>2.2.2.21.1</t>
  </si>
  <si>
    <t>определение олова (ААС)</t>
  </si>
  <si>
    <t>2.2.2.23</t>
  </si>
  <si>
    <t>определение железа</t>
  </si>
  <si>
    <t>2.2.2.23.1</t>
  </si>
  <si>
    <t>определение железа общего (ААС)</t>
  </si>
  <si>
    <t>2.2.2.24</t>
  </si>
  <si>
    <t>2.2.2.24.1</t>
  </si>
  <si>
    <t>определение хрома (ААС)</t>
  </si>
  <si>
    <t>2.2.2.25</t>
  </si>
  <si>
    <t>2.2.2.29</t>
  </si>
  <si>
    <t>2.2.2.30</t>
  </si>
  <si>
    <t>определение жесткости (титриметрический метод)</t>
  </si>
  <si>
    <t>2.2.2.34</t>
  </si>
  <si>
    <t>определение аммиака и ионов аммония</t>
  </si>
  <si>
    <t>2.2.2.35</t>
  </si>
  <si>
    <t>определение нитратов:</t>
  </si>
  <si>
    <t>2.2.2.35.1</t>
  </si>
  <si>
    <t xml:space="preserve">определение нитратов (ФЭК) </t>
  </si>
  <si>
    <t>2.2.2.36</t>
  </si>
  <si>
    <t>определение хлоридов:</t>
  </si>
  <si>
    <t>2.2.2.36.2</t>
  </si>
  <si>
    <t>определение хлоридов (титриметрический метод с серебром азотнокислым)</t>
  </si>
  <si>
    <t>2.2.2.43</t>
  </si>
  <si>
    <t>2.2.2.44</t>
  </si>
  <si>
    <t>2.2.2.44.1</t>
  </si>
  <si>
    <t>2.2.2.45</t>
  </si>
  <si>
    <t>2.2.2.45.1</t>
  </si>
  <si>
    <t>2.2.2.46</t>
  </si>
  <si>
    <t>определение рН</t>
  </si>
  <si>
    <t>2.2.2.47</t>
  </si>
  <si>
    <t>2.2.2.47.1</t>
  </si>
  <si>
    <t>2.2.2.50</t>
  </si>
  <si>
    <t>2.2.2.50.1</t>
  </si>
  <si>
    <t>2.2.2.50.3</t>
  </si>
  <si>
    <t>2.2.2.56</t>
  </si>
  <si>
    <t>определение мутности (ФЭК)</t>
  </si>
  <si>
    <t>2.2.2.57</t>
  </si>
  <si>
    <t xml:space="preserve">определение цветности (ФЭК) </t>
  </si>
  <si>
    <t>2.2.2.59</t>
  </si>
  <si>
    <t>2.2.3</t>
  </si>
  <si>
    <t>вода бассейнов:</t>
  </si>
  <si>
    <t>2.2.3.1</t>
  </si>
  <si>
    <t xml:space="preserve">определение мутности (ФЭК) </t>
  </si>
  <si>
    <t>2.2.3.2</t>
  </si>
  <si>
    <t>2.2.3.3</t>
  </si>
  <si>
    <t>определение запаха</t>
  </si>
  <si>
    <t>2.2.3.4</t>
  </si>
  <si>
    <t>2.2.3.6</t>
  </si>
  <si>
    <t>2.2.7</t>
  </si>
  <si>
    <t>отбор, регистрация, оформление:</t>
  </si>
  <si>
    <t>2.2.7.1</t>
  </si>
  <si>
    <t>отбор проб</t>
  </si>
  <si>
    <t>услуга</t>
  </si>
  <si>
    <t>2.2.7.2</t>
  </si>
  <si>
    <t>прием, регистрация проб</t>
  </si>
  <si>
    <t>2.2.7.3</t>
  </si>
  <si>
    <t>оформление протокола испытаний</t>
  </si>
  <si>
    <t>2.2.7.4</t>
  </si>
  <si>
    <t>оформление первичного отчета (протокола)</t>
  </si>
  <si>
    <t>2.3</t>
  </si>
  <si>
    <t>почва:</t>
  </si>
  <si>
    <t>2.3.1</t>
  </si>
  <si>
    <t>подготовка проб:</t>
  </si>
  <si>
    <t>2.3.1.1</t>
  </si>
  <si>
    <t>подготовка проб для определения подвижных форм металлов на ААС</t>
  </si>
  <si>
    <t>2.3.1.2</t>
  </si>
  <si>
    <t xml:space="preserve">подготовка проб для определения валовых форм металлов на ААС (электротермия) </t>
  </si>
  <si>
    <t>2.3.1.3</t>
  </si>
  <si>
    <t>подготовка проб для определения подвижных форм металлов на ААС (электротермия)</t>
  </si>
  <si>
    <t>2.3.2</t>
  </si>
  <si>
    <t>2.3.4</t>
  </si>
  <si>
    <t>2.3.11</t>
  </si>
  <si>
    <t>2.3.12</t>
  </si>
  <si>
    <t>определение аммиака и азота аммонийного (ФЭК)</t>
  </si>
  <si>
    <t>2.3.14</t>
  </si>
  <si>
    <t>2.3.14.2</t>
  </si>
  <si>
    <t>определение нитратов (ионометрия)</t>
  </si>
  <si>
    <t>2.3.15</t>
  </si>
  <si>
    <t>определение хлоридов (титриметрический метод)</t>
  </si>
  <si>
    <t>2.3.16</t>
  </si>
  <si>
    <t>определение влажности</t>
  </si>
  <si>
    <t>2.3.18</t>
  </si>
  <si>
    <t>2.3.18.1</t>
  </si>
  <si>
    <t>2.3.19</t>
  </si>
  <si>
    <t>определение химических элементов:</t>
  </si>
  <si>
    <t>2.3.19.2</t>
  </si>
  <si>
    <t>определение химических элементов (ААС) для каждого элемента</t>
  </si>
  <si>
    <t>2.3.19.3</t>
  </si>
  <si>
    <t>определение меди, цинка, железа, никеля, хрома, марганца, кобальта, кадмия и других элементов (метод ААС с пламенной атомизацией) для каждого элемента</t>
  </si>
  <si>
    <t>2.3.29</t>
  </si>
  <si>
    <t>2.3.29.1</t>
  </si>
  <si>
    <t>2.3.29.2</t>
  </si>
  <si>
    <t>2.3.30</t>
  </si>
  <si>
    <t>оформление протокола испытаний:</t>
  </si>
  <si>
    <t>2.3.31</t>
  </si>
  <si>
    <t>3</t>
  </si>
  <si>
    <t>Физико-химические и инструментальные исследования и испытания продукции:</t>
  </si>
  <si>
    <t>3.1</t>
  </si>
  <si>
    <t>пищевая продукция и продовольственное сырье:</t>
  </si>
  <si>
    <t>3.1.1</t>
  </si>
  <si>
    <t>индивидуальные и обобщенные показатели:</t>
  </si>
  <si>
    <t>3.1.1.7.2</t>
  </si>
  <si>
    <t>определение кофеина (ВЭЖХ)</t>
  </si>
  <si>
    <t>3.1.1.8</t>
  </si>
  <si>
    <t>определение перекисного числа:</t>
  </si>
  <si>
    <t>3.1.1.8.1</t>
  </si>
  <si>
    <t>определение перекисного числа в растительном масле</t>
  </si>
  <si>
    <t>3.1.1.8.2</t>
  </si>
  <si>
    <t xml:space="preserve">определение перекисного числа в специализированных продуктах для детей, беременных и кормящих матерей </t>
  </si>
  <si>
    <t>3.1.1.8.4</t>
  </si>
  <si>
    <t>определение перекисного числа жировой фазы, выделенной из майонеза</t>
  </si>
  <si>
    <t>3.1.1.10</t>
  </si>
  <si>
    <t>определение кислотного числа в растительном масле</t>
  </si>
  <si>
    <t>3.1.1.12</t>
  </si>
  <si>
    <t>определение жира:</t>
  </si>
  <si>
    <t>3.1.1.12.1</t>
  </si>
  <si>
    <t xml:space="preserve">определение жира в кондитерских и хлебобулочных изделиях (экстракционно-весовой метод) </t>
  </si>
  <si>
    <t>3.1.1.12.4</t>
  </si>
  <si>
    <t>определение жира методом Гербера (кислотный метод)</t>
  </si>
  <si>
    <t>3.1.1.13</t>
  </si>
  <si>
    <t>определение степени окисления фритюрного жира</t>
  </si>
  <si>
    <t>3.1.1.15</t>
  </si>
  <si>
    <t>определение редуцирующих веществ:</t>
  </si>
  <si>
    <t>3.1.1.15.1</t>
  </si>
  <si>
    <t>определение редуцирующих веществ (сахара до инверсии) в кондитерских изделиях (йодометрический метод)</t>
  </si>
  <si>
    <t>3.1.1.15.2</t>
  </si>
  <si>
    <t>определение редуцирующих веществ (сахара до инверсии) в кондитерских изделиях (феррицианидный метод)</t>
  </si>
  <si>
    <t>3.1.1.15.3</t>
  </si>
  <si>
    <t>определение редуцирующих веществ в сахаре</t>
  </si>
  <si>
    <t>3.1.1.16</t>
  </si>
  <si>
    <t>определение сахара:</t>
  </si>
  <si>
    <t>3.1.1.16.4</t>
  </si>
  <si>
    <t>определение сахара, кроме алкогольных и безалкогольных напитков, (титриметрический метод)</t>
  </si>
  <si>
    <t>3.1.1.16.5</t>
  </si>
  <si>
    <t>определение сахара (до и после инверсии) в кондитерских изделиях (йодометрический метод)</t>
  </si>
  <si>
    <t>3.1.1.16.6</t>
  </si>
  <si>
    <t>определение определение сахара (до и после инверсии) в кондитерских изделиях (феррицианидный метод)</t>
  </si>
  <si>
    <t>3.1.1.19</t>
  </si>
  <si>
    <t>определение сухих веществ и влажности:</t>
  </si>
  <si>
    <t>3.1.1.19.1</t>
  </si>
  <si>
    <t>определение сухих веществ и влажности (до постоянного веса</t>
  </si>
  <si>
    <t>3.1.1.19.5</t>
  </si>
  <si>
    <t>определение сухих веществ в безалкогольных напитках, квасах</t>
  </si>
  <si>
    <t>3.1.1.22</t>
  </si>
  <si>
    <t>определение воды в меде</t>
  </si>
  <si>
    <t>3.1.1.23</t>
  </si>
  <si>
    <t xml:space="preserve">определение оксиметилфурфурола: </t>
  </si>
  <si>
    <t>3.1.1.23.1</t>
  </si>
  <si>
    <t>определение оксиметилфурфурола в меде (качественная реакция)</t>
  </si>
  <si>
    <t>3.1.1.24</t>
  </si>
  <si>
    <t>определение диастазного числа в меде</t>
  </si>
  <si>
    <t>3.1.1.25</t>
  </si>
  <si>
    <t xml:space="preserve">определение поваренной соли: </t>
  </si>
  <si>
    <t>3.1.1.25.1</t>
  </si>
  <si>
    <t xml:space="preserve">определение поваренной соли (без озоления пробы) </t>
  </si>
  <si>
    <t>3.1.1.26</t>
  </si>
  <si>
    <t>определение йода, йодистого калия:</t>
  </si>
  <si>
    <t>3.1.1.26.1</t>
  </si>
  <si>
    <t>определение йода, йодистого калия в поваренной соли</t>
  </si>
  <si>
    <t>3.1.1.27</t>
  </si>
  <si>
    <t>определение рН или активной кислотности:</t>
  </si>
  <si>
    <t>3.1.1.27.5</t>
  </si>
  <si>
    <t>определение активной кислотности плазмы сливочного масла</t>
  </si>
  <si>
    <t>3.1.1.40</t>
  </si>
  <si>
    <t xml:space="preserve">определение кислотности </t>
  </si>
  <si>
    <t>3.1.1.44</t>
  </si>
  <si>
    <t>3.1.1.44.1</t>
  </si>
  <si>
    <t>определение нитратов в продукции растениеводства (ионометрический метод)</t>
  </si>
  <si>
    <t>3.1.1.44.2</t>
  </si>
  <si>
    <t>определение нитратов в продуктах переработки плодов и овощей методом с помощью кадмиевой колонки (фотометрический метод)</t>
  </si>
  <si>
    <t>3.1.1.47</t>
  </si>
  <si>
    <t xml:space="preserve">определение эффективности термической обработки </t>
  </si>
  <si>
    <t>3.1.1.48</t>
  </si>
  <si>
    <t>определение пастеризации:</t>
  </si>
  <si>
    <t>3.1.1.48.1</t>
  </si>
  <si>
    <t>определение пастеризации</t>
  </si>
  <si>
    <t>3.1.1.53</t>
  </si>
  <si>
    <t>определение массовой доли хлеба в кулинарных изделиях из рубленого мяса</t>
  </si>
  <si>
    <t>3.1.1.54</t>
  </si>
  <si>
    <t>определение пористости хлебобулочных изделий</t>
  </si>
  <si>
    <t>3.1.1.57</t>
  </si>
  <si>
    <t>приготовление блюд к анализу (обеды и суточные рационы)</t>
  </si>
  <si>
    <t>3.1.1.58.1</t>
  </si>
  <si>
    <t>расчет теоретических величин рациона</t>
  </si>
  <si>
    <t>3.1.1.58.2</t>
  </si>
  <si>
    <t>расчет фактических величин рациона</t>
  </si>
  <si>
    <t>3.1.1.59</t>
  </si>
  <si>
    <t>расчет пищевой ценности, калорийности готовых блюд:</t>
  </si>
  <si>
    <t>3.1.1.59.1</t>
  </si>
  <si>
    <t>расчет пищевой ценности, калорийности готовых блюд (теоретический)</t>
  </si>
  <si>
    <t>3.1.1.59.2</t>
  </si>
  <si>
    <t>расчет пищевой ценности, калорийности готовых блюд (фактический)</t>
  </si>
  <si>
    <t>3.1.1.93</t>
  </si>
  <si>
    <t>определение органолептических показателей в продуктах, готовых к употреблению:</t>
  </si>
  <si>
    <t>3.1.1.93.1</t>
  </si>
  <si>
    <t>определение органолептических показателей в продуктах, готовых к употреблению (без заполнения дегустиционных листов)</t>
  </si>
  <si>
    <t>3.1.1.94</t>
  </si>
  <si>
    <t>определение органолептических показателей с проведением термообработки</t>
  </si>
  <si>
    <t>3.1.1.97</t>
  </si>
  <si>
    <t>определение растворимых сухих веществ</t>
  </si>
  <si>
    <t>3.1.1.117</t>
  </si>
  <si>
    <t>3.1.1.125</t>
  </si>
  <si>
    <t>определение посторонних примесей</t>
  </si>
  <si>
    <t>3.1.1.127</t>
  </si>
  <si>
    <t>определение зараженности вредителями</t>
  </si>
  <si>
    <t>3.1.3</t>
  </si>
  <si>
    <t>остаточные количества пестицидов и микотоксинов:</t>
  </si>
  <si>
    <t>3.1.3.5</t>
  </si>
  <si>
    <t>определение хлоропроизводных феноксикислот:</t>
  </si>
  <si>
    <t>3.1.3.5.1</t>
  </si>
  <si>
    <t>определение хлоропроизводных феноксикислот - 2,4 Д (ТСХ)</t>
  </si>
  <si>
    <t>3.1.3.9</t>
  </si>
  <si>
    <t>определение хлорорганических пестицидов:</t>
  </si>
  <si>
    <t>3.1.3.9.1</t>
  </si>
  <si>
    <t>определение хлорорганических пестицидов в муке, зернобобовых, хлебобулочных, крупе, мясо- и рыбопродуктах (ТСХ)</t>
  </si>
  <si>
    <t>3.1.3.9.2</t>
  </si>
  <si>
    <t>определение хлорорганических пестицидов в плодоовощной продукции (ТСХ)</t>
  </si>
  <si>
    <t>3.1.3.9.3</t>
  </si>
  <si>
    <t>определение хлорорганических пестицидов в молочной продукции (ТСХ)</t>
  </si>
  <si>
    <t>3.1.3.9.7</t>
  </si>
  <si>
    <t>определение хлорорганических пестицидов в плодоовощной продукции (ГЖХ)</t>
  </si>
  <si>
    <t>3.1.3.9.8</t>
  </si>
  <si>
    <t>определение хлорорганических пестицидов в молочной продукции (ГЖХ)</t>
  </si>
  <si>
    <t>3.1.3.9.10</t>
  </si>
  <si>
    <t>определение хлорорганических пестицидов в муке, крупе в зернобобовых, хлебобулочных изделиях, мясо- и рыбопродуктах (ГЖХ)</t>
  </si>
  <si>
    <t>3.1.3.13</t>
  </si>
  <si>
    <t>определение пестицидных соединений из различных химических групп, ранее не названных:</t>
  </si>
  <si>
    <t>3.1.3.13.2</t>
  </si>
  <si>
    <t xml:space="preserve">определение пестицидных соединений из различных химических групп, ранее не названных (ГЖХ) </t>
  </si>
  <si>
    <t>3.1.3.14</t>
  </si>
  <si>
    <t xml:space="preserve">определение патулина: </t>
  </si>
  <si>
    <t>3.1.3.14.1</t>
  </si>
  <si>
    <t>определение патулина (ТСХ)</t>
  </si>
  <si>
    <t>3.1.3.14.2</t>
  </si>
  <si>
    <t>определение патулина (ВЭЖХ)</t>
  </si>
  <si>
    <t>3.1.3.19</t>
  </si>
  <si>
    <t>определение афлатоксинов:</t>
  </si>
  <si>
    <t>3.1.3.19.1</t>
  </si>
  <si>
    <t>определение афлатоксинов (ТСХ)</t>
  </si>
  <si>
    <t>3.1.19.2</t>
  </si>
  <si>
    <t>определение афлатоксинов (ВЭЖХ)</t>
  </si>
  <si>
    <t>3.1.4.1</t>
  </si>
  <si>
    <t xml:space="preserve">пробоподготовка: </t>
  </si>
  <si>
    <t>3.1.4.1.2</t>
  </si>
  <si>
    <t>пробоподготовка сжиганием в муфельной печи (для СФМ, ААС и АЭС)</t>
  </si>
  <si>
    <t>3.1.4.2</t>
  </si>
  <si>
    <t>определение (измерение) токсичных элементов, микро- и макроэлементов (ААС, АЭС):</t>
  </si>
  <si>
    <t>3.1.4.2.1</t>
  </si>
  <si>
    <t xml:space="preserve">определение (измерение) токсичных элементов, микро- и макроэлементов (ААС) (для каждого металла) </t>
  </si>
  <si>
    <t>3.1.4.2.2</t>
  </si>
  <si>
    <t xml:space="preserve">определение (измерение) токсичных элементов, микро- и макроэлементов (атомно-эмиссионная спектрометрия (далее - АЭС) с индуктивно-связанной плазмой (далее - ИСП)) </t>
  </si>
  <si>
    <t>3.1.4.2.3</t>
  </si>
  <si>
    <t>определение (измерение) токсичных элементов, микро- и макроэлементов (ААС с электротермической атомизацией) (для каждого металла)</t>
  </si>
  <si>
    <t>3.1.4.3</t>
  </si>
  <si>
    <t>определение мышьяка (КФК)</t>
  </si>
  <si>
    <t>3.1.4.4</t>
  </si>
  <si>
    <t>определение олова (ФЭК)</t>
  </si>
  <si>
    <t>3.1.4.5</t>
  </si>
  <si>
    <t>определение ртути:</t>
  </si>
  <si>
    <t>3.1.4.5.2</t>
  </si>
  <si>
    <t>определение ртути (колориметрическим методом)</t>
  </si>
  <si>
    <t>3.1.4.6</t>
  </si>
  <si>
    <t>определение железа в напитках, винах и коньяках (ФЭК)</t>
  </si>
  <si>
    <t>3.1.5.3</t>
  </si>
  <si>
    <t>определение бензойной и сорбиновой кислот (ВЭЖХ)</t>
  </si>
  <si>
    <t>3.1.5.5</t>
  </si>
  <si>
    <t>определение аскорбиновой кислоты (витамина С):</t>
  </si>
  <si>
    <t>3.1.5.5.1</t>
  </si>
  <si>
    <t>определение аскорбиновой кислоты (витамина С), кроме витаминных препаратов (титриметрический метод)</t>
  </si>
  <si>
    <t>3.1.5.6</t>
  </si>
  <si>
    <t xml:space="preserve">определение подсластителей: </t>
  </si>
  <si>
    <t>3.1.5.6.1</t>
  </si>
  <si>
    <t>определение сахарина, аспартама в напитках при совместном присутствии (ВЭЖХ)</t>
  </si>
  <si>
    <t>3.1.5.6.2</t>
  </si>
  <si>
    <t>определение аспартама (ВЭЖХ)</t>
  </si>
  <si>
    <t>3.1.5.6.5</t>
  </si>
  <si>
    <t>определение сахарина в напитках (ВЭЖХ)</t>
  </si>
  <si>
    <t>3.1.5.7</t>
  </si>
  <si>
    <t xml:space="preserve">определение сернистых кислот (диоксида серы): </t>
  </si>
  <si>
    <t>3.1.5.7.1</t>
  </si>
  <si>
    <t>определение сернистых кислот в белых винах, шампанских, коньяках</t>
  </si>
  <si>
    <t>3.1.5.7.2</t>
  </si>
  <si>
    <t>определение сернистых кислот в красных винах</t>
  </si>
  <si>
    <t>3.1.5.7.3</t>
  </si>
  <si>
    <t>определение сернистого ангидрида (диоксида серы) в продуктах переработки плодов и овощей и желатине (дистилляционным методом)</t>
  </si>
  <si>
    <t>3.1.5.8</t>
  </si>
  <si>
    <t>определение нитритов и нитратов:</t>
  </si>
  <si>
    <t>3.1.5.8.1</t>
  </si>
  <si>
    <t>определение массовой доли нитрита в мясных продуктах и мясных консервах</t>
  </si>
  <si>
    <t>3.1.5.9</t>
  </si>
  <si>
    <t>определение красителей:</t>
  </si>
  <si>
    <t>3.1.5.9.1</t>
  </si>
  <si>
    <t>отличие синтетических красителей от натуральных</t>
  </si>
  <si>
    <t>3.1.5.9.2</t>
  </si>
  <si>
    <t>определение синтетических красителей, за исключением алкогольных и безалкогольных напитков (ВЭЖХ)</t>
  </si>
  <si>
    <t>3.1.5.9.3</t>
  </si>
  <si>
    <t xml:space="preserve">определение синтетических красителей в алкогольных и безалкогольных напитках (ВЭЖХ) </t>
  </si>
  <si>
    <t>3.1.6</t>
  </si>
  <si>
    <t>регистрация и оформление результатов</t>
  </si>
  <si>
    <t>3.1.6.1</t>
  </si>
  <si>
    <t>учет поступления образца в лабораторию</t>
  </si>
  <si>
    <t>3.1.6.2</t>
  </si>
  <si>
    <t>оформление первичного отчета испытаний по результатам лаборатории</t>
  </si>
  <si>
    <t>3.3.1.28</t>
  </si>
  <si>
    <t>прием и регистрация образцов</t>
  </si>
  <si>
    <t>3.3.1.29</t>
  </si>
  <si>
    <t>оформление протокола исследований:</t>
  </si>
  <si>
    <t>3.3.1.29.1</t>
  </si>
  <si>
    <t>оформление протокола исследований от 1 до 2 образцов</t>
  </si>
  <si>
    <t>3.3.1.29.2</t>
  </si>
  <si>
    <t>оформление протокола исследований от 3 до 4 образцов</t>
  </si>
  <si>
    <t>3.3.1.29.3</t>
  </si>
  <si>
    <t>оформление протокола исследований от 5 и выше</t>
  </si>
  <si>
    <t>4</t>
  </si>
  <si>
    <t>Измерения (исследования) физических факторов окружающей и производственной среды:</t>
  </si>
  <si>
    <t>4.1</t>
  </si>
  <si>
    <t>измерение напряженности электростатического поля</t>
  </si>
  <si>
    <t>инженер</t>
  </si>
  <si>
    <t>4.2</t>
  </si>
  <si>
    <t>измерение напряженности электрической или магнитной составляющей электромагнитного поля в радиочастотном диапазоне до 300 МГц</t>
  </si>
  <si>
    <t>4.9</t>
  </si>
  <si>
    <t>измерение естественной или искусственной освещенности</t>
  </si>
  <si>
    <t>4.11</t>
  </si>
  <si>
    <t>измерение уровней звукового давления воздушного ультразвука в третьоктавных полосах частот</t>
  </si>
  <si>
    <t>4.12</t>
  </si>
  <si>
    <t>измерение температуры или относительной влажности воздуха</t>
  </si>
  <si>
    <t>4.13</t>
  </si>
  <si>
    <t>измерение скорости движения воздуха</t>
  </si>
  <si>
    <t>4.15</t>
  </si>
  <si>
    <t>измерение уровня звука, уровней звукового давления в октавных (третьоктавных) полосах частот</t>
  </si>
  <si>
    <t>4.16</t>
  </si>
  <si>
    <t>измерение эквивалентного и максимального уровней звука</t>
  </si>
  <si>
    <t>4.17</t>
  </si>
  <si>
    <t>измерение корректированного и спектральных уровней вибрации в октавных (третьоктавных) полосах частот</t>
  </si>
  <si>
    <t>4.18</t>
  </si>
  <si>
    <t>измерение эквивалентных корректированного и спектральных уровней вибрации в октавных (третьоктавных) полосах частот</t>
  </si>
  <si>
    <t>4.25</t>
  </si>
  <si>
    <t>оформление протокола исследований (измерений)</t>
  </si>
  <si>
    <t>5</t>
  </si>
  <si>
    <t>Радиологические исследования и измерения:</t>
  </si>
  <si>
    <t>5.1</t>
  </si>
  <si>
    <t>радиометрический анализ:</t>
  </si>
  <si>
    <t>5.1.1</t>
  </si>
  <si>
    <t>радиометрическое определение цезия-137:</t>
  </si>
  <si>
    <t>5.1.1.1</t>
  </si>
  <si>
    <t>радиометрическое определение цезия-137 в продуктах питания и питьевой воде</t>
  </si>
  <si>
    <t>5.1.1.2</t>
  </si>
  <si>
    <t>радиометрическое определение цезия-137 в непищевой продукции</t>
  </si>
  <si>
    <t>5.1.2</t>
  </si>
  <si>
    <t>радиометрическое определение стронция-90:</t>
  </si>
  <si>
    <t>5.1.2.1</t>
  </si>
  <si>
    <t>радиометрическое определение стронция-90 в пищевой продукции</t>
  </si>
  <si>
    <t>5.1.2.2</t>
  </si>
  <si>
    <t>радиометрическое определение стронция-90 в непищевой продукции</t>
  </si>
  <si>
    <t>5.1.3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</si>
  <si>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</si>
  <si>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5.2</t>
  </si>
  <si>
    <t>спектрометрический анализ:</t>
  </si>
  <si>
    <t>5.2.1</t>
  </si>
  <si>
    <t>гамма-спектрометрическое определение цезия-137:</t>
  </si>
  <si>
    <t>5.2.1.1</t>
  </si>
  <si>
    <t>гамма-спектрометрическое определение цезия-137 в продуктах питания и питьевой воде</t>
  </si>
  <si>
    <t>5.2.1.2</t>
  </si>
  <si>
    <t>гамма-спектрометрическое определение цезия-137 в непищевой продукции</t>
  </si>
  <si>
    <t>5.2.2</t>
  </si>
  <si>
    <t>гамма-спектрометрическое определение удельной эффективной активности радионуклидов природного происхождения радия-226, тория-232, калия-40:</t>
  </si>
  <si>
    <t>5.2.2.1</t>
  </si>
  <si>
    <t>гамма-спектрометрическое определение удельной эффективной активности радионуклидов природного происхождения радия-226, тория-232, калия-40 для установления класса стройматериалов</t>
  </si>
  <si>
    <t>5.2.3</t>
  </si>
  <si>
    <t>бета-спектрометрическое определение стронция-90:</t>
  </si>
  <si>
    <t>5.2.3.1</t>
  </si>
  <si>
    <t>бета-спектрометрическое определение стронция-90 в пищевой продукции</t>
  </si>
  <si>
    <t>5.2.3.2</t>
  </si>
  <si>
    <t>бета-спектрометрическое определение стронция-90 в непищевой продукции</t>
  </si>
  <si>
    <t>5.2.3.3</t>
  </si>
  <si>
    <t>бета-спектрометрическое определение стронция-90 в воде с использованием катионита ФИБАН-К-1</t>
  </si>
  <si>
    <t>5.2.3.4</t>
  </si>
  <si>
    <t>бета-спектрометрическое определение стронция-90 в пробах цельного молока с использованием катионита ФИБАН-К-1</t>
  </si>
  <si>
    <t>измерение</t>
  </si>
  <si>
    <t>5.2.3.5</t>
  </si>
  <si>
    <t>бета-спектрометрическое определение стронция-90 в пищевой продукции прямым методом (в нативном виде)</t>
  </si>
  <si>
    <t>5.5</t>
  </si>
  <si>
    <t>дозиметрические исследования:</t>
  </si>
  <si>
    <t>5.5.1</t>
  </si>
  <si>
    <t>измерение плотности потока альфа и бета частиц с поверхности</t>
  </si>
  <si>
    <t>5.5.2</t>
  </si>
  <si>
    <t>измерение мощности дозы гамма-излучения</t>
  </si>
  <si>
    <t>5.5.8</t>
  </si>
  <si>
    <t>измерение мощности дозы гамма-излучения для определения однородности партии</t>
  </si>
  <si>
    <t>5.6</t>
  </si>
  <si>
    <t>оформление результатов:</t>
  </si>
  <si>
    <t>5.6.1</t>
  </si>
  <si>
    <t>оформление первичного отчета (протокола) испытаний, исследований, измерений</t>
  </si>
  <si>
    <t>5.6.2</t>
  </si>
  <si>
    <t>оформление протокола испытаний, исследований</t>
  </si>
  <si>
    <t>6</t>
  </si>
  <si>
    <t>Микробиологические исследования:</t>
  </si>
  <si>
    <t>6.1</t>
  </si>
  <si>
    <t>общие методы микробиологических исследований:</t>
  </si>
  <si>
    <t>6.1.1</t>
  </si>
  <si>
    <t>подготовительные работы, отдельные операции:</t>
  </si>
  <si>
    <t>6.1.1.1</t>
  </si>
  <si>
    <t>прием и регистрация пробы</t>
  </si>
  <si>
    <t>регистрация</t>
  </si>
  <si>
    <t>6.1.1.2</t>
  </si>
  <si>
    <t>выписка результата исследования</t>
  </si>
  <si>
    <t>результат</t>
  </si>
  <si>
    <t>врач-бактериолог</t>
  </si>
  <si>
    <t>6.1.1.3</t>
  </si>
  <si>
    <t>приготовление плотных и жидких питательных сред на одну емкость (чашку, пробирку)</t>
  </si>
  <si>
    <t>6.1.1.4</t>
  </si>
  <si>
    <t>отбор проб факторов среды обитания</t>
  </si>
  <si>
    <t>6.1.2</t>
  </si>
  <si>
    <t xml:space="preserve">методы контроля питательных сред: </t>
  </si>
  <si>
    <t>6.1.2.1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</si>
  <si>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</si>
  <si>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</si>
  <si>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</si>
  <si>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</t>
  </si>
  <si>
    <t>определение специфичности (элективности) питательных сред с одним тест-микроорганизмом</t>
  </si>
  <si>
    <t>6.1.2.4</t>
  </si>
  <si>
    <t>определение стерильности (микробного загрязнения) питательных сред</t>
  </si>
  <si>
    <t>6.1.3</t>
  </si>
  <si>
    <t>методы контроля дезинфицирующих средств:</t>
  </si>
  <si>
    <t>6.1.3.1</t>
  </si>
  <si>
    <t xml:space="preserve">определение антимикробной эффективности в качественном эксперименте с суспензией </t>
  </si>
  <si>
    <t>6.1.3.2</t>
  </si>
  <si>
    <t>определение антимикробной эффективности количественным суспензионным методом:</t>
  </si>
  <si>
    <t>6.1.3.2.1</t>
  </si>
  <si>
    <t>определение антимикробной эффективности количественным суспензионным методом без белковой нагрузки (для определения E.Coli)</t>
  </si>
  <si>
    <t>6.1.3.2.2</t>
  </si>
  <si>
    <t>определение антимикробной эффективности количественным суспензионным методом, включая белковую нагрузку (для определения E.Coli)</t>
  </si>
  <si>
    <t>6.1.3.2.3</t>
  </si>
  <si>
    <t>определение антимикробной эффективности количественным суспензионным методом без белковой нагрузки (для определения St. aureus)</t>
  </si>
  <si>
    <t>6.1.3.2.4</t>
  </si>
  <si>
    <t>определение антимикробной эффективности количественным суспензионным методом включая белковую нагрузку (для определения St.aureus)</t>
  </si>
  <si>
    <t>6.1.3.2.5</t>
  </si>
  <si>
    <t>определение антимикробной эффективности количественным суспензионным методом без белковой нагрузки (для определения Ps.aeruginosa)</t>
  </si>
  <si>
    <t>6.1.3.2.6</t>
  </si>
  <si>
    <t>определение антимикробной эффективности количественным суспензионным методом включая белковую нагрузку (для определения Ps. aeruginosa)</t>
  </si>
  <si>
    <t>6.1.3.2.7</t>
  </si>
  <si>
    <t>определение антимикробной эффективности количественным суспензионным методом без белковой нагрузки (для определения C. albicans)</t>
  </si>
  <si>
    <t>6.1.3.2.8</t>
  </si>
  <si>
    <t>определение антимикробной эффективности количественным суспензионным методом, включая белковую нагрузку (для определения C. albicans)</t>
  </si>
  <si>
    <t>6.1.3.3</t>
  </si>
  <si>
    <t>определение антимикробной эффективности в качественном эксперименте с использованием тест-носителей:</t>
  </si>
  <si>
    <t>6.1.3.3.1</t>
  </si>
  <si>
    <t>определение антимикробной эффективности в качественном эксперименте с использованием тест-носителей (E.Coli)</t>
  </si>
  <si>
    <t>6.1.3.3.2</t>
  </si>
  <si>
    <t>определение антимикробной эффективности в качественном эксперименте с использованием тест-носителей (В. cereus, B. subtillis)</t>
  </si>
  <si>
    <t>6.1.3.3.3</t>
  </si>
  <si>
    <t>определение антимикробной эффективности в качественном эксперименте с использованием тест-носителей (St.aureus)</t>
  </si>
  <si>
    <t>6.1.3.3.4</t>
  </si>
  <si>
    <t>определение антимикробной эффективности в качественном эксперименте с использованием тест-носителей (Ps.aeruginosa)</t>
  </si>
  <si>
    <t>6.1.3.3.5</t>
  </si>
  <si>
    <t>определение антимикробной эффективности в качественном эксперименте с использованием тест-носителей (С.albicans)</t>
  </si>
  <si>
    <t>6.2</t>
  </si>
  <si>
    <t>паразитологические и энтомологические исследования продукции и факторов среды обитания:</t>
  </si>
  <si>
    <t>6.2.1</t>
  </si>
  <si>
    <t>паразитологические методы исследования продукции и факторов среды обитания:</t>
  </si>
  <si>
    <t>6.2.1.1</t>
  </si>
  <si>
    <t>исследование морской рыбы и рыбной продукции (25 экземпляров)</t>
  </si>
  <si>
    <t>6.2.1.2</t>
  </si>
  <si>
    <t>определение жизнеспособности личинок гельминтов, опасных для человека</t>
  </si>
  <si>
    <t>6.2.1.3</t>
  </si>
  <si>
    <t>исследование рыбы пресных водоемов на зараженность плероцеркоидами дифиллоботриид (25 экземпляров)</t>
  </si>
  <si>
    <t>6.2.1.4</t>
  </si>
  <si>
    <t>исследование рыбы пресных водоемов на зараженность метацеркариями описторхиса (25 экземпляров)</t>
  </si>
  <si>
    <t>6.2.1.5</t>
  </si>
  <si>
    <t>методы определения жизнеспособности метацеркариев</t>
  </si>
  <si>
    <t>6.2.1.6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</si>
  <si>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</si>
  <si>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</si>
  <si>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</si>
  <si>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</si>
  <si>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</si>
  <si>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</si>
  <si>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</si>
  <si>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6.2.1.12</t>
  </si>
  <si>
    <t>исследование смывов с предметов обихода на яйца и личинки гельминтов, цисты патогенных простейших</t>
  </si>
  <si>
    <t>6.3</t>
  </si>
  <si>
    <t xml:space="preserve">санитарно-микробиологические исследования: </t>
  </si>
  <si>
    <t>6.3.1</t>
  </si>
  <si>
    <t>бактериологические методы исследования продукции и факторов среды обитания:</t>
  </si>
  <si>
    <t>6.3.1.1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</si>
  <si>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) образца</t>
    </r>
  </si>
  <si>
    <t>6.3.1.2</t>
  </si>
  <si>
    <t>определение наличия патогенных микроорганизмов, в том числе сальмонелл в определенном количества образца:</t>
  </si>
  <si>
    <t>6.3.1.2.1</t>
  </si>
  <si>
    <t>при отсутствии роста микроорганизмов</t>
  </si>
  <si>
    <t>6.3.1.2.2</t>
  </si>
  <si>
    <t>при наличии роста микроорганизмов и идентификации классическим методом</t>
  </si>
  <si>
    <t>6.3.1.3</t>
  </si>
  <si>
    <t>определение наличия бактерий группы кишечной палочки (далее - БГКП) в определенном количестве образца</t>
  </si>
  <si>
    <t>6.3.1.4</t>
  </si>
  <si>
    <t>определение наличия БГКП титрационным методом (соки, напитки)</t>
  </si>
  <si>
    <t>6.3.1.5</t>
  </si>
  <si>
    <t>определние сульфитредуцирующих клостридий в определенном количестве образца</t>
  </si>
  <si>
    <t>6.3.1.6</t>
  </si>
  <si>
    <t>определение коагулазоположительного стафилококка в определенном количестве образца</t>
  </si>
  <si>
    <t>6.3.1.7</t>
  </si>
  <si>
    <t>определение количества энтерококков в определенном количестве образца</t>
  </si>
  <si>
    <t>6.3.1.8</t>
  </si>
  <si>
    <t>определение наличия Вас. cereus в определенном количестве образца</t>
  </si>
  <si>
    <t>6.3.1.9</t>
  </si>
  <si>
    <t>установление промышленной стерильности консервов: подготовка проб к анализу</t>
  </si>
  <si>
    <t>6.3.1.10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</si>
  <si>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</si>
  <si>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6.3.1.11</t>
  </si>
  <si>
    <t>определение протея в определенном количестве образца</t>
  </si>
  <si>
    <t>6.3.1.12</t>
  </si>
  <si>
    <t>определение наличия P. aeruginosa в определенном объеме образца</t>
  </si>
  <si>
    <t>6.3.1.13</t>
  </si>
  <si>
    <t>определение молочнокислых бактерий в определенном объеме образца</t>
  </si>
  <si>
    <t>6.3.1.14</t>
  </si>
  <si>
    <t>определение количества плесневых грибов и дрожжей в определенном количестве образца</t>
  </si>
  <si>
    <t>6.3.1.15</t>
  </si>
  <si>
    <t>определение антибиотиков в исследуемых образцах:</t>
  </si>
  <si>
    <t>6.3.1.15.1</t>
  </si>
  <si>
    <t>определение антибиотиков в исследуемых образцах (тетрациклин)</t>
  </si>
  <si>
    <t>6.3.1.15.2</t>
  </si>
  <si>
    <t>определение антибиотиков в исследуемых образцах (цинкбацитрацин)</t>
  </si>
  <si>
    <t>6.3.1.15.3</t>
  </si>
  <si>
    <t>определение антибиотиков в исследуемых образцах (стрептомицин)</t>
  </si>
  <si>
    <t>6.3.1.16</t>
  </si>
  <si>
    <t>контроль стерильности лекарственных средств, изделий медицинского и иного назначения, прочих медицинских препаратов</t>
  </si>
  <si>
    <t>6.3.1.17</t>
  </si>
  <si>
    <t>определение иерсиний в определенном количестве образца</t>
  </si>
  <si>
    <t>6.3.1.18</t>
  </si>
  <si>
    <t>определение бифидобактерий в исследуемом образце</t>
  </si>
  <si>
    <t>6.3.1.19</t>
  </si>
  <si>
    <t xml:space="preserve">выявление Listeria monocytogenes в определенном количестве образца: </t>
  </si>
  <si>
    <t>6.3.1.19.1</t>
  </si>
  <si>
    <t>6.3.1.19.2</t>
  </si>
  <si>
    <t>6.3.1.20</t>
  </si>
  <si>
    <t>определение наличия микроорганизмов семейства Enterobacteriaceae в определенном количестве образца</t>
  </si>
  <si>
    <t>6.3.1.21</t>
  </si>
  <si>
    <t>определение наличия Escherichia coli в определенном количестве образца</t>
  </si>
  <si>
    <t>6.3.1.22</t>
  </si>
  <si>
    <t>определение ОКБ, ТКБ в воде методом мембранной фильтрации:</t>
  </si>
  <si>
    <t>6.3.1.22.1</t>
  </si>
  <si>
    <t>при отсутствии микроорганизмов</t>
  </si>
  <si>
    <t>6.3.1.22.2</t>
  </si>
  <si>
    <t>при выделении микроорганизмов с идентификацией Escherichia coli</t>
  </si>
  <si>
    <t>6.3.1.23</t>
  </si>
  <si>
    <t>определение ОКБ, ТКБ в воде титрационным методом:</t>
  </si>
  <si>
    <t>6.3.1.23.1</t>
  </si>
  <si>
    <t>6.3.1.23.2</t>
  </si>
  <si>
    <t>6.3.1.24</t>
  </si>
  <si>
    <t>определение общего числа микроорганизмов в воде</t>
  </si>
  <si>
    <t>6.3.1.25</t>
  </si>
  <si>
    <t>определение колифагов в воде титрационным методом</t>
  </si>
  <si>
    <t>6.3.1.26</t>
  </si>
  <si>
    <t>определение колифагов в воде прямым методом</t>
  </si>
  <si>
    <t>6.3.1.27</t>
  </si>
  <si>
    <t>обнаружение спор сульфитредуцирующих клостридий в воде:</t>
  </si>
  <si>
    <t>6.3.1.27.1</t>
  </si>
  <si>
    <t>методом мембранной фильтрации в пробирках</t>
  </si>
  <si>
    <t>6.3.1.27.2</t>
  </si>
  <si>
    <t>методом мембранной фильтрации в чашках Петри</t>
  </si>
  <si>
    <t>6.3.1.27.3</t>
  </si>
  <si>
    <t>прямым посевом</t>
  </si>
  <si>
    <t>6.3.1.28</t>
  </si>
  <si>
    <t>обнаружение Escherichia coli в воде методом мембранной фильтрации:</t>
  </si>
  <si>
    <t>6.3.1.28.1</t>
  </si>
  <si>
    <t>6.3.1.28.2</t>
  </si>
  <si>
    <t>при выделении микроорганизмов</t>
  </si>
  <si>
    <t>6.3.1.29</t>
  </si>
  <si>
    <t>обнаружение кишечных энтерококков в воде методом мембранной фильтрации:</t>
  </si>
  <si>
    <t>6.3.1.29.1</t>
  </si>
  <si>
    <t>6.3.1.29.2</t>
  </si>
  <si>
    <t>6.3.1.30</t>
  </si>
  <si>
    <t>обнаружение лецитиназоположительных стафилококков в воде методом мембранной фильтрации</t>
  </si>
  <si>
    <t>6.3.1.30.1</t>
  </si>
  <si>
    <t>6.3.1.30.2</t>
  </si>
  <si>
    <t>при выделении микроорганизмов с изучением морфологических свойств</t>
  </si>
  <si>
    <t>6.3.1.31</t>
  </si>
  <si>
    <t>обнаружение лецитиназоположительных стафилококков в воде методом накопления:</t>
  </si>
  <si>
    <t>6.3.1.31.1</t>
  </si>
  <si>
    <t>6.3.1.31.2</t>
  </si>
  <si>
    <t>6.3.1.32</t>
  </si>
  <si>
    <t>Pseudomonas аeruginosa в воде методом мембранной фильтрации:</t>
  </si>
  <si>
    <t>6.3.1.32.1</t>
  </si>
  <si>
    <t>6.3.1.32.2</t>
  </si>
  <si>
    <t>6.3.1.33</t>
  </si>
  <si>
    <t>обнаружение Pseudomonas аeruginosa в воде методом накопления:</t>
  </si>
  <si>
    <t>6.3.1.33.1</t>
  </si>
  <si>
    <t>6.3.1.33.2</t>
  </si>
  <si>
    <t>6.3.1.34</t>
  </si>
  <si>
    <t>обнаружение бактерий рода Salmonella в воде:</t>
  </si>
  <si>
    <t>6.3.1.34.1</t>
  </si>
  <si>
    <t>6.3.1.34.2</t>
  </si>
  <si>
    <t>6.3.1.40</t>
  </si>
  <si>
    <t>определение БГКП методом смыва:</t>
  </si>
  <si>
    <t>6.3.1.40.1</t>
  </si>
  <si>
    <t>6.3.1.40.2</t>
  </si>
  <si>
    <t>6.3.1.41</t>
  </si>
  <si>
    <t>определение общей микробной обсемененности методом смыва</t>
  </si>
  <si>
    <t>6.3.1.42</t>
  </si>
  <si>
    <t>определение наличия патогенных микроорганизмов, в том числе сальмонелл методом смыва:</t>
  </si>
  <si>
    <t>6.3.1.42.1</t>
  </si>
  <si>
    <t>6.3.1.42.2</t>
  </si>
  <si>
    <t>при выделении микроорганизмов классическим методом</t>
  </si>
  <si>
    <t>6.3.1.43</t>
  </si>
  <si>
    <t>определение коагулазоположительного стафилококка методом смыва:</t>
  </si>
  <si>
    <t>6.3.1.43.1</t>
  </si>
  <si>
    <t>6.3.1.43.2</t>
  </si>
  <si>
    <t>при выделении микроорганизмов с изучением морфологических свойств и идентификацией до вида</t>
  </si>
  <si>
    <t>6.3.1.44</t>
  </si>
  <si>
    <t>определение Listeria monocytogenes методом смыва:</t>
  </si>
  <si>
    <t>6.3.1.44.1</t>
  </si>
  <si>
    <t>6.3.1.44.2</t>
  </si>
  <si>
    <t>6.3.1.45</t>
  </si>
  <si>
    <t>определение Pseudomonas aeruginosa методом смыва:</t>
  </si>
  <si>
    <t>6.3.1.45.1</t>
  </si>
  <si>
    <t>6.3.1.45.2</t>
  </si>
  <si>
    <t>6.3.1.46</t>
  </si>
  <si>
    <t>определение количества плесневых грибов методом смыва</t>
  </si>
  <si>
    <t>6.3.1.47</t>
  </si>
  <si>
    <t>определение БГКП в почве</t>
  </si>
  <si>
    <t>6.3.1.48</t>
  </si>
  <si>
    <t>определение общего микробного числа (далее - ОМЧ) в почве</t>
  </si>
  <si>
    <t>6.3.1.49</t>
  </si>
  <si>
    <t>определение количества энтерококков в почве</t>
  </si>
  <si>
    <t>6.3.1.50</t>
  </si>
  <si>
    <t>определение C.perfringens в почве:</t>
  </si>
  <si>
    <t>6.3.1.50.1</t>
  </si>
  <si>
    <t>6.3.1.50.2</t>
  </si>
  <si>
    <t>6.3.1.51</t>
  </si>
  <si>
    <t>определение наличия патогенных микроорганизмов, в том числе сальмонелл в почве:</t>
  </si>
  <si>
    <t>6.3.1.51.1</t>
  </si>
  <si>
    <t>6.3.1.51.2</t>
  </si>
  <si>
    <t>6.3.1.52</t>
  </si>
  <si>
    <t>определение ОМЧ в воздухе</t>
  </si>
  <si>
    <t>6.3.1.53</t>
  </si>
  <si>
    <t>определение коагулазоположительного стафилококка в воздухе</t>
  </si>
  <si>
    <t>6.3.1.54</t>
  </si>
  <si>
    <t>определение содержания дрожжеподобных и плесневых грибов в воздухе</t>
  </si>
  <si>
    <t>6.3.1.56</t>
  </si>
  <si>
    <t>определение биостойкости смазочно-охлаждающих жидкостей</t>
  </si>
  <si>
    <t>6.3.1.61</t>
  </si>
  <si>
    <t>определение микробиологической чистоты дезинфекционных и антисептических средств</t>
  </si>
  <si>
    <t>6.3.1.69</t>
  </si>
  <si>
    <t>определение E. coli в лекарственных средствах</t>
  </si>
  <si>
    <t>6.3.1.70</t>
  </si>
  <si>
    <t>определение Staphylococcus aureus в лекарственных средствах</t>
  </si>
  <si>
    <t>6.3.1.71</t>
  </si>
  <si>
    <t>определение Pseudomonas aeruginosa в лекарственных средствах</t>
  </si>
  <si>
    <t>6.3.1.72</t>
  </si>
  <si>
    <t>определение бактерий рода Salmonella в лекарственных средствах</t>
  </si>
  <si>
    <t>6.3.1.73</t>
  </si>
  <si>
    <t>определение Candida albicans в лекарственных средствах</t>
  </si>
  <si>
    <t>6.3.1.75</t>
  </si>
  <si>
    <t>контроль работы паровых и воздушных стерилизаторов бактериологическим методом</t>
  </si>
  <si>
    <t>6.3.1.76</t>
  </si>
  <si>
    <t>контроль работы дезкамер бактериологическим методом</t>
  </si>
  <si>
    <t>6.5</t>
  </si>
  <si>
    <t>лабораторные исследования по диагностике и мониторингу инфекционных заболеваний:</t>
  </si>
  <si>
    <t>6.5.1</t>
  </si>
  <si>
    <t>бактериологические исследования по диагностике и мониторингу инфекционных заболеваний:</t>
  </si>
  <si>
    <t>6.5.1.1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</si>
  <si>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</si>
  <si>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</t>
  </si>
  <si>
    <t xml:space="preserve">при отсутствии диагностически значимых микроорганизмов </t>
  </si>
  <si>
    <t>6.5.1.1.2</t>
  </si>
  <si>
    <t>при выделении микроорганизмов с изучением морфологических свойств:</t>
  </si>
  <si>
    <t>6.5.1.1.2.1</t>
  </si>
  <si>
    <t>1-2 культуры</t>
  </si>
  <si>
    <t>6.5.1.1.2.2</t>
  </si>
  <si>
    <t>3 и более культуры</t>
  </si>
  <si>
    <t>6.5.1.3</t>
  </si>
  <si>
    <t>исследования на аэробные и факультативно-анаэробные микроорганизмы в крови:</t>
  </si>
  <si>
    <t>6.5.1.3.1</t>
  </si>
  <si>
    <t>культуральное исследование:</t>
  </si>
  <si>
    <t>6.5.1.3.1.1</t>
  </si>
  <si>
    <t>6.5.1.3.1.2</t>
  </si>
  <si>
    <t>6.5.1.3.3</t>
  </si>
  <si>
    <t>исследование с идентификацией до вида:</t>
  </si>
  <si>
    <t>6.5.1.3.3.1</t>
  </si>
  <si>
    <t>классическим методом</t>
  </si>
  <si>
    <t>6.5.1.4</t>
  </si>
  <si>
    <t>исследования на аэробные и факультативно-анаэробные микроорганизмы в спинномозговой жидкости:</t>
  </si>
  <si>
    <t>6.5.1.4.1</t>
  </si>
  <si>
    <t>6.5.1.4.1.1</t>
  </si>
  <si>
    <t xml:space="preserve">при отсутствии микроорганизмов </t>
  </si>
  <si>
    <t>6.5.1.4.1.2</t>
  </si>
  <si>
    <t>6.5.1.4.2</t>
  </si>
  <si>
    <t>6.5.1.4.2.1</t>
  </si>
  <si>
    <t>6.5.1.5</t>
  </si>
  <si>
    <t>исследования на аэробные и факультативно-анаэробные микроорганизмы в мокроте и промывных водах бронхов:</t>
  </si>
  <si>
    <t>6.5.1.5.1</t>
  </si>
  <si>
    <t>культуральное исследование при количестве ниже диагностических титров</t>
  </si>
  <si>
    <t>6.5.1.5.2</t>
  </si>
  <si>
    <t>6.5.1.5.2.1</t>
  </si>
  <si>
    <t>6.5.1.5.2.2</t>
  </si>
  <si>
    <t>6.5.1.5.3</t>
  </si>
  <si>
    <t>6.5.1.5.3.1</t>
  </si>
  <si>
    <t>6.5.1.6</t>
  </si>
  <si>
    <t>исследования на аэробные и факультативно-анаэробные микроорганизмы в моче (полуколичественный метод):</t>
  </si>
  <si>
    <t>6.5.1.6.1</t>
  </si>
  <si>
    <t>культуральное исследование при отсутствии микроорганизмов или их количестве ниже диагностических титров</t>
  </si>
  <si>
    <t>6.5.1.6.2</t>
  </si>
  <si>
    <t>6.5.1.6.3</t>
  </si>
  <si>
    <t>6.5.1.6.3.1</t>
  </si>
  <si>
    <t>6.5.1.6.3.2</t>
  </si>
  <si>
    <t>на автоматических микробиологических анализаторах</t>
  </si>
  <si>
    <t>6.5.1.7</t>
  </si>
  <si>
    <t>исследования на аэробные и факультативно-анаэробные микроорганизмы в гное, отделяемом ран, дренажей, абсцессов, в транссудатах, экссудатах:</t>
  </si>
  <si>
    <t>6.5.1.7.1</t>
  </si>
  <si>
    <t xml:space="preserve">культуральное исследование при отсутствии микроорганизмов </t>
  </si>
  <si>
    <t>6.5.1.7.2</t>
  </si>
  <si>
    <t>6.5.1.7.3</t>
  </si>
  <si>
    <t>6.5.1.7.3.1</t>
  </si>
  <si>
    <t>6.5.1.9</t>
  </si>
  <si>
    <t>исследование на аэробные и факультативно-анаэробные микроорганизмы в желчи:</t>
  </si>
  <si>
    <t>6.5.1.9.1</t>
  </si>
  <si>
    <t>6.5.1.9.2</t>
  </si>
  <si>
    <t>6.5.1.9.3</t>
  </si>
  <si>
    <t>6.5.1.9.3.1</t>
  </si>
  <si>
    <t>6.5.1.10</t>
  </si>
  <si>
    <t>исследования на аэробные и факультативно-анаэробные микроорганизмы в отделяемом урогенитального тракта (уретра, половые органы):</t>
  </si>
  <si>
    <t>6.5.1.10.1</t>
  </si>
  <si>
    <t>6.5.1.10.2</t>
  </si>
  <si>
    <t>6.5.1.10.2.1</t>
  </si>
  <si>
    <t>6.5.1.10.2.2</t>
  </si>
  <si>
    <t>6.5.1.10.3</t>
  </si>
  <si>
    <t>6.5.1.10.3.1</t>
  </si>
  <si>
    <t>6.5.1.11</t>
  </si>
  <si>
    <t>исследования на аэробные и факультативно-анаэробные микроорганизмы в отделяемом органов чувств (глаз, ухо):</t>
  </si>
  <si>
    <t>6.5.1.11.1</t>
  </si>
  <si>
    <t>культуральное исследование при отсутствии микроорганизмов</t>
  </si>
  <si>
    <t>6.5.1.11.2</t>
  </si>
  <si>
    <t>6.5.1.11.3</t>
  </si>
  <si>
    <t>6.5.1.11.3.1</t>
  </si>
  <si>
    <t>6.5.1.12</t>
  </si>
  <si>
    <t>исследования на аэробные и факультативно-анаэробные микроорганизмы в отделяемом носоглотки, носа, зева:</t>
  </si>
  <si>
    <t>6.5.1.12.1</t>
  </si>
  <si>
    <t>6.5.1.12.2</t>
  </si>
  <si>
    <t>6.5.1.12.2.1</t>
  </si>
  <si>
    <t>6.5.1.12.2.2</t>
  </si>
  <si>
    <t>6.5.1.12.3</t>
  </si>
  <si>
    <t>6.5.1.12.3.1</t>
  </si>
  <si>
    <t>6.5.1.13</t>
  </si>
  <si>
    <t>культуральное исследование на уреа-, микоплазмы в отделяемом мочеполовых органов, моче, мокроте:</t>
  </si>
  <si>
    <t>6.5.1.13.1</t>
  </si>
  <si>
    <t>6.5.1.13.2</t>
  </si>
  <si>
    <t>6.5.1.15</t>
  </si>
  <si>
    <t xml:space="preserve">исследование грудного молока </t>
  </si>
  <si>
    <t>6.5.1.16</t>
  </si>
  <si>
    <t xml:space="preserve">исследование микробиоценоза кишечника (дисбактериоз) </t>
  </si>
  <si>
    <t>6.5.1.17</t>
  </si>
  <si>
    <t>приготовление, окраска и микроскопирование препаратов, биологического материала:</t>
  </si>
  <si>
    <t>6.5.1.17.2</t>
  </si>
  <si>
    <t>по Граму</t>
  </si>
  <si>
    <t>6.5.1.18</t>
  </si>
  <si>
    <t>определение чувствительности одного штамма микроорганизма к антибиотикам:</t>
  </si>
  <si>
    <t>6.5.1.18.1</t>
  </si>
  <si>
    <t>диско-диффузионным методом к 6 препаратам</t>
  </si>
  <si>
    <t>6.5.1.18.3</t>
  </si>
  <si>
    <t>методом серийных разведений</t>
  </si>
  <si>
    <t>6.5.5</t>
  </si>
  <si>
    <t>паразитологические исследования по диагностике и мониторингу инфекционных заболеваний:</t>
  </si>
  <si>
    <t>6.5.5.1</t>
  </si>
  <si>
    <t>обнаружение простейших</t>
  </si>
  <si>
    <t>6.5.5.2</t>
  </si>
  <si>
    <t>обнаружение яиц гельминтов:</t>
  </si>
  <si>
    <t>6.5.5.2.1</t>
  </si>
  <si>
    <t>методом Като (1 препарат)</t>
  </si>
  <si>
    <t>6.5.5.3</t>
  </si>
  <si>
    <t>исследование перианального соскоба на яйца остриц и онкосферы тениид:</t>
  </si>
  <si>
    <t>6.5.5.3.1</t>
  </si>
  <si>
    <t>методом липкой ленты</t>
  </si>
  <si>
    <t>6.5.5.3.2</t>
  </si>
  <si>
    <t>методом тампонов с глицерином</t>
  </si>
  <si>
    <t>6.5.5.4</t>
  </si>
  <si>
    <t>исследование кала на криптоспоридии:</t>
  </si>
  <si>
    <t>6.5.5.4.1</t>
  </si>
  <si>
    <t>исследование кала на криптоспоридии методом микроскопии</t>
  </si>
  <si>
    <t>6.5.5.5</t>
  </si>
  <si>
    <t>исследование кала на лямблиоз:</t>
  </si>
  <si>
    <t>6.5.5.5.1</t>
  </si>
  <si>
    <t>обнаружение цист лямблий в кале</t>
  </si>
  <si>
    <t>6.5.6</t>
  </si>
  <si>
    <t>отдельные операции</t>
  </si>
  <si>
    <t>6.5.6.2</t>
  </si>
  <si>
    <t>прием, регистрация и сортировка проб в централизованных лабораториях (при наличии выделенного участка сортировки проб и регистрации)</t>
  </si>
  <si>
    <t>6.5.6.5</t>
  </si>
  <si>
    <t>взятие биологического материала с помощью транспортных сред, тампонов и др.</t>
  </si>
  <si>
    <t>Главный бухгалтер</t>
  </si>
  <si>
    <t>Г. В. Черная</t>
  </si>
  <si>
    <t>Бухгалтер</t>
  </si>
  <si>
    <t>Л. М. Счастная</t>
  </si>
  <si>
    <t>Н.А.Корней</t>
  </si>
  <si>
    <t>ПРЕЙСКУРАНТ   тарифов на платные медицинские услуги                                                               ГУ "Сморгонский зональный центр гигиены и эпидемиологии"</t>
  </si>
  <si>
    <t>ПРЕЙСКУРАНТ                                                                        тарифов на платные медицинские услуги                                                               ГУ "Сморгонский зональный центр гигиены и эпидемиологии"</t>
  </si>
  <si>
    <t>ДЛЯ ИННОСТРАНЦЕВ</t>
  </si>
  <si>
    <t>цехов, предприятий и объектов строительства социальной, производственной, транспортной и инженерной  инфраструктуры, при которых осуществляются расширение, увеличение мощности, изменение целевого назначения, общей площадью свыше 100 м2, на объекты с числом работающих свыше 50 чел. санитарно-защитной зоны предприятий с числом источников выбросов до 20</t>
  </si>
  <si>
    <t>2.1.1.1.2</t>
  </si>
  <si>
    <t>Исследование на кишечную группу</t>
  </si>
  <si>
    <t>инностранцы</t>
  </si>
  <si>
    <t>01.01.2024 год</t>
  </si>
  <si>
    <t>Кол-во</t>
  </si>
  <si>
    <t>Цена без НДС, руб.</t>
  </si>
  <si>
    <t>Стоимость расходных материалов, руб.</t>
  </si>
  <si>
    <t>Стоимость с учетом расходных материалов, руб.</t>
  </si>
  <si>
    <t>НДС, руб.</t>
  </si>
  <si>
    <t>Стоимость с НДС, руб.</t>
  </si>
  <si>
    <t xml:space="preserve">бактериологические исследования по диагностике и мониторингу инфекционных заболеваний:при отсутствии диагностически значимых микроорганизмов </t>
  </si>
  <si>
    <t>приготовление, окраска и микроскопирование препаратов, биологического материала:по Граму</t>
  </si>
  <si>
    <t>ИТОГО</t>
  </si>
  <si>
    <t>Исследование на яйца гельминтов</t>
  </si>
  <si>
    <t>обнаружение яиц гельминтов:методом Като (1 препарат)</t>
  </si>
  <si>
    <t>Исследование на лямблиоз</t>
  </si>
  <si>
    <t>Исследование на энторобиоз и онкосферы тениид</t>
  </si>
  <si>
    <t>исследование перианального соскоба на яйца остриц и онкосферы тениид:методом тампонов с глицерином</t>
  </si>
  <si>
    <t>Исследование урогенитального тракта при отсутствии</t>
  </si>
  <si>
    <t xml:space="preserve">исследования на аэробные и факультативно-анаэробные микроорганизмы в отделяемом урогенитального тракта (уретра, половые органы):культуральное исследование при отсутствии микроорганизмов </t>
  </si>
  <si>
    <t>Исследование урогенитального тракта при выделении</t>
  </si>
  <si>
    <t>исследования на аэробные и факультативно-анаэробные микроорганизмы в отделяемом урогенитального тракта (уретра, половые органы):1-2 культуры</t>
  </si>
  <si>
    <t>исследование с идентификацией до вида:классическим методом</t>
  </si>
  <si>
    <t>6..1.1.3</t>
  </si>
  <si>
    <t>Исследование на яйца гельминтов и лямблиоз</t>
  </si>
  <si>
    <t>исследование кала на лямблиоз:обнаружение цист лямблий в кале</t>
  </si>
  <si>
    <t>Исследование мочи при выделении</t>
  </si>
  <si>
    <t>исследования на аэробные и факультативно-анаэробные микроорганизмы в моче (полуколичественный метод):при выделении микроорганизмов с изучением морфологических свойств</t>
  </si>
  <si>
    <t>Исследование мочи при отсутствии</t>
  </si>
  <si>
    <t>исследования на аэробные и факультативно-анаэробные микроорганизмы в моче (полуколичественный метод):культуральное исследование при отсутствии микроорганизмов или их количестве ниже диагностических титров</t>
  </si>
  <si>
    <t>Исследование отделяемого органов чувств (глаза, уши)</t>
  </si>
  <si>
    <t>исследования на аэробные и факультативно-анаэробные микроорганизмы в отделяемом органов чувств (глаз, ухо):при выделении микроорганизмов с изучением морфологических свойств</t>
  </si>
  <si>
    <t>Исследование отделяемого носа, зева, носоглотки</t>
  </si>
  <si>
    <t>исследования на аэробные и факультативно-анаэробные микроорганизмы в отделяемом носоглотки, носа, зева:при выделении микроорганизмов с изучением морфологических свойств:3 и более культуры</t>
  </si>
  <si>
    <t>Исследование на дисбактериоз</t>
  </si>
  <si>
    <t>Исследование грудного молока</t>
  </si>
  <si>
    <t>Определение чувствительности к антибиотикам 6 препаратам</t>
  </si>
  <si>
    <t>определение чувствительности одного штамма микроорганизма к антибиотикам:диско-диффузионным методом к 6 препаратам</t>
  </si>
  <si>
    <t>Гигиеническое обучение</t>
  </si>
  <si>
    <t>Исследование отделяемого носа, зева, носоглотки(без выделения)</t>
  </si>
  <si>
    <t>3.1.1.96</t>
  </si>
  <si>
    <t>Определение показателя преломления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</si>
</sst>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>
      <alignment horizontal="right"/>
    </xf>
  </cellStyleXfs>
  <cellXfs count="252">
    <xf numFmtId="0" fontId="0" fillId="0" borderId="0" xfId="0"/>
    <xf numFmtId="49" fontId="1" fillId="0" borderId="0" xfId="0" applyNumberFormat="1" applyFont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/>
    <xf numFmtId="164" fontId="3" fillId="2" borderId="0" xfId="0" applyNumberFormat="1" applyFont="1" applyFill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14" fontId="3" fillId="0" borderId="0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/>
    <xf numFmtId="164" fontId="5" fillId="2" borderId="0" xfId="0" applyNumberFormat="1" applyFont="1" applyFill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/>
    <xf numFmtId="164" fontId="7" fillId="4" borderId="5" xfId="0" applyNumberFormat="1" applyFont="1" applyFill="1" applyBorder="1"/>
    <xf numFmtId="164" fontId="7" fillId="0" borderId="5" xfId="0" applyNumberFormat="1" applyFont="1" applyBorder="1"/>
    <xf numFmtId="164" fontId="7" fillId="5" borderId="5" xfId="0" applyNumberFormat="1" applyFont="1" applyFill="1" applyBorder="1"/>
    <xf numFmtId="164" fontId="7" fillId="0" borderId="1" xfId="0" applyNumberFormat="1" applyFont="1" applyBorder="1"/>
    <xf numFmtId="165" fontId="7" fillId="0" borderId="5" xfId="0" applyNumberFormat="1" applyFont="1" applyBorder="1"/>
    <xf numFmtId="2" fontId="10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164" fontId="7" fillId="5" borderId="5" xfId="0" applyNumberFormat="1" applyFont="1" applyFill="1" applyBorder="1" applyAlignment="1"/>
    <xf numFmtId="164" fontId="7" fillId="0" borderId="5" xfId="0" applyNumberFormat="1" applyFont="1" applyBorder="1" applyAlignment="1"/>
    <xf numFmtId="164" fontId="7" fillId="5" borderId="6" xfId="0" applyNumberFormat="1" applyFont="1" applyFill="1" applyBorder="1" applyAlignment="1"/>
    <xf numFmtId="164" fontId="7" fillId="4" borderId="1" xfId="0" applyNumberFormat="1" applyFont="1" applyFill="1" applyBorder="1"/>
    <xf numFmtId="164" fontId="7" fillId="0" borderId="0" xfId="0" applyNumberFormat="1" applyFont="1"/>
    <xf numFmtId="164" fontId="7" fillId="0" borderId="3" xfId="0" applyNumberFormat="1" applyFont="1" applyBorder="1"/>
    <xf numFmtId="164" fontId="7" fillId="5" borderId="3" xfId="0" applyNumberFormat="1" applyFont="1" applyFill="1" applyBorder="1"/>
    <xf numFmtId="164" fontId="7" fillId="5" borderId="3" xfId="0" applyNumberFormat="1" applyFont="1" applyFill="1" applyBorder="1" applyAlignment="1"/>
    <xf numFmtId="0" fontId="14" fillId="0" borderId="5" xfId="0" applyFont="1" applyBorder="1" applyAlignment="1">
      <alignment vertical="center" wrapText="1"/>
    </xf>
    <xf numFmtId="164" fontId="14" fillId="0" borderId="5" xfId="0" applyNumberFormat="1" applyFont="1" applyBorder="1"/>
    <xf numFmtId="49" fontId="16" fillId="6" borderId="5" xfId="0" applyNumberFormat="1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wrapText="1"/>
    </xf>
    <xf numFmtId="0" fontId="7" fillId="6" borderId="5" xfId="0" applyFont="1" applyFill="1" applyBorder="1"/>
    <xf numFmtId="164" fontId="7" fillId="6" borderId="5" xfId="0" applyNumberFormat="1" applyFont="1" applyFill="1" applyBorder="1"/>
    <xf numFmtId="164" fontId="7" fillId="6" borderId="1" xfId="0" applyNumberFormat="1" applyFont="1" applyFill="1" applyBorder="1"/>
    <xf numFmtId="164" fontId="7" fillId="6" borderId="0" xfId="0" applyNumberFormat="1" applyFont="1" applyFill="1"/>
    <xf numFmtId="165" fontId="7" fillId="6" borderId="5" xfId="0" applyNumberFormat="1" applyFont="1" applyFill="1" applyBorder="1"/>
    <xf numFmtId="2" fontId="10" fillId="6" borderId="5" xfId="0" applyNumberFormat="1" applyFont="1" applyFill="1" applyBorder="1" applyAlignment="1">
      <alignment horizontal="center" vertical="center"/>
    </xf>
    <xf numFmtId="2" fontId="7" fillId="6" borderId="5" xfId="0" applyNumberFormat="1" applyFont="1" applyFill="1" applyBorder="1" applyAlignment="1">
      <alignment horizontal="center" vertical="center"/>
    </xf>
    <xf numFmtId="2" fontId="7" fillId="7" borderId="5" xfId="0" applyNumberFormat="1" applyFont="1" applyFill="1" applyBorder="1" applyAlignment="1">
      <alignment horizontal="center" vertical="center"/>
    </xf>
    <xf numFmtId="2" fontId="10" fillId="7" borderId="5" xfId="0" applyNumberFormat="1" applyFont="1" applyFill="1" applyBorder="1" applyAlignment="1">
      <alignment horizontal="center" vertical="center"/>
    </xf>
    <xf numFmtId="2" fontId="7" fillId="6" borderId="0" xfId="0" applyNumberFormat="1" applyFont="1" applyFill="1" applyAlignment="1">
      <alignment horizontal="center" vertical="center"/>
    </xf>
    <xf numFmtId="49" fontId="2" fillId="6" borderId="5" xfId="0" applyNumberFormat="1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vertical="center" wrapText="1"/>
    </xf>
    <xf numFmtId="164" fontId="7" fillId="8" borderId="5" xfId="0" applyNumberFormat="1" applyFont="1" applyFill="1" applyBorder="1"/>
    <xf numFmtId="2" fontId="7" fillId="5" borderId="5" xfId="0" applyNumberFormat="1" applyFont="1" applyFill="1" applyBorder="1"/>
    <xf numFmtId="2" fontId="7" fillId="0" borderId="5" xfId="0" applyNumberFormat="1" applyFont="1" applyBorder="1"/>
    <xf numFmtId="2" fontId="12" fillId="2" borderId="5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/>
    <xf numFmtId="49" fontId="2" fillId="7" borderId="5" xfId="0" applyNumberFormat="1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left" wrapText="1"/>
    </xf>
    <xf numFmtId="0" fontId="7" fillId="7" borderId="5" xfId="0" applyFont="1" applyFill="1" applyBorder="1"/>
    <xf numFmtId="164" fontId="7" fillId="7" borderId="5" xfId="0" applyNumberFormat="1" applyFont="1" applyFill="1" applyBorder="1"/>
    <xf numFmtId="164" fontId="7" fillId="7" borderId="1" xfId="0" applyNumberFormat="1" applyFont="1" applyFill="1" applyBorder="1"/>
    <xf numFmtId="165" fontId="7" fillId="7" borderId="5" xfId="0" applyNumberFormat="1" applyFont="1" applyFill="1" applyBorder="1"/>
    <xf numFmtId="0" fontId="2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2" fontId="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9" fontId="11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7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wrapText="1"/>
    </xf>
    <xf numFmtId="0" fontId="7" fillId="3" borderId="5" xfId="0" applyFont="1" applyFill="1" applyBorder="1"/>
    <xf numFmtId="164" fontId="7" fillId="3" borderId="5" xfId="0" applyNumberFormat="1" applyFont="1" applyFill="1" applyBorder="1"/>
    <xf numFmtId="164" fontId="7" fillId="3" borderId="1" xfId="0" applyNumberFormat="1" applyFont="1" applyFill="1" applyBorder="1"/>
    <xf numFmtId="165" fontId="7" fillId="3" borderId="5" xfId="0" applyNumberFormat="1" applyFont="1" applyFill="1" applyBorder="1"/>
    <xf numFmtId="2" fontId="10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/>
    <xf numFmtId="2" fontId="7" fillId="3" borderId="0" xfId="0" applyNumberFormat="1" applyFont="1" applyFill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wrapText="1"/>
    </xf>
    <xf numFmtId="0" fontId="14" fillId="2" borderId="5" xfId="0" applyFont="1" applyFill="1" applyBorder="1"/>
    <xf numFmtId="164" fontId="14" fillId="2" borderId="5" xfId="0" applyNumberFormat="1" applyFont="1" applyFill="1" applyBorder="1"/>
    <xf numFmtId="164" fontId="14" fillId="2" borderId="5" xfId="0" applyNumberFormat="1" applyFont="1" applyFill="1" applyBorder="1" applyAlignment="1"/>
    <xf numFmtId="164" fontId="14" fillId="2" borderId="1" xfId="0" applyNumberFormat="1" applyFont="1" applyFill="1" applyBorder="1"/>
    <xf numFmtId="165" fontId="14" fillId="2" borderId="5" xfId="0" applyNumberFormat="1" applyFont="1" applyFill="1" applyBorder="1"/>
    <xf numFmtId="164" fontId="14" fillId="2" borderId="6" xfId="0" applyNumberFormat="1" applyFont="1" applyFill="1" applyBorder="1" applyAlignment="1"/>
    <xf numFmtId="49" fontId="2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wrapText="1"/>
    </xf>
    <xf numFmtId="0" fontId="7" fillId="2" borderId="5" xfId="0" applyFont="1" applyFill="1" applyBorder="1"/>
    <xf numFmtId="164" fontId="7" fillId="2" borderId="5" xfId="0" applyNumberFormat="1" applyFont="1" applyFill="1" applyBorder="1"/>
    <xf numFmtId="164" fontId="7" fillId="2" borderId="1" xfId="0" applyNumberFormat="1" applyFont="1" applyFill="1" applyBorder="1"/>
    <xf numFmtId="165" fontId="7" fillId="2" borderId="5" xfId="0" applyNumberFormat="1" applyFont="1" applyFill="1" applyBorder="1"/>
    <xf numFmtId="2" fontId="10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Border="1"/>
    <xf numFmtId="0" fontId="5" fillId="7" borderId="0" xfId="0" applyFont="1" applyFill="1"/>
    <xf numFmtId="49" fontId="10" fillId="3" borderId="5" xfId="0" applyNumberFormat="1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9" borderId="0" xfId="0" applyFont="1" applyFill="1" applyBorder="1"/>
    <xf numFmtId="0" fontId="5" fillId="9" borderId="0" xfId="0" applyFont="1" applyFill="1"/>
    <xf numFmtId="49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49" fontId="7" fillId="2" borderId="5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vertical="center" wrapText="1"/>
    </xf>
    <xf numFmtId="49" fontId="10" fillId="7" borderId="5" xfId="0" applyNumberFormat="1" applyFont="1" applyFill="1" applyBorder="1" applyAlignment="1">
      <alignment horizontal="right" vertical="center" wrapText="1"/>
    </xf>
    <xf numFmtId="0" fontId="10" fillId="7" borderId="5" xfId="0" applyFont="1" applyFill="1" applyBorder="1" applyAlignment="1">
      <alignment vertical="center" wrapText="1"/>
    </xf>
    <xf numFmtId="164" fontId="7" fillId="7" borderId="0" xfId="0" applyNumberFormat="1" applyFont="1" applyFill="1"/>
    <xf numFmtId="2" fontId="7" fillId="7" borderId="0" xfId="0" applyNumberFormat="1" applyFont="1" applyFill="1" applyAlignment="1">
      <alignment horizontal="center" vertical="center"/>
    </xf>
    <xf numFmtId="0" fontId="5" fillId="6" borderId="0" xfId="0" applyFont="1" applyFill="1"/>
    <xf numFmtId="49" fontId="7" fillId="7" borderId="5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5" fillId="10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/>
    <xf numFmtId="164" fontId="7" fillId="2" borderId="0" xfId="0" applyNumberFormat="1" applyFont="1" applyFill="1"/>
    <xf numFmtId="164" fontId="5" fillId="5" borderId="0" xfId="0" applyNumberFormat="1" applyFont="1" applyFill="1"/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5" borderId="0" xfId="0" applyFont="1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/>
    <xf numFmtId="0" fontId="17" fillId="0" borderId="0" xfId="0" applyFont="1"/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1" fillId="0" borderId="0" xfId="0" applyFont="1" applyBorder="1"/>
    <xf numFmtId="0" fontId="10" fillId="0" borderId="5" xfId="0" applyFont="1" applyBorder="1" applyAlignment="1">
      <alignment vertical="center"/>
    </xf>
    <xf numFmtId="0" fontId="10" fillId="0" borderId="5" xfId="0" applyFont="1" applyFill="1" applyBorder="1" applyAlignment="1">
      <alignment wrapText="1"/>
    </xf>
    <xf numFmtId="0" fontId="10" fillId="0" borderId="5" xfId="0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0" fillId="0" borderId="5" xfId="0" applyFont="1" applyBorder="1"/>
    <xf numFmtId="2" fontId="10" fillId="0" borderId="5" xfId="0" applyNumberFormat="1" applyFont="1" applyBorder="1"/>
    <xf numFmtId="0" fontId="20" fillId="0" borderId="0" xfId="0" applyFont="1"/>
    <xf numFmtId="0" fontId="19" fillId="0" borderId="0" xfId="0" applyFont="1"/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7" fillId="0" borderId="5" xfId="0" applyNumberFormat="1" applyFont="1" applyBorder="1" applyAlignment="1">
      <alignment wrapText="1"/>
    </xf>
    <xf numFmtId="0" fontId="7" fillId="2" borderId="5" xfId="0" applyFont="1" applyFill="1" applyBorder="1" applyAlignment="1">
      <alignment wrapText="1"/>
    </xf>
    <xf numFmtId="2" fontId="7" fillId="2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2" fontId="10" fillId="0" borderId="5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49" fontId="2" fillId="0" borderId="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49" fontId="13" fillId="2" borderId="3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2" borderId="4" xfId="0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 wrapText="1"/>
    </xf>
    <xf numFmtId="0" fontId="1" fillId="0" borderId="2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2"/>
  <sheetViews>
    <sheetView topLeftCell="A428" workbookViewId="0">
      <selection activeCell="AT437" sqref="AT437"/>
    </sheetView>
  </sheetViews>
  <sheetFormatPr defaultRowHeight="15" x14ac:dyDescent="0.25"/>
  <cols>
    <col min="1" max="1" width="7.28515625" customWidth="1"/>
    <col min="2" max="2" width="35.5703125" customWidth="1"/>
    <col min="3" max="3" width="7" customWidth="1"/>
    <col min="4" max="4" width="7.42578125" customWidth="1"/>
    <col min="5" max="5" width="0.28515625" customWidth="1"/>
    <col min="6" max="17" width="9.140625" hidden="1" customWidth="1"/>
    <col min="18" max="18" width="0.42578125" hidden="1" customWidth="1"/>
    <col min="19" max="38" width="9.140625" hidden="1" customWidth="1"/>
    <col min="39" max="40" width="7.140625" customWidth="1"/>
    <col min="41" max="41" width="0.42578125" customWidth="1"/>
    <col min="42" max="42" width="10" hidden="1" customWidth="1"/>
    <col min="43" max="43" width="0.28515625" customWidth="1"/>
    <col min="44" max="44" width="6.85546875" customWidth="1"/>
    <col min="45" max="45" width="6" customWidth="1"/>
  </cols>
  <sheetData>
    <row r="1" spans="1:45" ht="18.75" x14ac:dyDescent="0.3">
      <c r="A1" s="1"/>
      <c r="B1" s="2"/>
      <c r="C1" s="3"/>
      <c r="D1" s="4"/>
      <c r="E1" s="5"/>
      <c r="F1" s="5"/>
      <c r="G1" s="6"/>
      <c r="H1" s="5"/>
      <c r="I1" s="5"/>
      <c r="J1" s="5"/>
      <c r="K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9"/>
      <c r="AM1" s="9"/>
      <c r="AN1" s="9"/>
      <c r="AO1" s="8"/>
      <c r="AP1" s="9"/>
      <c r="AQ1" s="9"/>
      <c r="AR1" s="8"/>
      <c r="AS1" s="9"/>
    </row>
    <row r="2" spans="1:45" ht="18.75" x14ac:dyDescent="0.3">
      <c r="A2" s="1"/>
      <c r="B2" s="225" t="s">
        <v>1197</v>
      </c>
      <c r="C2" s="225"/>
      <c r="D2" s="225"/>
      <c r="E2" s="225"/>
      <c r="F2" s="225"/>
      <c r="G2" s="225"/>
      <c r="H2" s="225"/>
      <c r="I2" s="225"/>
      <c r="J2" s="225"/>
      <c r="K2" s="22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226" t="s">
        <v>0</v>
      </c>
      <c r="AM2" s="226"/>
      <c r="AN2" s="226"/>
      <c r="AO2" s="226"/>
      <c r="AP2" s="226"/>
      <c r="AQ2" s="226"/>
      <c r="AR2" s="226"/>
      <c r="AS2" s="9"/>
    </row>
    <row r="3" spans="1:45" ht="18.75" x14ac:dyDescent="0.3">
      <c r="A3" s="1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226" t="s">
        <v>1</v>
      </c>
      <c r="AM3" s="226"/>
      <c r="AN3" s="226"/>
      <c r="AO3" s="226"/>
      <c r="AP3" s="226"/>
      <c r="AQ3" s="226"/>
      <c r="AR3" s="226"/>
      <c r="AS3" s="9"/>
    </row>
    <row r="4" spans="1:45" ht="18.75" x14ac:dyDescent="0.3">
      <c r="A4" s="1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226" t="s">
        <v>2</v>
      </c>
      <c r="AM4" s="226"/>
      <c r="AN4" s="226"/>
      <c r="AO4" s="226"/>
      <c r="AP4" s="226"/>
      <c r="AQ4" s="226"/>
      <c r="AR4" s="226"/>
      <c r="AS4" s="9"/>
    </row>
    <row r="5" spans="1:45" ht="18.75" x14ac:dyDescent="0.3">
      <c r="A5" s="1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7"/>
      <c r="M5" s="7"/>
      <c r="N5" s="7"/>
      <c r="O5" s="7"/>
      <c r="P5" s="7"/>
      <c r="Q5" s="7"/>
      <c r="R5" s="7"/>
      <c r="S5" s="7"/>
      <c r="T5" s="7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227" t="s">
        <v>3</v>
      </c>
      <c r="AM5" s="227"/>
      <c r="AN5" s="227"/>
      <c r="AO5" s="227"/>
      <c r="AP5" s="227"/>
      <c r="AQ5" s="227"/>
      <c r="AR5" s="227"/>
      <c r="AS5" s="12"/>
    </row>
    <row r="6" spans="1:45" ht="15.75" x14ac:dyDescent="0.25">
      <c r="A6" s="13"/>
      <c r="B6" s="2"/>
      <c r="C6" s="3"/>
      <c r="D6" s="14"/>
      <c r="E6" s="15"/>
      <c r="F6" s="15"/>
      <c r="G6" s="16"/>
      <c r="H6" s="15"/>
      <c r="I6" s="15"/>
      <c r="J6" s="15"/>
      <c r="K6" s="15"/>
      <c r="L6" s="17"/>
      <c r="M6" s="17"/>
      <c r="N6" s="17"/>
      <c r="O6" s="17"/>
      <c r="P6" s="17"/>
      <c r="Q6" s="17"/>
      <c r="R6" s="17"/>
      <c r="S6" s="17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  <c r="AL6" s="228" t="s">
        <v>4</v>
      </c>
      <c r="AM6" s="228"/>
      <c r="AN6" s="228"/>
      <c r="AO6" s="228"/>
      <c r="AP6" s="228"/>
      <c r="AQ6" s="21"/>
      <c r="AR6" s="22"/>
      <c r="AS6" s="23"/>
    </row>
    <row r="7" spans="1:45" ht="39" customHeight="1" x14ac:dyDescent="0.25">
      <c r="A7" s="241" t="s">
        <v>5</v>
      </c>
      <c r="B7" s="221" t="s">
        <v>6</v>
      </c>
      <c r="C7" s="217" t="s">
        <v>7</v>
      </c>
      <c r="D7" s="219" t="s">
        <v>8</v>
      </c>
      <c r="E7" s="219" t="s">
        <v>9</v>
      </c>
      <c r="F7" s="219" t="s">
        <v>10</v>
      </c>
      <c r="G7" s="239" t="s">
        <v>11</v>
      </c>
      <c r="H7" s="219" t="s">
        <v>12</v>
      </c>
      <c r="I7" s="219" t="s">
        <v>13</v>
      </c>
      <c r="J7" s="219" t="s">
        <v>14</v>
      </c>
      <c r="K7" s="219" t="s">
        <v>15</v>
      </c>
      <c r="L7" s="235" t="s">
        <v>16</v>
      </c>
      <c r="M7" s="236"/>
      <c r="N7" s="24"/>
      <c r="O7" s="237" t="s">
        <v>17</v>
      </c>
      <c r="P7" s="238"/>
      <c r="Q7" s="24">
        <v>1.4999999999999999E-2</v>
      </c>
      <c r="R7" s="235" t="s">
        <v>18</v>
      </c>
      <c r="S7" s="236"/>
      <c r="T7" s="24">
        <v>0.34</v>
      </c>
      <c r="U7" s="235" t="s">
        <v>19</v>
      </c>
      <c r="V7" s="236"/>
      <c r="W7" s="24">
        <v>1E-4</v>
      </c>
      <c r="X7" s="235" t="s">
        <v>20</v>
      </c>
      <c r="Y7" s="236"/>
      <c r="Z7" s="24">
        <v>0.76139999999999997</v>
      </c>
      <c r="AA7" s="235" t="s">
        <v>21</v>
      </c>
      <c r="AB7" s="236"/>
      <c r="AC7" s="235" t="s">
        <v>22</v>
      </c>
      <c r="AD7" s="236"/>
      <c r="AE7" s="24">
        <v>0.3</v>
      </c>
      <c r="AF7" s="235" t="s">
        <v>23</v>
      </c>
      <c r="AG7" s="236"/>
      <c r="AH7" s="24">
        <v>0.03</v>
      </c>
      <c r="AI7" s="235" t="s">
        <v>24</v>
      </c>
      <c r="AJ7" s="236"/>
      <c r="AK7" s="235" t="s">
        <v>25</v>
      </c>
      <c r="AL7" s="236"/>
      <c r="AM7" s="235" t="s">
        <v>25</v>
      </c>
      <c r="AN7" s="236"/>
      <c r="AO7" s="235" t="s">
        <v>26</v>
      </c>
      <c r="AP7" s="236"/>
      <c r="AQ7" s="24">
        <v>0.2</v>
      </c>
      <c r="AR7" s="235" t="s">
        <v>27</v>
      </c>
      <c r="AS7" s="236"/>
    </row>
    <row r="8" spans="1:45" ht="89.25" x14ac:dyDescent="0.25">
      <c r="A8" s="242"/>
      <c r="B8" s="222"/>
      <c r="C8" s="218"/>
      <c r="D8" s="220"/>
      <c r="E8" s="220"/>
      <c r="F8" s="220"/>
      <c r="G8" s="240"/>
      <c r="H8" s="220"/>
      <c r="I8" s="220"/>
      <c r="J8" s="220"/>
      <c r="K8" s="220"/>
      <c r="L8" s="24" t="s">
        <v>28</v>
      </c>
      <c r="M8" s="24" t="s">
        <v>29</v>
      </c>
      <c r="N8" s="24"/>
      <c r="O8" s="24" t="s">
        <v>28</v>
      </c>
      <c r="P8" s="24" t="s">
        <v>30</v>
      </c>
      <c r="Q8" s="24"/>
      <c r="R8" s="24" t="s">
        <v>28</v>
      </c>
      <c r="S8" s="25" t="s">
        <v>31</v>
      </c>
      <c r="T8" s="24"/>
      <c r="U8" s="24" t="s">
        <v>28</v>
      </c>
      <c r="V8" s="24" t="s">
        <v>31</v>
      </c>
      <c r="W8" s="24"/>
      <c r="X8" s="24" t="s">
        <v>28</v>
      </c>
      <c r="Y8" s="24" t="s">
        <v>31</v>
      </c>
      <c r="Z8" s="24"/>
      <c r="AA8" s="24" t="s">
        <v>28</v>
      </c>
      <c r="AB8" s="24" t="s">
        <v>31</v>
      </c>
      <c r="AC8" s="24" t="s">
        <v>28</v>
      </c>
      <c r="AD8" s="24" t="s">
        <v>31</v>
      </c>
      <c r="AE8" s="24"/>
      <c r="AF8" s="24" t="s">
        <v>28</v>
      </c>
      <c r="AG8" s="24" t="s">
        <v>31</v>
      </c>
      <c r="AH8" s="24"/>
      <c r="AI8" s="24" t="s">
        <v>28</v>
      </c>
      <c r="AJ8" s="24" t="s">
        <v>31</v>
      </c>
      <c r="AK8" s="26" t="s">
        <v>28</v>
      </c>
      <c r="AL8" s="24" t="s">
        <v>32</v>
      </c>
      <c r="AM8" s="26" t="s">
        <v>28</v>
      </c>
      <c r="AN8" s="24" t="s">
        <v>32</v>
      </c>
      <c r="AO8" s="26" t="s">
        <v>28</v>
      </c>
      <c r="AP8" s="24" t="s">
        <v>31</v>
      </c>
      <c r="AQ8" s="24"/>
      <c r="AR8" s="26" t="s">
        <v>33</v>
      </c>
      <c r="AS8" s="24" t="s">
        <v>31</v>
      </c>
    </row>
    <row r="9" spans="1:45" s="96" customFormat="1" x14ac:dyDescent="0.25">
      <c r="A9" s="90" t="s">
        <v>34</v>
      </c>
      <c r="B9" s="91" t="s">
        <v>35</v>
      </c>
      <c r="C9" s="92"/>
      <c r="D9" s="93"/>
      <c r="E9" s="93"/>
      <c r="F9" s="93"/>
      <c r="G9" s="94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5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1"/>
      <c r="AL9" s="93"/>
      <c r="AM9" s="93">
        <v>1.08</v>
      </c>
      <c r="AN9" s="93">
        <v>1.08</v>
      </c>
      <c r="AO9" s="91"/>
      <c r="AP9" s="93"/>
      <c r="AQ9" s="93"/>
      <c r="AR9" s="91"/>
      <c r="AS9" s="93"/>
    </row>
    <row r="10" spans="1:45" ht="35.25" customHeight="1" x14ac:dyDescent="0.25">
      <c r="A10" s="27" t="s">
        <v>36</v>
      </c>
      <c r="B10" s="97" t="s">
        <v>37</v>
      </c>
      <c r="C10" s="29" t="s">
        <v>38</v>
      </c>
      <c r="D10" s="30" t="s">
        <v>39</v>
      </c>
      <c r="E10" s="31">
        <v>40</v>
      </c>
      <c r="F10" s="31"/>
      <c r="G10" s="32">
        <v>4.8000000000000001E-2</v>
      </c>
      <c r="H10" s="33">
        <f>E10*G10</f>
        <v>1.92</v>
      </c>
      <c r="I10" s="34">
        <f>H10</f>
        <v>1.92</v>
      </c>
      <c r="J10" s="33"/>
      <c r="K10" s="34">
        <f>J10</f>
        <v>0</v>
      </c>
      <c r="L10" s="33"/>
      <c r="M10" s="33"/>
      <c r="N10" s="33"/>
      <c r="O10" s="33">
        <f>I10*$Q$7</f>
        <v>2.8799999999999999E-2</v>
      </c>
      <c r="P10" s="33">
        <f>K10*$Q$7</f>
        <v>0</v>
      </c>
      <c r="Q10" s="33"/>
      <c r="R10" s="33">
        <f>I10*$T$7</f>
        <v>0.65280000000000005</v>
      </c>
      <c r="S10" s="35">
        <f>K10*$T$7</f>
        <v>0</v>
      </c>
      <c r="T10" s="33"/>
      <c r="U10" s="36">
        <f>I10*$W$7</f>
        <v>1.92E-4</v>
      </c>
      <c r="V10" s="36">
        <f>K10*$W$7</f>
        <v>0</v>
      </c>
      <c r="W10" s="33"/>
      <c r="X10" s="33">
        <f>I10*$Z$7</f>
        <v>1.4618879999999999</v>
      </c>
      <c r="Y10" s="33">
        <f>K10*$Z$7</f>
        <v>0</v>
      </c>
      <c r="Z10" s="33"/>
      <c r="AA10" s="33">
        <f>I10+O10+R10+U10+X10</f>
        <v>4.0636799999999997</v>
      </c>
      <c r="AB10" s="33">
        <f>K10+P10+S10+V10+Y10</f>
        <v>0</v>
      </c>
      <c r="AC10" s="33">
        <f t="shared" ref="AC10:AD12" si="0">AA10*$AE$7</f>
        <v>1.219104</v>
      </c>
      <c r="AD10" s="33">
        <f t="shared" si="0"/>
        <v>0</v>
      </c>
      <c r="AE10" s="33"/>
      <c r="AF10" s="33">
        <f>(AA10+AC10)*$AH$7</f>
        <v>0.15848351999999999</v>
      </c>
      <c r="AG10" s="33">
        <f>(AB10+AD10)*$AH$7</f>
        <v>0</v>
      </c>
      <c r="AH10" s="33"/>
      <c r="AI10" s="33"/>
      <c r="AJ10" s="33"/>
      <c r="AK10" s="37">
        <v>6.74</v>
      </c>
      <c r="AL10" s="38"/>
      <c r="AM10" s="38">
        <f>ROUND((AK10*$AM$9),2)</f>
        <v>7.28</v>
      </c>
      <c r="AN10" s="38"/>
      <c r="AO10" s="37">
        <f>ROUND((AM10*$AQ$7),2)</f>
        <v>1.46</v>
      </c>
      <c r="AP10" s="38"/>
      <c r="AQ10" s="38"/>
      <c r="AR10" s="37">
        <f>AM10+AO10</f>
        <v>8.74</v>
      </c>
      <c r="AS10" s="38">
        <f>AN10+AP10</f>
        <v>0</v>
      </c>
    </row>
    <row r="11" spans="1:45" ht="33.75" customHeight="1" x14ac:dyDescent="0.25">
      <c r="A11" s="27" t="s">
        <v>40</v>
      </c>
      <c r="B11" s="97" t="s">
        <v>41</v>
      </c>
      <c r="C11" s="29" t="s">
        <v>42</v>
      </c>
      <c r="D11" s="30" t="s">
        <v>39</v>
      </c>
      <c r="E11" s="31">
        <v>80</v>
      </c>
      <c r="F11" s="31">
        <v>8</v>
      </c>
      <c r="G11" s="33">
        <f>$G$10</f>
        <v>4.8000000000000001E-2</v>
      </c>
      <c r="H11" s="33">
        <f t="shared" ref="H11:H79" si="1">E11*G11</f>
        <v>3.84</v>
      </c>
      <c r="I11" s="34">
        <f>H11</f>
        <v>3.84</v>
      </c>
      <c r="J11" s="33">
        <f>F11*G11</f>
        <v>0.38400000000000001</v>
      </c>
      <c r="K11" s="34">
        <f>J11</f>
        <v>0.38400000000000001</v>
      </c>
      <c r="L11" s="33"/>
      <c r="M11" s="33"/>
      <c r="N11" s="33"/>
      <c r="O11" s="33">
        <f>I11*$Q$7</f>
        <v>5.7599999999999998E-2</v>
      </c>
      <c r="P11" s="33">
        <f>K11*$Q$7</f>
        <v>5.7599999999999995E-3</v>
      </c>
      <c r="Q11" s="33"/>
      <c r="R11" s="33">
        <f>I11*$T$7</f>
        <v>1.3056000000000001</v>
      </c>
      <c r="S11" s="35">
        <f>K11*$T$7</f>
        <v>0.13056000000000001</v>
      </c>
      <c r="T11" s="33"/>
      <c r="U11" s="36">
        <f>I11*$W$7</f>
        <v>3.8400000000000001E-4</v>
      </c>
      <c r="V11" s="36">
        <f>K11*$W$7</f>
        <v>3.8400000000000005E-5</v>
      </c>
      <c r="W11" s="33"/>
      <c r="X11" s="33">
        <f>I11*$Z$7</f>
        <v>2.9237759999999997</v>
      </c>
      <c r="Y11" s="33">
        <f>K11*$Z$7</f>
        <v>0.29237760000000002</v>
      </c>
      <c r="Z11" s="33"/>
      <c r="AA11" s="33">
        <f t="shared" ref="AA11:AA79" si="2">I11+O11+R11+U11+X11</f>
        <v>8.1273599999999995</v>
      </c>
      <c r="AB11" s="33">
        <f t="shared" ref="AB11:AB79" si="3">K11+P11+S11+V11+Y11</f>
        <v>0.81273600000000001</v>
      </c>
      <c r="AC11" s="33">
        <f t="shared" si="0"/>
        <v>2.4382079999999999</v>
      </c>
      <c r="AD11" s="33">
        <f t="shared" si="0"/>
        <v>0.2438208</v>
      </c>
      <c r="AE11" s="33"/>
      <c r="AF11" s="33">
        <f t="shared" ref="AF11:AG79" si="4">(AA11+AC11)*$AH$7</f>
        <v>0.31696703999999998</v>
      </c>
      <c r="AG11" s="33">
        <f t="shared" si="4"/>
        <v>3.1696703999999999E-2</v>
      </c>
      <c r="AH11" s="33"/>
      <c r="AI11" s="33"/>
      <c r="AJ11" s="33"/>
      <c r="AK11" s="37">
        <v>13.47</v>
      </c>
      <c r="AL11" s="38">
        <v>1.35</v>
      </c>
      <c r="AM11" s="38">
        <f>ROUND((AK11*$AM$9),2)</f>
        <v>14.55</v>
      </c>
      <c r="AN11" s="38">
        <f>ROUND((AL11*$AN$9),2)</f>
        <v>1.46</v>
      </c>
      <c r="AO11" s="37">
        <f t="shared" ref="AO11:AP73" si="5">ROUND((AM11*$AQ$7),2)</f>
        <v>2.91</v>
      </c>
      <c r="AP11" s="38">
        <f t="shared" si="5"/>
        <v>0.28999999999999998</v>
      </c>
      <c r="AQ11" s="38"/>
      <c r="AR11" s="37">
        <f>AM11+AO11</f>
        <v>17.46</v>
      </c>
      <c r="AS11" s="38">
        <f>AN11+AP11</f>
        <v>1.75</v>
      </c>
    </row>
    <row r="12" spans="1:45" ht="33" customHeight="1" x14ac:dyDescent="0.25">
      <c r="A12" s="195" t="s">
        <v>43</v>
      </c>
      <c r="B12" s="223" t="s">
        <v>44</v>
      </c>
      <c r="C12" s="199" t="s">
        <v>45</v>
      </c>
      <c r="D12" s="30" t="s">
        <v>39</v>
      </c>
      <c r="E12" s="31">
        <v>120</v>
      </c>
      <c r="F12" s="31">
        <v>12</v>
      </c>
      <c r="G12" s="33">
        <f>$G$10</f>
        <v>4.8000000000000001E-2</v>
      </c>
      <c r="H12" s="33">
        <f t="shared" si="1"/>
        <v>5.76</v>
      </c>
      <c r="I12" s="39">
        <f>H12+H13</f>
        <v>6.54</v>
      </c>
      <c r="J12" s="33">
        <f t="shared" ref="J12:J79" si="6">F12*G12</f>
        <v>0.57600000000000007</v>
      </c>
      <c r="K12" s="39">
        <f>J12+J13</f>
        <v>0.65400000000000003</v>
      </c>
      <c r="L12" s="40"/>
      <c r="M12" s="40"/>
      <c r="N12" s="40"/>
      <c r="O12" s="40">
        <f>I12*$Q$7</f>
        <v>9.8099999999999993E-2</v>
      </c>
      <c r="P12" s="33">
        <f>K12*$Q$7</f>
        <v>9.8099999999999993E-3</v>
      </c>
      <c r="Q12" s="40"/>
      <c r="R12" s="33">
        <f>I12*$T$7</f>
        <v>2.2236000000000002</v>
      </c>
      <c r="S12" s="35">
        <f>K12*$T$7</f>
        <v>0.22236000000000003</v>
      </c>
      <c r="T12" s="33"/>
      <c r="U12" s="36">
        <f>I12*$W$7</f>
        <v>6.5400000000000007E-4</v>
      </c>
      <c r="V12" s="36">
        <f>K12*$W$7</f>
        <v>6.5400000000000004E-5</v>
      </c>
      <c r="W12" s="33"/>
      <c r="X12" s="33">
        <f>I12*$Z$7</f>
        <v>4.9795559999999996</v>
      </c>
      <c r="Y12" s="33">
        <f>K12*$Z$7</f>
        <v>0.4979556</v>
      </c>
      <c r="Z12" s="33"/>
      <c r="AA12" s="33">
        <f t="shared" si="2"/>
        <v>13.841909999999999</v>
      </c>
      <c r="AB12" s="33">
        <f t="shared" si="3"/>
        <v>1.3841909999999999</v>
      </c>
      <c r="AC12" s="33">
        <f t="shared" si="0"/>
        <v>4.1525729999999994</v>
      </c>
      <c r="AD12" s="33">
        <f t="shared" si="0"/>
        <v>0.4152573</v>
      </c>
      <c r="AE12" s="33"/>
      <c r="AF12" s="33">
        <f t="shared" si="4"/>
        <v>0.53983448999999994</v>
      </c>
      <c r="AG12" s="33">
        <f t="shared" si="4"/>
        <v>5.3983448999999996E-2</v>
      </c>
      <c r="AH12" s="33"/>
      <c r="AI12" s="33"/>
      <c r="AJ12" s="33"/>
      <c r="AK12" s="37">
        <v>22.96</v>
      </c>
      <c r="AL12" s="38">
        <v>2.29</v>
      </c>
      <c r="AM12" s="38">
        <f t="shared" ref="AM12:AM75" si="7">ROUND((AK12*$AM$9),2)</f>
        <v>24.8</v>
      </c>
      <c r="AN12" s="38">
        <f t="shared" ref="AN12:AN75" si="8">ROUND((AL12*$AN$9),2)</f>
        <v>2.4700000000000002</v>
      </c>
      <c r="AO12" s="37">
        <f t="shared" si="5"/>
        <v>4.96</v>
      </c>
      <c r="AP12" s="38">
        <f t="shared" si="5"/>
        <v>0.49</v>
      </c>
      <c r="AQ12" s="38"/>
      <c r="AR12" s="37">
        <f t="shared" ref="AR12:AS22" si="9">AM12+AO12</f>
        <v>29.76</v>
      </c>
      <c r="AS12" s="38">
        <f t="shared" si="9"/>
        <v>2.96</v>
      </c>
    </row>
    <row r="13" spans="1:45" ht="0.75" customHeight="1" x14ac:dyDescent="0.25">
      <c r="A13" s="196"/>
      <c r="B13" s="224"/>
      <c r="C13" s="200"/>
      <c r="D13" s="30" t="s">
        <v>46</v>
      </c>
      <c r="E13" s="31">
        <v>20</v>
      </c>
      <c r="F13" s="31">
        <v>2</v>
      </c>
      <c r="G13" s="32">
        <v>3.9E-2</v>
      </c>
      <c r="H13" s="33">
        <f t="shared" si="1"/>
        <v>0.78</v>
      </c>
      <c r="I13" s="41"/>
      <c r="J13" s="33">
        <f t="shared" si="6"/>
        <v>7.8E-2</v>
      </c>
      <c r="K13" s="41"/>
      <c r="L13" s="40"/>
      <c r="M13" s="40"/>
      <c r="N13" s="40"/>
      <c r="O13" s="40"/>
      <c r="P13" s="33"/>
      <c r="Q13" s="40"/>
      <c r="R13" s="33"/>
      <c r="S13" s="35"/>
      <c r="T13" s="33"/>
      <c r="U13" s="36"/>
      <c r="V13" s="36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7"/>
      <c r="AL13" s="38"/>
      <c r="AM13" s="38">
        <f t="shared" si="7"/>
        <v>0</v>
      </c>
      <c r="AN13" s="38">
        <f t="shared" si="8"/>
        <v>0</v>
      </c>
      <c r="AO13" s="37">
        <f t="shared" si="5"/>
        <v>0</v>
      </c>
      <c r="AP13" s="38">
        <f t="shared" si="5"/>
        <v>0</v>
      </c>
      <c r="AQ13" s="38"/>
      <c r="AR13" s="37">
        <f t="shared" si="9"/>
        <v>0</v>
      </c>
      <c r="AS13" s="38">
        <f t="shared" si="9"/>
        <v>0</v>
      </c>
    </row>
    <row r="14" spans="1:45" ht="40.5" customHeight="1" x14ac:dyDescent="0.25">
      <c r="A14" s="229" t="s">
        <v>47</v>
      </c>
      <c r="B14" s="231" t="s">
        <v>48</v>
      </c>
      <c r="C14" s="233" t="s">
        <v>49</v>
      </c>
      <c r="D14" s="113" t="s">
        <v>39</v>
      </c>
      <c r="E14" s="114">
        <v>60</v>
      </c>
      <c r="F14" s="114">
        <v>6</v>
      </c>
      <c r="G14" s="115">
        <f>$G$10</f>
        <v>4.8000000000000001E-2</v>
      </c>
      <c r="H14" s="115">
        <f t="shared" si="1"/>
        <v>2.88</v>
      </c>
      <c r="I14" s="116">
        <f>H14+H15</f>
        <v>4.05</v>
      </c>
      <c r="J14" s="115">
        <f t="shared" si="6"/>
        <v>0.28800000000000003</v>
      </c>
      <c r="K14" s="116">
        <f>J14+J15</f>
        <v>0.40500000000000003</v>
      </c>
      <c r="L14" s="116"/>
      <c r="M14" s="116"/>
      <c r="N14" s="116"/>
      <c r="O14" s="116">
        <f>I14*$Q$7</f>
        <v>6.0749999999999998E-2</v>
      </c>
      <c r="P14" s="115">
        <f>K14*$Q$7</f>
        <v>6.0750000000000005E-3</v>
      </c>
      <c r="Q14" s="116"/>
      <c r="R14" s="115">
        <f>I14*$T$7</f>
        <v>1.377</v>
      </c>
      <c r="S14" s="117">
        <f>K14*$T$7</f>
        <v>0.13770000000000002</v>
      </c>
      <c r="T14" s="115"/>
      <c r="U14" s="118">
        <f>I14*$W$7</f>
        <v>4.0499999999999998E-4</v>
      </c>
      <c r="V14" s="118">
        <f>K14*$W$7</f>
        <v>4.0500000000000002E-5</v>
      </c>
      <c r="W14" s="115"/>
      <c r="X14" s="115">
        <f>I14*$Z$7</f>
        <v>3.0836699999999997</v>
      </c>
      <c r="Y14" s="115">
        <f>K14*$Z$7</f>
        <v>0.308367</v>
      </c>
      <c r="Z14" s="115"/>
      <c r="AA14" s="115">
        <f t="shared" si="2"/>
        <v>8.5718249999999987</v>
      </c>
      <c r="AB14" s="115">
        <f t="shared" si="3"/>
        <v>0.85718249999999996</v>
      </c>
      <c r="AC14" s="115">
        <f>AA14*$AE$7</f>
        <v>2.5715474999999994</v>
      </c>
      <c r="AD14" s="115">
        <f>AB14*$AE$7</f>
        <v>0.25715474999999999</v>
      </c>
      <c r="AE14" s="115"/>
      <c r="AF14" s="115">
        <f t="shared" si="4"/>
        <v>0.33430117499999995</v>
      </c>
      <c r="AG14" s="115">
        <f t="shared" si="4"/>
        <v>3.3430117499999995E-2</v>
      </c>
      <c r="AH14" s="115"/>
      <c r="AI14" s="115"/>
      <c r="AJ14" s="115"/>
      <c r="AK14" s="68">
        <v>14.21</v>
      </c>
      <c r="AL14" s="69">
        <v>1.43</v>
      </c>
      <c r="AM14" s="69">
        <f t="shared" si="7"/>
        <v>15.35</v>
      </c>
      <c r="AN14" s="69">
        <f t="shared" si="8"/>
        <v>1.54</v>
      </c>
      <c r="AO14" s="68">
        <f t="shared" si="5"/>
        <v>3.07</v>
      </c>
      <c r="AP14" s="69">
        <f t="shared" si="5"/>
        <v>0.31</v>
      </c>
      <c r="AQ14" s="69"/>
      <c r="AR14" s="68">
        <f t="shared" si="9"/>
        <v>18.419999999999998</v>
      </c>
      <c r="AS14" s="69">
        <f t="shared" si="9"/>
        <v>1.85</v>
      </c>
    </row>
    <row r="15" spans="1:45" ht="16.5" hidden="1" customHeight="1" x14ac:dyDescent="0.25">
      <c r="A15" s="230"/>
      <c r="B15" s="232"/>
      <c r="C15" s="234"/>
      <c r="D15" s="113" t="s">
        <v>46</v>
      </c>
      <c r="E15" s="114">
        <v>30</v>
      </c>
      <c r="F15" s="114">
        <v>3</v>
      </c>
      <c r="G15" s="115">
        <f>$G$13</f>
        <v>3.9E-2</v>
      </c>
      <c r="H15" s="115">
        <f t="shared" si="1"/>
        <v>1.17</v>
      </c>
      <c r="I15" s="119"/>
      <c r="J15" s="115">
        <f t="shared" si="6"/>
        <v>0.11699999999999999</v>
      </c>
      <c r="K15" s="116"/>
      <c r="L15" s="116"/>
      <c r="M15" s="116"/>
      <c r="N15" s="116"/>
      <c r="O15" s="116"/>
      <c r="P15" s="115"/>
      <c r="Q15" s="116"/>
      <c r="R15" s="115"/>
      <c r="S15" s="117"/>
      <c r="T15" s="115"/>
      <c r="U15" s="118"/>
      <c r="V15" s="118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68"/>
      <c r="AL15" s="69"/>
      <c r="AM15" s="69">
        <f t="shared" si="7"/>
        <v>0</v>
      </c>
      <c r="AN15" s="69">
        <f t="shared" si="8"/>
        <v>0</v>
      </c>
      <c r="AO15" s="68">
        <f t="shared" si="5"/>
        <v>0</v>
      </c>
      <c r="AP15" s="69">
        <f t="shared" si="5"/>
        <v>0</v>
      </c>
      <c r="AQ15" s="69"/>
      <c r="AR15" s="68">
        <f t="shared" si="9"/>
        <v>0</v>
      </c>
      <c r="AS15" s="69">
        <f t="shared" si="9"/>
        <v>0</v>
      </c>
    </row>
    <row r="16" spans="1:45" ht="39" x14ac:dyDescent="0.25">
      <c r="A16" s="195" t="s">
        <v>50</v>
      </c>
      <c r="B16" s="223" t="s">
        <v>51</v>
      </c>
      <c r="C16" s="199" t="s">
        <v>52</v>
      </c>
      <c r="D16" s="30" t="s">
        <v>39</v>
      </c>
      <c r="E16" s="31">
        <v>30</v>
      </c>
      <c r="F16" s="31">
        <v>3</v>
      </c>
      <c r="G16" s="33">
        <f>$G$10</f>
        <v>4.8000000000000001E-2</v>
      </c>
      <c r="H16" s="33">
        <f t="shared" si="1"/>
        <v>1.44</v>
      </c>
      <c r="I16" s="39">
        <f>H17+H16</f>
        <v>3.78</v>
      </c>
      <c r="J16" s="33">
        <f t="shared" si="6"/>
        <v>0.14400000000000002</v>
      </c>
      <c r="K16" s="39">
        <f>J16+J17</f>
        <v>0.378</v>
      </c>
      <c r="L16" s="40"/>
      <c r="M16" s="40"/>
      <c r="N16" s="40"/>
      <c r="O16" s="33">
        <f>I16*$Q$7</f>
        <v>5.6699999999999993E-2</v>
      </c>
      <c r="P16" s="33">
        <f>K16*$Q$7</f>
        <v>5.6699999999999997E-3</v>
      </c>
      <c r="Q16" s="40"/>
      <c r="R16" s="33">
        <f>I16*$T$7</f>
        <v>1.2852000000000001</v>
      </c>
      <c r="S16" s="35">
        <f>K16*$T$7</f>
        <v>0.12852000000000002</v>
      </c>
      <c r="T16" s="33"/>
      <c r="U16" s="36">
        <f>I16*$W$7</f>
        <v>3.7799999999999997E-4</v>
      </c>
      <c r="V16" s="36">
        <f>K16*$W$7</f>
        <v>3.7800000000000004E-5</v>
      </c>
      <c r="W16" s="33"/>
      <c r="X16" s="33">
        <f>I16*$Z$7</f>
        <v>2.8780919999999997</v>
      </c>
      <c r="Y16" s="33">
        <f>K16*$Z$7</f>
        <v>0.28780919999999999</v>
      </c>
      <c r="Z16" s="33"/>
      <c r="AA16" s="33">
        <f t="shared" si="2"/>
        <v>8.0003700000000002</v>
      </c>
      <c r="AB16" s="33">
        <f t="shared" si="3"/>
        <v>0.800037</v>
      </c>
      <c r="AC16" s="33">
        <f>AA16*$AE$7</f>
        <v>2.4001109999999999</v>
      </c>
      <c r="AD16" s="33">
        <f>AB16*$AE$7</f>
        <v>0.24001109999999998</v>
      </c>
      <c r="AE16" s="33"/>
      <c r="AF16" s="33">
        <f t="shared" si="4"/>
        <v>0.31201442999999995</v>
      </c>
      <c r="AG16" s="33">
        <f t="shared" si="4"/>
        <v>3.1201442999999995E-2</v>
      </c>
      <c r="AH16" s="33"/>
      <c r="AI16" s="33"/>
      <c r="AJ16" s="33"/>
      <c r="AK16" s="37">
        <v>13.27</v>
      </c>
      <c r="AL16" s="38">
        <v>1.33</v>
      </c>
      <c r="AM16" s="38">
        <f t="shared" si="7"/>
        <v>14.33</v>
      </c>
      <c r="AN16" s="38">
        <f t="shared" si="8"/>
        <v>1.44</v>
      </c>
      <c r="AO16" s="37">
        <f t="shared" si="5"/>
        <v>2.87</v>
      </c>
      <c r="AP16" s="38">
        <f t="shared" si="5"/>
        <v>0.28999999999999998</v>
      </c>
      <c r="AQ16" s="38"/>
      <c r="AR16" s="37">
        <f t="shared" si="9"/>
        <v>17.2</v>
      </c>
      <c r="AS16" s="38">
        <f t="shared" si="9"/>
        <v>1.73</v>
      </c>
    </row>
    <row r="17" spans="1:45" ht="2.25" customHeight="1" x14ac:dyDescent="0.25">
      <c r="A17" s="196"/>
      <c r="B17" s="224"/>
      <c r="C17" s="200"/>
      <c r="D17" s="30" t="s">
        <v>53</v>
      </c>
      <c r="E17" s="31">
        <v>60</v>
      </c>
      <c r="F17" s="31">
        <v>6</v>
      </c>
      <c r="G17" s="42">
        <v>3.9E-2</v>
      </c>
      <c r="H17" s="33">
        <f t="shared" si="1"/>
        <v>2.34</v>
      </c>
      <c r="I17" s="39"/>
      <c r="J17" s="33">
        <f t="shared" si="6"/>
        <v>0.23399999999999999</v>
      </c>
      <c r="K17" s="39"/>
      <c r="L17" s="40"/>
      <c r="M17" s="40"/>
      <c r="N17" s="40"/>
      <c r="O17" s="33"/>
      <c r="P17" s="33"/>
      <c r="Q17" s="40"/>
      <c r="R17" s="33"/>
      <c r="S17" s="35"/>
      <c r="T17" s="33"/>
      <c r="U17" s="36"/>
      <c r="V17" s="36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7"/>
      <c r="AL17" s="38"/>
      <c r="AM17" s="38">
        <f t="shared" si="7"/>
        <v>0</v>
      </c>
      <c r="AN17" s="38">
        <f t="shared" si="8"/>
        <v>0</v>
      </c>
      <c r="AO17" s="37">
        <f t="shared" si="5"/>
        <v>0</v>
      </c>
      <c r="AP17" s="38">
        <f t="shared" si="5"/>
        <v>0</v>
      </c>
      <c r="AQ17" s="38"/>
      <c r="AR17" s="37">
        <f t="shared" si="9"/>
        <v>0</v>
      </c>
      <c r="AS17" s="38">
        <f t="shared" si="9"/>
        <v>0</v>
      </c>
    </row>
    <row r="18" spans="1:45" ht="39" x14ac:dyDescent="0.25">
      <c r="A18" s="195" t="s">
        <v>54</v>
      </c>
      <c r="B18" s="223" t="s">
        <v>55</v>
      </c>
      <c r="C18" s="199" t="s">
        <v>56</v>
      </c>
      <c r="D18" s="30" t="s">
        <v>39</v>
      </c>
      <c r="E18" s="31">
        <v>30</v>
      </c>
      <c r="F18" s="31">
        <v>3</v>
      </c>
      <c r="G18" s="35">
        <f>$G$10</f>
        <v>4.8000000000000001E-2</v>
      </c>
      <c r="H18" s="33">
        <f t="shared" si="1"/>
        <v>1.44</v>
      </c>
      <c r="I18" s="39">
        <f>H19+H18</f>
        <v>5.34</v>
      </c>
      <c r="J18" s="33">
        <f t="shared" si="6"/>
        <v>0.14400000000000002</v>
      </c>
      <c r="K18" s="39">
        <f>J18+J19</f>
        <v>0.53400000000000003</v>
      </c>
      <c r="L18" s="40"/>
      <c r="M18" s="40"/>
      <c r="N18" s="40"/>
      <c r="O18" s="33">
        <f>I18*$Q$7</f>
        <v>8.0099999999999991E-2</v>
      </c>
      <c r="P18" s="33">
        <f>K18*$Q$7</f>
        <v>8.0099999999999998E-3</v>
      </c>
      <c r="Q18" s="33"/>
      <c r="R18" s="33">
        <f>I18*$T$7</f>
        <v>1.8156000000000001</v>
      </c>
      <c r="S18" s="35">
        <f>K18*$T$7</f>
        <v>0.18156000000000003</v>
      </c>
      <c r="T18" s="33"/>
      <c r="U18" s="36">
        <f>I18*$W$7</f>
        <v>5.3399999999999997E-4</v>
      </c>
      <c r="V18" s="36">
        <f>K18*$W$7</f>
        <v>5.3400000000000004E-5</v>
      </c>
      <c r="W18" s="33"/>
      <c r="X18" s="33">
        <f>I18*$Z$7</f>
        <v>4.0658759999999994</v>
      </c>
      <c r="Y18" s="33">
        <f>K18*$Z$7</f>
        <v>0.40658759999999999</v>
      </c>
      <c r="Z18" s="33"/>
      <c r="AA18" s="33">
        <f t="shared" si="2"/>
        <v>11.302109999999999</v>
      </c>
      <c r="AB18" s="33">
        <f t="shared" si="3"/>
        <v>1.1302110000000001</v>
      </c>
      <c r="AC18" s="33">
        <f>AA18*$AE$7</f>
        <v>3.3906329999999998</v>
      </c>
      <c r="AD18" s="33">
        <f>AB18*$AE$7</f>
        <v>0.33906330000000001</v>
      </c>
      <c r="AE18" s="33"/>
      <c r="AF18" s="33">
        <f t="shared" si="4"/>
        <v>0.44078228999999991</v>
      </c>
      <c r="AG18" s="33">
        <f t="shared" si="4"/>
        <v>4.4078229000000003E-2</v>
      </c>
      <c r="AH18" s="33"/>
      <c r="AI18" s="33"/>
      <c r="AJ18" s="33"/>
      <c r="AK18" s="37">
        <v>18.739999999999998</v>
      </c>
      <c r="AL18" s="38">
        <v>1.88</v>
      </c>
      <c r="AM18" s="38">
        <f t="shared" si="7"/>
        <v>20.239999999999998</v>
      </c>
      <c r="AN18" s="38">
        <f t="shared" si="8"/>
        <v>2.0299999999999998</v>
      </c>
      <c r="AO18" s="37">
        <f t="shared" si="5"/>
        <v>4.05</v>
      </c>
      <c r="AP18" s="38">
        <f t="shared" si="5"/>
        <v>0.41</v>
      </c>
      <c r="AQ18" s="38"/>
      <c r="AR18" s="37">
        <f t="shared" si="9"/>
        <v>24.29</v>
      </c>
      <c r="AS18" s="38">
        <f t="shared" si="9"/>
        <v>2.44</v>
      </c>
    </row>
    <row r="19" spans="1:45" ht="0.75" customHeight="1" x14ac:dyDescent="0.25">
      <c r="A19" s="196"/>
      <c r="B19" s="224"/>
      <c r="C19" s="200"/>
      <c r="D19" s="30" t="s">
        <v>53</v>
      </c>
      <c r="E19" s="31">
        <v>100</v>
      </c>
      <c r="F19" s="31">
        <v>10</v>
      </c>
      <c r="G19" s="35">
        <f>$G$17</f>
        <v>3.9E-2</v>
      </c>
      <c r="H19" s="33">
        <f t="shared" si="1"/>
        <v>3.9</v>
      </c>
      <c r="I19" s="39"/>
      <c r="J19" s="33">
        <f t="shared" si="6"/>
        <v>0.39</v>
      </c>
      <c r="K19" s="39"/>
      <c r="L19" s="40"/>
      <c r="M19" s="40"/>
      <c r="N19" s="40"/>
      <c r="O19" s="33"/>
      <c r="P19" s="33"/>
      <c r="Q19" s="33"/>
      <c r="R19" s="33"/>
      <c r="S19" s="35"/>
      <c r="T19" s="33"/>
      <c r="U19" s="36"/>
      <c r="V19" s="36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7"/>
      <c r="AL19" s="38"/>
      <c r="AM19" s="38">
        <f t="shared" si="7"/>
        <v>0</v>
      </c>
      <c r="AN19" s="38">
        <f t="shared" si="8"/>
        <v>0</v>
      </c>
      <c r="AO19" s="37">
        <f t="shared" si="5"/>
        <v>0</v>
      </c>
      <c r="AP19" s="38">
        <f t="shared" si="5"/>
        <v>0</v>
      </c>
      <c r="AQ19" s="38"/>
      <c r="AR19" s="37"/>
      <c r="AS19" s="38">
        <f t="shared" si="9"/>
        <v>0</v>
      </c>
    </row>
    <row r="20" spans="1:45" ht="102" customHeight="1" x14ac:dyDescent="0.25">
      <c r="A20" s="27" t="s">
        <v>57</v>
      </c>
      <c r="B20" s="97" t="s">
        <v>58</v>
      </c>
      <c r="C20" s="29" t="s">
        <v>59</v>
      </c>
      <c r="D20" s="30" t="s">
        <v>39</v>
      </c>
      <c r="E20" s="31">
        <v>20</v>
      </c>
      <c r="F20" s="31">
        <v>2</v>
      </c>
      <c r="G20" s="35">
        <f>$G$10</f>
        <v>4.8000000000000001E-2</v>
      </c>
      <c r="H20" s="33">
        <f t="shared" si="1"/>
        <v>0.96</v>
      </c>
      <c r="I20" s="34">
        <f>H20</f>
        <v>0.96</v>
      </c>
      <c r="J20" s="33">
        <f t="shared" si="6"/>
        <v>9.6000000000000002E-2</v>
      </c>
      <c r="K20" s="34">
        <f>J20</f>
        <v>9.6000000000000002E-2</v>
      </c>
      <c r="L20" s="33"/>
      <c r="M20" s="33"/>
      <c r="N20" s="33"/>
      <c r="O20" s="33">
        <f>I20*$Q$7</f>
        <v>1.44E-2</v>
      </c>
      <c r="P20" s="33">
        <f>K20*$Q$7</f>
        <v>1.4399999999999999E-3</v>
      </c>
      <c r="Q20" s="33"/>
      <c r="R20" s="33">
        <f>I20*$T$7</f>
        <v>0.32640000000000002</v>
      </c>
      <c r="S20" s="35">
        <f>K20*$T$7</f>
        <v>3.2640000000000002E-2</v>
      </c>
      <c r="T20" s="33"/>
      <c r="U20" s="36">
        <f>I20*$W$7</f>
        <v>9.6000000000000002E-5</v>
      </c>
      <c r="V20" s="36">
        <f>K20*$W$7</f>
        <v>9.6000000000000013E-6</v>
      </c>
      <c r="W20" s="33"/>
      <c r="X20" s="33">
        <f>I20*$Z$7</f>
        <v>0.73094399999999993</v>
      </c>
      <c r="Y20" s="33">
        <f>K20*$Z$7</f>
        <v>7.3094400000000004E-2</v>
      </c>
      <c r="Z20" s="33"/>
      <c r="AA20" s="33">
        <f t="shared" si="2"/>
        <v>2.0318399999999999</v>
      </c>
      <c r="AB20" s="33">
        <f t="shared" si="3"/>
        <v>0.203184</v>
      </c>
      <c r="AC20" s="33">
        <f t="shared" ref="AC20:AD22" si="10">AA20*$AE$7</f>
        <v>0.60955199999999998</v>
      </c>
      <c r="AD20" s="33">
        <f t="shared" si="10"/>
        <v>6.0955200000000001E-2</v>
      </c>
      <c r="AE20" s="33"/>
      <c r="AF20" s="33">
        <f t="shared" si="4"/>
        <v>7.9241759999999994E-2</v>
      </c>
      <c r="AG20" s="33">
        <f t="shared" si="4"/>
        <v>7.9241759999999998E-3</v>
      </c>
      <c r="AH20" s="33"/>
      <c r="AI20" s="33"/>
      <c r="AJ20" s="33"/>
      <c r="AK20" s="37">
        <v>3.37</v>
      </c>
      <c r="AL20" s="38">
        <v>0.33</v>
      </c>
      <c r="AM20" s="38">
        <f t="shared" si="7"/>
        <v>3.64</v>
      </c>
      <c r="AN20" s="38">
        <f t="shared" si="8"/>
        <v>0.36</v>
      </c>
      <c r="AO20" s="37">
        <f t="shared" si="5"/>
        <v>0.73</v>
      </c>
      <c r="AP20" s="38">
        <f t="shared" si="5"/>
        <v>7.0000000000000007E-2</v>
      </c>
      <c r="AQ20" s="38"/>
      <c r="AR20" s="37">
        <f t="shared" ref="AR20:AR25" si="11">AM20+AO20</f>
        <v>4.37</v>
      </c>
      <c r="AS20" s="38">
        <f t="shared" si="9"/>
        <v>0.43</v>
      </c>
    </row>
    <row r="21" spans="1:45" ht="33" customHeight="1" x14ac:dyDescent="0.25">
      <c r="A21" s="27" t="s">
        <v>60</v>
      </c>
      <c r="B21" s="97" t="s">
        <v>61</v>
      </c>
      <c r="C21" s="29" t="s">
        <v>62</v>
      </c>
      <c r="D21" s="30" t="s">
        <v>39</v>
      </c>
      <c r="E21" s="31">
        <v>45</v>
      </c>
      <c r="F21" s="31">
        <v>30</v>
      </c>
      <c r="G21" s="35">
        <f>$G$10</f>
        <v>4.8000000000000001E-2</v>
      </c>
      <c r="H21" s="33">
        <f>E21*G21</f>
        <v>2.16</v>
      </c>
      <c r="I21" s="34">
        <f>H21</f>
        <v>2.16</v>
      </c>
      <c r="J21" s="33">
        <f t="shared" si="6"/>
        <v>1.44</v>
      </c>
      <c r="K21" s="34">
        <f>J21</f>
        <v>1.44</v>
      </c>
      <c r="L21" s="33"/>
      <c r="M21" s="33"/>
      <c r="N21" s="33"/>
      <c r="O21" s="33">
        <f>I21*$Q$7</f>
        <v>3.2399999999999998E-2</v>
      </c>
      <c r="P21" s="33">
        <f>K21*$Q$7</f>
        <v>2.1599999999999998E-2</v>
      </c>
      <c r="Q21" s="33"/>
      <c r="R21" s="33">
        <f>I21*$T$7</f>
        <v>0.73440000000000005</v>
      </c>
      <c r="S21" s="35">
        <f>K21*$T$7</f>
        <v>0.48960000000000004</v>
      </c>
      <c r="T21" s="33"/>
      <c r="U21" s="36">
        <f>I21*$W$7</f>
        <v>2.1600000000000002E-4</v>
      </c>
      <c r="V21" s="36">
        <f>K21*$W$7</f>
        <v>1.44E-4</v>
      </c>
      <c r="W21" s="33"/>
      <c r="X21" s="33">
        <f>I21*$Z$7</f>
        <v>1.6446240000000001</v>
      </c>
      <c r="Y21" s="33">
        <f>K21*$Z$7</f>
        <v>1.0964159999999998</v>
      </c>
      <c r="Z21" s="33"/>
      <c r="AA21" s="33">
        <f t="shared" si="2"/>
        <v>4.5716400000000004</v>
      </c>
      <c r="AB21" s="33">
        <f t="shared" si="3"/>
        <v>3.0477599999999998</v>
      </c>
      <c r="AC21" s="33">
        <f t="shared" si="10"/>
        <v>1.3714920000000002</v>
      </c>
      <c r="AD21" s="33">
        <f t="shared" si="10"/>
        <v>0.91432799999999992</v>
      </c>
      <c r="AE21" s="33"/>
      <c r="AF21" s="33">
        <f t="shared" si="4"/>
        <v>0.17829396</v>
      </c>
      <c r="AG21" s="33">
        <f t="shared" si="4"/>
        <v>0.11886263999999998</v>
      </c>
      <c r="AH21" s="33"/>
      <c r="AI21" s="33"/>
      <c r="AJ21" s="33"/>
      <c r="AK21" s="37">
        <v>7.59</v>
      </c>
      <c r="AL21" s="38">
        <v>5.05</v>
      </c>
      <c r="AM21" s="38">
        <f t="shared" si="7"/>
        <v>8.1999999999999993</v>
      </c>
      <c r="AN21" s="38">
        <f t="shared" si="8"/>
        <v>5.45</v>
      </c>
      <c r="AO21" s="37">
        <f t="shared" si="5"/>
        <v>1.64</v>
      </c>
      <c r="AP21" s="38">
        <f t="shared" si="5"/>
        <v>1.0900000000000001</v>
      </c>
      <c r="AQ21" s="38"/>
      <c r="AR21" s="37">
        <f t="shared" si="11"/>
        <v>9.84</v>
      </c>
      <c r="AS21" s="38">
        <f t="shared" si="9"/>
        <v>6.54</v>
      </c>
    </row>
    <row r="22" spans="1:45" ht="24" customHeight="1" x14ac:dyDescent="0.25">
      <c r="A22" s="195" t="s">
        <v>63</v>
      </c>
      <c r="B22" s="223" t="s">
        <v>64</v>
      </c>
      <c r="C22" s="199" t="s">
        <v>45</v>
      </c>
      <c r="D22" s="30" t="s">
        <v>39</v>
      </c>
      <c r="E22" s="31">
        <v>20</v>
      </c>
      <c r="F22" s="31"/>
      <c r="G22" s="35">
        <f>$G$10</f>
        <v>4.8000000000000001E-2</v>
      </c>
      <c r="H22" s="33">
        <f t="shared" si="1"/>
        <v>0.96</v>
      </c>
      <c r="I22" s="39">
        <f>H22+H23</f>
        <v>1.35</v>
      </c>
      <c r="J22" s="33">
        <f t="shared" si="6"/>
        <v>0</v>
      </c>
      <c r="K22" s="34"/>
      <c r="L22" s="33"/>
      <c r="M22" s="33"/>
      <c r="N22" s="33"/>
      <c r="O22" s="33">
        <f>I22*$Q$7</f>
        <v>2.0250000000000001E-2</v>
      </c>
      <c r="P22" s="33">
        <f>K22*$Q$7</f>
        <v>0</v>
      </c>
      <c r="Q22" s="33"/>
      <c r="R22" s="33">
        <f>I22*$T$7</f>
        <v>0.45900000000000007</v>
      </c>
      <c r="S22" s="35">
        <f>K22*$T$7</f>
        <v>0</v>
      </c>
      <c r="T22" s="33"/>
      <c r="U22" s="36">
        <f>I22*$W$7</f>
        <v>1.3500000000000003E-4</v>
      </c>
      <c r="V22" s="36">
        <f>K22*$W$7</f>
        <v>0</v>
      </c>
      <c r="W22" s="33"/>
      <c r="X22" s="33">
        <f>I22*$Z$7</f>
        <v>1.02789</v>
      </c>
      <c r="Y22" s="33">
        <f>K22*$Z$7</f>
        <v>0</v>
      </c>
      <c r="Z22" s="33"/>
      <c r="AA22" s="33">
        <f t="shared" si="2"/>
        <v>2.8572750000000005</v>
      </c>
      <c r="AB22" s="33">
        <f t="shared" si="3"/>
        <v>0</v>
      </c>
      <c r="AC22" s="33">
        <f t="shared" si="10"/>
        <v>0.85718250000000007</v>
      </c>
      <c r="AD22" s="33">
        <f t="shared" si="10"/>
        <v>0</v>
      </c>
      <c r="AE22" s="33"/>
      <c r="AF22" s="33">
        <f t="shared" si="4"/>
        <v>0.11143372500000001</v>
      </c>
      <c r="AG22" s="33">
        <f t="shared" si="4"/>
        <v>0</v>
      </c>
      <c r="AH22" s="33"/>
      <c r="AI22" s="33"/>
      <c r="AJ22" s="33"/>
      <c r="AK22" s="37">
        <v>4.74</v>
      </c>
      <c r="AL22" s="38">
        <f>AB22+AD22+AG22</f>
        <v>0</v>
      </c>
      <c r="AM22" s="38">
        <f t="shared" si="7"/>
        <v>5.12</v>
      </c>
      <c r="AN22" s="38">
        <f t="shared" si="8"/>
        <v>0</v>
      </c>
      <c r="AO22" s="37">
        <f t="shared" si="5"/>
        <v>1.02</v>
      </c>
      <c r="AP22" s="38">
        <f t="shared" si="5"/>
        <v>0</v>
      </c>
      <c r="AQ22" s="38"/>
      <c r="AR22" s="37">
        <f t="shared" si="11"/>
        <v>6.1400000000000006</v>
      </c>
      <c r="AS22" s="38">
        <f t="shared" si="9"/>
        <v>0</v>
      </c>
    </row>
    <row r="23" spans="1:45" ht="22.5" customHeight="1" x14ac:dyDescent="0.25">
      <c r="A23" s="196"/>
      <c r="B23" s="224"/>
      <c r="C23" s="200"/>
      <c r="D23" s="30" t="s">
        <v>53</v>
      </c>
      <c r="E23" s="31">
        <v>10</v>
      </c>
      <c r="F23" s="31"/>
      <c r="G23" s="35">
        <f>$G$17</f>
        <v>3.9E-2</v>
      </c>
      <c r="H23" s="33">
        <f t="shared" si="1"/>
        <v>0.39</v>
      </c>
      <c r="I23" s="39"/>
      <c r="J23" s="33"/>
      <c r="K23" s="34"/>
      <c r="L23" s="33"/>
      <c r="M23" s="33"/>
      <c r="N23" s="33"/>
      <c r="O23" s="33"/>
      <c r="P23" s="33"/>
      <c r="Q23" s="33"/>
      <c r="R23" s="33"/>
      <c r="S23" s="35"/>
      <c r="T23" s="33"/>
      <c r="U23" s="36"/>
      <c r="V23" s="36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7"/>
      <c r="AL23" s="38"/>
      <c r="AM23" s="38"/>
      <c r="AN23" s="38">
        <f t="shared" si="8"/>
        <v>0</v>
      </c>
      <c r="AO23" s="37">
        <f t="shared" si="5"/>
        <v>0</v>
      </c>
      <c r="AP23" s="38">
        <f t="shared" si="5"/>
        <v>0</v>
      </c>
      <c r="AQ23" s="38"/>
      <c r="AR23" s="37">
        <f t="shared" si="11"/>
        <v>0</v>
      </c>
      <c r="AS23" s="38"/>
    </row>
    <row r="24" spans="1:45" ht="78.75" customHeight="1" x14ac:dyDescent="0.25">
      <c r="A24" s="27" t="s">
        <v>65</v>
      </c>
      <c r="B24" s="97" t="s">
        <v>66</v>
      </c>
      <c r="C24" s="29" t="s">
        <v>67</v>
      </c>
      <c r="D24" s="30" t="s">
        <v>39</v>
      </c>
      <c r="E24" s="31">
        <v>90</v>
      </c>
      <c r="F24" s="31"/>
      <c r="G24" s="35">
        <f>$G$10</f>
        <v>4.8000000000000001E-2</v>
      </c>
      <c r="H24" s="33">
        <f t="shared" si="1"/>
        <v>4.32</v>
      </c>
      <c r="I24" s="34">
        <f>H24</f>
        <v>4.32</v>
      </c>
      <c r="J24" s="33">
        <f t="shared" si="6"/>
        <v>0</v>
      </c>
      <c r="K24" s="34"/>
      <c r="L24" s="33"/>
      <c r="M24" s="33"/>
      <c r="N24" s="33"/>
      <c r="O24" s="33">
        <f>I24*$Q$7</f>
        <v>6.4799999999999996E-2</v>
      </c>
      <c r="P24" s="33">
        <f>K24*$Q$7</f>
        <v>0</v>
      </c>
      <c r="Q24" s="33"/>
      <c r="R24" s="33">
        <f>I24*$T$7</f>
        <v>1.4688000000000001</v>
      </c>
      <c r="S24" s="35">
        <f>K24*$T$7</f>
        <v>0</v>
      </c>
      <c r="T24" s="33"/>
      <c r="U24" s="36">
        <f>I24*$W$7</f>
        <v>4.3200000000000004E-4</v>
      </c>
      <c r="V24" s="36">
        <f>K24*$W$7</f>
        <v>0</v>
      </c>
      <c r="W24" s="33"/>
      <c r="X24" s="33">
        <f>I24*$Z$7</f>
        <v>3.2892480000000002</v>
      </c>
      <c r="Y24" s="33">
        <f>K24*$Z$7</f>
        <v>0</v>
      </c>
      <c r="Z24" s="33"/>
      <c r="AA24" s="33">
        <f t="shared" si="2"/>
        <v>9.1432800000000007</v>
      </c>
      <c r="AB24" s="33">
        <f t="shared" si="3"/>
        <v>0</v>
      </c>
      <c r="AC24" s="33">
        <f>AA24*$AE$7</f>
        <v>2.7429840000000003</v>
      </c>
      <c r="AD24" s="33">
        <f>AB24*$AE$7</f>
        <v>0</v>
      </c>
      <c r="AE24" s="33"/>
      <c r="AF24" s="33">
        <f t="shared" si="4"/>
        <v>0.35658792</v>
      </c>
      <c r="AG24" s="33">
        <f t="shared" si="4"/>
        <v>0</v>
      </c>
      <c r="AH24" s="33"/>
      <c r="AI24" s="33"/>
      <c r="AJ24" s="33"/>
      <c r="AK24" s="37">
        <v>15.16</v>
      </c>
      <c r="AL24" s="38"/>
      <c r="AM24" s="38">
        <f t="shared" si="7"/>
        <v>16.37</v>
      </c>
      <c r="AN24" s="38">
        <f t="shared" si="8"/>
        <v>0</v>
      </c>
      <c r="AO24" s="37">
        <f t="shared" si="5"/>
        <v>3.27</v>
      </c>
      <c r="AP24" s="38">
        <f t="shared" si="5"/>
        <v>0</v>
      </c>
      <c r="AQ24" s="38"/>
      <c r="AR24" s="37">
        <f t="shared" si="11"/>
        <v>19.64</v>
      </c>
      <c r="AS24" s="38">
        <f>AN24+AP24</f>
        <v>0</v>
      </c>
    </row>
    <row r="25" spans="1:45" ht="49.5" customHeight="1" x14ac:dyDescent="0.25">
      <c r="A25" s="27" t="s">
        <v>68</v>
      </c>
      <c r="B25" s="97" t="s">
        <v>69</v>
      </c>
      <c r="C25" s="29" t="s">
        <v>67</v>
      </c>
      <c r="D25" s="30" t="s">
        <v>39</v>
      </c>
      <c r="E25" s="31">
        <v>90</v>
      </c>
      <c r="F25" s="31"/>
      <c r="G25" s="35">
        <f>$G$10</f>
        <v>4.8000000000000001E-2</v>
      </c>
      <c r="H25" s="33">
        <f t="shared" si="1"/>
        <v>4.32</v>
      </c>
      <c r="I25" s="34">
        <f>H25</f>
        <v>4.32</v>
      </c>
      <c r="J25" s="33">
        <f t="shared" si="6"/>
        <v>0</v>
      </c>
      <c r="K25" s="34"/>
      <c r="L25" s="33"/>
      <c r="M25" s="33"/>
      <c r="N25" s="33"/>
      <c r="O25" s="33">
        <f>I25*$Q$7</f>
        <v>6.4799999999999996E-2</v>
      </c>
      <c r="P25" s="33">
        <f>K25*$Q$7</f>
        <v>0</v>
      </c>
      <c r="Q25" s="33"/>
      <c r="R25" s="33">
        <f>I25*$T$7</f>
        <v>1.4688000000000001</v>
      </c>
      <c r="S25" s="35">
        <f>K25*$T$7</f>
        <v>0</v>
      </c>
      <c r="T25" s="33"/>
      <c r="U25" s="36">
        <f>I25*$W$7</f>
        <v>4.3200000000000004E-4</v>
      </c>
      <c r="V25" s="36">
        <f>K25*$W$7</f>
        <v>0</v>
      </c>
      <c r="W25" s="33"/>
      <c r="X25" s="33">
        <f>I25*$Z$7</f>
        <v>3.2892480000000002</v>
      </c>
      <c r="Y25" s="33">
        <f>K25*$Z$7</f>
        <v>0</v>
      </c>
      <c r="Z25" s="33"/>
      <c r="AA25" s="33">
        <f t="shared" si="2"/>
        <v>9.1432800000000007</v>
      </c>
      <c r="AB25" s="33">
        <f t="shared" si="3"/>
        <v>0</v>
      </c>
      <c r="AC25" s="33">
        <f>AA25*$AE$7</f>
        <v>2.7429840000000003</v>
      </c>
      <c r="AD25" s="33">
        <f>AB25*$AE$7</f>
        <v>0</v>
      </c>
      <c r="AE25" s="33"/>
      <c r="AF25" s="33">
        <f t="shared" si="4"/>
        <v>0.35658792</v>
      </c>
      <c r="AG25" s="33">
        <f t="shared" si="4"/>
        <v>0</v>
      </c>
      <c r="AH25" s="33"/>
      <c r="AI25" s="33"/>
      <c r="AJ25" s="33"/>
      <c r="AK25" s="37">
        <v>15.16</v>
      </c>
      <c r="AL25" s="38"/>
      <c r="AM25" s="38">
        <f t="shared" si="7"/>
        <v>16.37</v>
      </c>
      <c r="AN25" s="38">
        <f t="shared" si="8"/>
        <v>0</v>
      </c>
      <c r="AO25" s="37">
        <f t="shared" si="5"/>
        <v>3.27</v>
      </c>
      <c r="AP25" s="38">
        <f t="shared" si="5"/>
        <v>0</v>
      </c>
      <c r="AQ25" s="38"/>
      <c r="AR25" s="37">
        <f t="shared" si="11"/>
        <v>19.64</v>
      </c>
      <c r="AS25" s="38">
        <f>AN25+AP25</f>
        <v>0</v>
      </c>
    </row>
    <row r="26" spans="1:45" ht="28.5" customHeight="1" x14ac:dyDescent="0.25">
      <c r="A26" s="27" t="s">
        <v>70</v>
      </c>
      <c r="B26" s="97" t="s">
        <v>71</v>
      </c>
      <c r="C26" s="29"/>
      <c r="D26" s="30"/>
      <c r="E26" s="31"/>
      <c r="F26" s="31"/>
      <c r="G26" s="35"/>
      <c r="H26" s="33"/>
      <c r="I26" s="34"/>
      <c r="J26" s="33"/>
      <c r="K26" s="34"/>
      <c r="L26" s="33"/>
      <c r="M26" s="33"/>
      <c r="N26" s="33"/>
      <c r="O26" s="33"/>
      <c r="P26" s="33"/>
      <c r="Q26" s="33"/>
      <c r="R26" s="33"/>
      <c r="S26" s="35"/>
      <c r="T26" s="33"/>
      <c r="U26" s="36"/>
      <c r="V26" s="36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7"/>
      <c r="AL26" s="38"/>
      <c r="AM26" s="38"/>
      <c r="AN26" s="38"/>
      <c r="AO26" s="37"/>
      <c r="AP26" s="38"/>
      <c r="AQ26" s="38"/>
      <c r="AR26" s="37"/>
      <c r="AS26" s="38"/>
    </row>
    <row r="27" spans="1:45" ht="64.5" customHeight="1" x14ac:dyDescent="0.25">
      <c r="A27" s="27" t="s">
        <v>72</v>
      </c>
      <c r="B27" s="97" t="s">
        <v>73</v>
      </c>
      <c r="C27" s="29" t="s">
        <v>67</v>
      </c>
      <c r="D27" s="30" t="s">
        <v>39</v>
      </c>
      <c r="E27" s="31">
        <v>180</v>
      </c>
      <c r="F27" s="31"/>
      <c r="G27" s="35">
        <f>$G$10</f>
        <v>4.8000000000000001E-2</v>
      </c>
      <c r="H27" s="33">
        <f t="shared" si="1"/>
        <v>8.64</v>
      </c>
      <c r="I27" s="34">
        <f t="shared" ref="I27:I34" si="12">H27</f>
        <v>8.64</v>
      </c>
      <c r="J27" s="33">
        <f t="shared" si="6"/>
        <v>0</v>
      </c>
      <c r="K27" s="34"/>
      <c r="L27" s="33"/>
      <c r="M27" s="33"/>
      <c r="N27" s="33"/>
      <c r="O27" s="33">
        <f t="shared" ref="O27:O34" si="13">I27*$Q$7</f>
        <v>0.12959999999999999</v>
      </c>
      <c r="P27" s="33">
        <f t="shared" ref="P27:P34" si="14">K27*$Q$7</f>
        <v>0</v>
      </c>
      <c r="Q27" s="33"/>
      <c r="R27" s="33">
        <f t="shared" ref="R27:R34" si="15">I27*$T$7</f>
        <v>2.9376000000000002</v>
      </c>
      <c r="S27" s="35">
        <f t="shared" ref="S27:S34" si="16">K27*$T$7</f>
        <v>0</v>
      </c>
      <c r="T27" s="33"/>
      <c r="U27" s="36">
        <f t="shared" ref="U27:U34" si="17">I27*$W$7</f>
        <v>8.6400000000000008E-4</v>
      </c>
      <c r="V27" s="36">
        <f t="shared" ref="V27:V34" si="18">K27*$W$7</f>
        <v>0</v>
      </c>
      <c r="W27" s="33"/>
      <c r="X27" s="33">
        <f t="shared" ref="X27:X34" si="19">I27*$Z$7</f>
        <v>6.5784960000000003</v>
      </c>
      <c r="Y27" s="33">
        <f t="shared" ref="Y27:Y34" si="20">K27*$Z$7</f>
        <v>0</v>
      </c>
      <c r="Z27" s="33"/>
      <c r="AA27" s="33">
        <f t="shared" si="2"/>
        <v>18.286560000000001</v>
      </c>
      <c r="AB27" s="33">
        <f t="shared" si="3"/>
        <v>0</v>
      </c>
      <c r="AC27" s="33">
        <f t="shared" ref="AC27:AD34" si="21">AA27*$AE$7</f>
        <v>5.4859680000000006</v>
      </c>
      <c r="AD27" s="33">
        <f t="shared" si="21"/>
        <v>0</v>
      </c>
      <c r="AE27" s="33"/>
      <c r="AF27" s="33">
        <f t="shared" si="4"/>
        <v>0.71317584000000001</v>
      </c>
      <c r="AG27" s="33">
        <f t="shared" si="4"/>
        <v>0</v>
      </c>
      <c r="AH27" s="33"/>
      <c r="AI27" s="33"/>
      <c r="AJ27" s="33"/>
      <c r="AK27" s="37">
        <v>30.34</v>
      </c>
      <c r="AL27" s="38">
        <f t="shared" ref="AL27:AL34" si="22">AB27+AD27+AG27</f>
        <v>0</v>
      </c>
      <c r="AM27" s="38">
        <f t="shared" si="7"/>
        <v>32.770000000000003</v>
      </c>
      <c r="AN27" s="38">
        <f t="shared" si="8"/>
        <v>0</v>
      </c>
      <c r="AO27" s="37">
        <f t="shared" si="5"/>
        <v>6.55</v>
      </c>
      <c r="AP27" s="38">
        <f t="shared" si="5"/>
        <v>0</v>
      </c>
      <c r="AQ27" s="38"/>
      <c r="AR27" s="37">
        <f t="shared" ref="AR27:AS33" si="23">AM27+AO27</f>
        <v>39.32</v>
      </c>
      <c r="AS27" s="38">
        <f t="shared" si="23"/>
        <v>0</v>
      </c>
    </row>
    <row r="28" spans="1:45" ht="30.75" customHeight="1" x14ac:dyDescent="0.25">
      <c r="A28" s="27" t="s">
        <v>74</v>
      </c>
      <c r="B28" s="97" t="s">
        <v>75</v>
      </c>
      <c r="C28" s="29" t="s">
        <v>67</v>
      </c>
      <c r="D28" s="30" t="s">
        <v>39</v>
      </c>
      <c r="E28" s="31">
        <v>120</v>
      </c>
      <c r="F28" s="31"/>
      <c r="G28" s="35">
        <f>$G$10</f>
        <v>4.8000000000000001E-2</v>
      </c>
      <c r="H28" s="33">
        <f t="shared" si="1"/>
        <v>5.76</v>
      </c>
      <c r="I28" s="34">
        <f t="shared" si="12"/>
        <v>5.76</v>
      </c>
      <c r="J28" s="33">
        <f t="shared" si="6"/>
        <v>0</v>
      </c>
      <c r="K28" s="34"/>
      <c r="L28" s="33"/>
      <c r="M28" s="33"/>
      <c r="N28" s="33"/>
      <c r="O28" s="33">
        <f t="shared" si="13"/>
        <v>8.6399999999999991E-2</v>
      </c>
      <c r="P28" s="33">
        <f t="shared" si="14"/>
        <v>0</v>
      </c>
      <c r="Q28" s="33"/>
      <c r="R28" s="33">
        <f t="shared" si="15"/>
        <v>1.9584000000000001</v>
      </c>
      <c r="S28" s="35">
        <f t="shared" si="16"/>
        <v>0</v>
      </c>
      <c r="T28" s="33"/>
      <c r="U28" s="36">
        <f t="shared" si="17"/>
        <v>5.7600000000000001E-4</v>
      </c>
      <c r="V28" s="36">
        <f t="shared" si="18"/>
        <v>0</v>
      </c>
      <c r="W28" s="33"/>
      <c r="X28" s="33">
        <f t="shared" si="19"/>
        <v>4.3856639999999993</v>
      </c>
      <c r="Y28" s="33">
        <f t="shared" si="20"/>
        <v>0</v>
      </c>
      <c r="Z28" s="33"/>
      <c r="AA28" s="33">
        <f t="shared" si="2"/>
        <v>12.191039999999999</v>
      </c>
      <c r="AB28" s="33">
        <f t="shared" si="3"/>
        <v>0</v>
      </c>
      <c r="AC28" s="33">
        <f t="shared" si="21"/>
        <v>3.6573119999999997</v>
      </c>
      <c r="AD28" s="33">
        <f t="shared" si="21"/>
        <v>0</v>
      </c>
      <c r="AE28" s="33"/>
      <c r="AF28" s="33">
        <f t="shared" si="4"/>
        <v>0.47545055999999991</v>
      </c>
      <c r="AG28" s="33">
        <f t="shared" si="4"/>
        <v>0</v>
      </c>
      <c r="AH28" s="33"/>
      <c r="AI28" s="33"/>
      <c r="AJ28" s="33"/>
      <c r="AK28" s="37">
        <v>20.22</v>
      </c>
      <c r="AL28" s="38">
        <f t="shared" si="22"/>
        <v>0</v>
      </c>
      <c r="AM28" s="38">
        <f t="shared" si="7"/>
        <v>21.84</v>
      </c>
      <c r="AN28" s="38">
        <f t="shared" si="8"/>
        <v>0</v>
      </c>
      <c r="AO28" s="37">
        <f t="shared" si="5"/>
        <v>4.37</v>
      </c>
      <c r="AP28" s="38">
        <f t="shared" si="5"/>
        <v>0</v>
      </c>
      <c r="AQ28" s="38"/>
      <c r="AR28" s="37">
        <f t="shared" si="23"/>
        <v>26.21</v>
      </c>
      <c r="AS28" s="38">
        <f t="shared" si="23"/>
        <v>0</v>
      </c>
    </row>
    <row r="29" spans="1:45" ht="53.25" customHeight="1" x14ac:dyDescent="0.25">
      <c r="A29" s="27" t="s">
        <v>76</v>
      </c>
      <c r="B29" s="97" t="s">
        <v>77</v>
      </c>
      <c r="C29" s="29" t="s">
        <v>67</v>
      </c>
      <c r="D29" s="30" t="s">
        <v>39</v>
      </c>
      <c r="E29" s="31">
        <v>60</v>
      </c>
      <c r="F29" s="31"/>
      <c r="G29" s="35">
        <f>$G$10</f>
        <v>4.8000000000000001E-2</v>
      </c>
      <c r="H29" s="33">
        <f t="shared" si="1"/>
        <v>2.88</v>
      </c>
      <c r="I29" s="34">
        <f t="shared" si="12"/>
        <v>2.88</v>
      </c>
      <c r="J29" s="33">
        <f t="shared" si="6"/>
        <v>0</v>
      </c>
      <c r="K29" s="34"/>
      <c r="L29" s="33"/>
      <c r="M29" s="33"/>
      <c r="N29" s="33"/>
      <c r="O29" s="33">
        <f t="shared" si="13"/>
        <v>4.3199999999999995E-2</v>
      </c>
      <c r="P29" s="33">
        <f t="shared" si="14"/>
        <v>0</v>
      </c>
      <c r="Q29" s="33"/>
      <c r="R29" s="33">
        <f t="shared" si="15"/>
        <v>0.97920000000000007</v>
      </c>
      <c r="S29" s="35">
        <f t="shared" si="16"/>
        <v>0</v>
      </c>
      <c r="T29" s="33"/>
      <c r="U29" s="36">
        <f t="shared" si="17"/>
        <v>2.8800000000000001E-4</v>
      </c>
      <c r="V29" s="36">
        <f t="shared" si="18"/>
        <v>0</v>
      </c>
      <c r="W29" s="33"/>
      <c r="X29" s="33">
        <f t="shared" si="19"/>
        <v>2.1928319999999997</v>
      </c>
      <c r="Y29" s="33">
        <f t="shared" si="20"/>
        <v>0</v>
      </c>
      <c r="Z29" s="33"/>
      <c r="AA29" s="33">
        <f t="shared" si="2"/>
        <v>6.0955199999999996</v>
      </c>
      <c r="AB29" s="33">
        <f t="shared" si="3"/>
        <v>0</v>
      </c>
      <c r="AC29" s="33">
        <f t="shared" si="21"/>
        <v>1.8286559999999998</v>
      </c>
      <c r="AD29" s="33">
        <f t="shared" si="21"/>
        <v>0</v>
      </c>
      <c r="AE29" s="33"/>
      <c r="AF29" s="33">
        <f t="shared" si="4"/>
        <v>0.23772527999999996</v>
      </c>
      <c r="AG29" s="33">
        <f t="shared" si="4"/>
        <v>0</v>
      </c>
      <c r="AH29" s="33"/>
      <c r="AI29" s="33"/>
      <c r="AJ29" s="33"/>
      <c r="AK29" s="37">
        <v>10.11</v>
      </c>
      <c r="AL29" s="38">
        <f t="shared" si="22"/>
        <v>0</v>
      </c>
      <c r="AM29" s="38">
        <f t="shared" si="7"/>
        <v>10.92</v>
      </c>
      <c r="AN29" s="38">
        <f t="shared" si="8"/>
        <v>0</v>
      </c>
      <c r="AO29" s="37">
        <f t="shared" si="5"/>
        <v>2.1800000000000002</v>
      </c>
      <c r="AP29" s="38">
        <f t="shared" si="5"/>
        <v>0</v>
      </c>
      <c r="AQ29" s="38"/>
      <c r="AR29" s="37">
        <f t="shared" si="23"/>
        <v>13.1</v>
      </c>
      <c r="AS29" s="38">
        <f t="shared" si="23"/>
        <v>0</v>
      </c>
    </row>
    <row r="30" spans="1:45" ht="91.5" customHeight="1" x14ac:dyDescent="0.25">
      <c r="A30" s="27" t="s">
        <v>78</v>
      </c>
      <c r="B30" s="97" t="s">
        <v>79</v>
      </c>
      <c r="C30" s="29" t="s">
        <v>67</v>
      </c>
      <c r="D30" s="30" t="s">
        <v>39</v>
      </c>
      <c r="E30" s="31">
        <v>20</v>
      </c>
      <c r="F30" s="31"/>
      <c r="G30" s="35">
        <f>$G$10</f>
        <v>4.8000000000000001E-2</v>
      </c>
      <c r="H30" s="33">
        <f t="shared" si="1"/>
        <v>0.96</v>
      </c>
      <c r="I30" s="34">
        <f t="shared" si="12"/>
        <v>0.96</v>
      </c>
      <c r="J30" s="33">
        <f t="shared" si="6"/>
        <v>0</v>
      </c>
      <c r="K30" s="34"/>
      <c r="L30" s="33"/>
      <c r="M30" s="33"/>
      <c r="N30" s="33"/>
      <c r="O30" s="33">
        <f t="shared" si="13"/>
        <v>1.44E-2</v>
      </c>
      <c r="P30" s="33">
        <f t="shared" si="14"/>
        <v>0</v>
      </c>
      <c r="Q30" s="33"/>
      <c r="R30" s="33">
        <f t="shared" si="15"/>
        <v>0.32640000000000002</v>
      </c>
      <c r="S30" s="35">
        <f t="shared" si="16"/>
        <v>0</v>
      </c>
      <c r="T30" s="33"/>
      <c r="U30" s="36">
        <f t="shared" si="17"/>
        <v>9.6000000000000002E-5</v>
      </c>
      <c r="V30" s="36">
        <f t="shared" si="18"/>
        <v>0</v>
      </c>
      <c r="W30" s="33"/>
      <c r="X30" s="33">
        <f t="shared" si="19"/>
        <v>0.73094399999999993</v>
      </c>
      <c r="Y30" s="33">
        <f t="shared" si="20"/>
        <v>0</v>
      </c>
      <c r="Z30" s="33"/>
      <c r="AA30" s="33">
        <f t="shared" si="2"/>
        <v>2.0318399999999999</v>
      </c>
      <c r="AB30" s="33">
        <f t="shared" si="3"/>
        <v>0</v>
      </c>
      <c r="AC30" s="33">
        <f t="shared" si="21"/>
        <v>0.60955199999999998</v>
      </c>
      <c r="AD30" s="33">
        <f t="shared" si="21"/>
        <v>0</v>
      </c>
      <c r="AE30" s="33"/>
      <c r="AF30" s="33">
        <f t="shared" si="4"/>
        <v>7.9241759999999994E-2</v>
      </c>
      <c r="AG30" s="33">
        <f t="shared" si="4"/>
        <v>0</v>
      </c>
      <c r="AH30" s="33"/>
      <c r="AI30" s="33"/>
      <c r="AJ30" s="33"/>
      <c r="AK30" s="37">
        <v>3.37</v>
      </c>
      <c r="AL30" s="38">
        <f t="shared" si="22"/>
        <v>0</v>
      </c>
      <c r="AM30" s="38">
        <f t="shared" si="7"/>
        <v>3.64</v>
      </c>
      <c r="AN30" s="38">
        <f t="shared" si="8"/>
        <v>0</v>
      </c>
      <c r="AO30" s="37">
        <f t="shared" si="5"/>
        <v>0.73</v>
      </c>
      <c r="AP30" s="38">
        <f t="shared" si="5"/>
        <v>0</v>
      </c>
      <c r="AQ30" s="38"/>
      <c r="AR30" s="37">
        <f t="shared" si="23"/>
        <v>4.37</v>
      </c>
      <c r="AS30" s="38">
        <f t="shared" si="23"/>
        <v>0</v>
      </c>
    </row>
    <row r="31" spans="1:45" ht="134.25" customHeight="1" x14ac:dyDescent="0.25">
      <c r="A31" s="27" t="s">
        <v>80</v>
      </c>
      <c r="B31" s="97" t="s">
        <v>81</v>
      </c>
      <c r="C31" s="29" t="s">
        <v>67</v>
      </c>
      <c r="D31" s="30" t="s">
        <v>39</v>
      </c>
      <c r="E31" s="31">
        <v>20</v>
      </c>
      <c r="F31" s="31"/>
      <c r="G31" s="35">
        <f>$G$10</f>
        <v>4.8000000000000001E-2</v>
      </c>
      <c r="H31" s="33">
        <f t="shared" si="1"/>
        <v>0.96</v>
      </c>
      <c r="I31" s="34">
        <f t="shared" si="12"/>
        <v>0.96</v>
      </c>
      <c r="J31" s="33">
        <f t="shared" si="6"/>
        <v>0</v>
      </c>
      <c r="K31" s="34"/>
      <c r="L31" s="33"/>
      <c r="M31" s="33"/>
      <c r="N31" s="33"/>
      <c r="O31" s="33">
        <f t="shared" si="13"/>
        <v>1.44E-2</v>
      </c>
      <c r="P31" s="33">
        <f t="shared" si="14"/>
        <v>0</v>
      </c>
      <c r="Q31" s="33"/>
      <c r="R31" s="33">
        <f t="shared" si="15"/>
        <v>0.32640000000000002</v>
      </c>
      <c r="S31" s="35">
        <f t="shared" si="16"/>
        <v>0</v>
      </c>
      <c r="T31" s="33"/>
      <c r="U31" s="36">
        <f t="shared" si="17"/>
        <v>9.6000000000000002E-5</v>
      </c>
      <c r="V31" s="36">
        <f t="shared" si="18"/>
        <v>0</v>
      </c>
      <c r="W31" s="33"/>
      <c r="X31" s="33">
        <f t="shared" si="19"/>
        <v>0.73094399999999993</v>
      </c>
      <c r="Y31" s="33">
        <f t="shared" si="20"/>
        <v>0</v>
      </c>
      <c r="Z31" s="33"/>
      <c r="AA31" s="33">
        <f t="shared" si="2"/>
        <v>2.0318399999999999</v>
      </c>
      <c r="AB31" s="33">
        <f t="shared" si="3"/>
        <v>0</v>
      </c>
      <c r="AC31" s="33">
        <f t="shared" si="21"/>
        <v>0.60955199999999998</v>
      </c>
      <c r="AD31" s="33">
        <f t="shared" si="21"/>
        <v>0</v>
      </c>
      <c r="AE31" s="33"/>
      <c r="AF31" s="33">
        <f t="shared" si="4"/>
        <v>7.9241759999999994E-2</v>
      </c>
      <c r="AG31" s="33">
        <f t="shared" si="4"/>
        <v>0</v>
      </c>
      <c r="AH31" s="33"/>
      <c r="AI31" s="33"/>
      <c r="AJ31" s="33"/>
      <c r="AK31" s="37">
        <v>3.37</v>
      </c>
      <c r="AL31" s="38">
        <f t="shared" si="22"/>
        <v>0</v>
      </c>
      <c r="AM31" s="38">
        <f t="shared" si="7"/>
        <v>3.64</v>
      </c>
      <c r="AN31" s="38">
        <f t="shared" si="8"/>
        <v>0</v>
      </c>
      <c r="AO31" s="37">
        <f t="shared" si="5"/>
        <v>0.73</v>
      </c>
      <c r="AP31" s="38">
        <f t="shared" si="5"/>
        <v>0</v>
      </c>
      <c r="AQ31" s="38"/>
      <c r="AR31" s="37">
        <f t="shared" si="23"/>
        <v>4.37</v>
      </c>
      <c r="AS31" s="38">
        <f t="shared" si="23"/>
        <v>0</v>
      </c>
    </row>
    <row r="32" spans="1:45" ht="74.25" customHeight="1" x14ac:dyDescent="0.25">
      <c r="A32" s="27" t="s">
        <v>82</v>
      </c>
      <c r="B32" s="97" t="s">
        <v>83</v>
      </c>
      <c r="C32" s="29" t="s">
        <v>67</v>
      </c>
      <c r="D32" s="30" t="s">
        <v>39</v>
      </c>
      <c r="E32" s="31">
        <v>20</v>
      </c>
      <c r="F32" s="31"/>
      <c r="G32" s="35">
        <v>4.8000000000000001E-2</v>
      </c>
      <c r="H32" s="33">
        <f t="shared" si="1"/>
        <v>0.96</v>
      </c>
      <c r="I32" s="34">
        <f t="shared" si="12"/>
        <v>0.96</v>
      </c>
      <c r="J32" s="33">
        <f t="shared" si="6"/>
        <v>0</v>
      </c>
      <c r="K32" s="34"/>
      <c r="L32" s="33"/>
      <c r="M32" s="33"/>
      <c r="N32" s="33"/>
      <c r="O32" s="33">
        <f t="shared" si="13"/>
        <v>1.44E-2</v>
      </c>
      <c r="P32" s="33">
        <f t="shared" si="14"/>
        <v>0</v>
      </c>
      <c r="Q32" s="33"/>
      <c r="R32" s="33">
        <f t="shared" si="15"/>
        <v>0.32640000000000002</v>
      </c>
      <c r="S32" s="35">
        <f t="shared" si="16"/>
        <v>0</v>
      </c>
      <c r="T32" s="33"/>
      <c r="U32" s="36">
        <f t="shared" si="17"/>
        <v>9.6000000000000002E-5</v>
      </c>
      <c r="V32" s="36">
        <f t="shared" si="18"/>
        <v>0</v>
      </c>
      <c r="W32" s="33"/>
      <c r="X32" s="33">
        <f t="shared" si="19"/>
        <v>0.73094399999999993</v>
      </c>
      <c r="Y32" s="33">
        <f t="shared" si="20"/>
        <v>0</v>
      </c>
      <c r="Z32" s="33"/>
      <c r="AA32" s="33">
        <f t="shared" si="2"/>
        <v>2.0318399999999999</v>
      </c>
      <c r="AB32" s="33">
        <f t="shared" si="3"/>
        <v>0</v>
      </c>
      <c r="AC32" s="33">
        <f t="shared" si="21"/>
        <v>0.60955199999999998</v>
      </c>
      <c r="AD32" s="33">
        <f t="shared" si="21"/>
        <v>0</v>
      </c>
      <c r="AE32" s="33"/>
      <c r="AF32" s="33">
        <f t="shared" si="4"/>
        <v>7.9241759999999994E-2</v>
      </c>
      <c r="AG32" s="33">
        <f t="shared" si="4"/>
        <v>0</v>
      </c>
      <c r="AH32" s="33"/>
      <c r="AI32" s="33"/>
      <c r="AJ32" s="33"/>
      <c r="AK32" s="37">
        <v>3.37</v>
      </c>
      <c r="AL32" s="38">
        <f t="shared" si="22"/>
        <v>0</v>
      </c>
      <c r="AM32" s="38">
        <f t="shared" si="7"/>
        <v>3.64</v>
      </c>
      <c r="AN32" s="38">
        <f t="shared" si="8"/>
        <v>0</v>
      </c>
      <c r="AO32" s="37">
        <f t="shared" si="5"/>
        <v>0.73</v>
      </c>
      <c r="AP32" s="38">
        <f t="shared" si="5"/>
        <v>0</v>
      </c>
      <c r="AQ32" s="38"/>
      <c r="AR32" s="37">
        <f t="shared" si="23"/>
        <v>4.37</v>
      </c>
      <c r="AS32" s="38">
        <f t="shared" si="23"/>
        <v>0</v>
      </c>
    </row>
    <row r="33" spans="1:45" ht="76.5" x14ac:dyDescent="0.25">
      <c r="A33" s="27" t="s">
        <v>84</v>
      </c>
      <c r="B33" s="97" t="s">
        <v>85</v>
      </c>
      <c r="C33" s="29" t="s">
        <v>67</v>
      </c>
      <c r="D33" s="30" t="s">
        <v>39</v>
      </c>
      <c r="E33" s="31">
        <v>60</v>
      </c>
      <c r="F33" s="31"/>
      <c r="G33" s="33">
        <v>4.8000000000000001E-2</v>
      </c>
      <c r="H33" s="33">
        <f t="shared" si="1"/>
        <v>2.88</v>
      </c>
      <c r="I33" s="34">
        <f t="shared" si="12"/>
        <v>2.88</v>
      </c>
      <c r="J33" s="33">
        <f t="shared" si="6"/>
        <v>0</v>
      </c>
      <c r="K33" s="34"/>
      <c r="L33" s="33"/>
      <c r="M33" s="33"/>
      <c r="N33" s="33"/>
      <c r="O33" s="33">
        <f t="shared" si="13"/>
        <v>4.3199999999999995E-2</v>
      </c>
      <c r="P33" s="33">
        <f t="shared" si="14"/>
        <v>0</v>
      </c>
      <c r="Q33" s="33"/>
      <c r="R33" s="33">
        <f t="shared" si="15"/>
        <v>0.97920000000000007</v>
      </c>
      <c r="S33" s="35">
        <f t="shared" si="16"/>
        <v>0</v>
      </c>
      <c r="T33" s="33"/>
      <c r="U33" s="36">
        <f t="shared" si="17"/>
        <v>2.8800000000000001E-4</v>
      </c>
      <c r="V33" s="36">
        <f t="shared" si="18"/>
        <v>0</v>
      </c>
      <c r="W33" s="33"/>
      <c r="X33" s="33">
        <f t="shared" si="19"/>
        <v>2.1928319999999997</v>
      </c>
      <c r="Y33" s="33">
        <f t="shared" si="20"/>
        <v>0</v>
      </c>
      <c r="Z33" s="33"/>
      <c r="AA33" s="33">
        <f t="shared" si="2"/>
        <v>6.0955199999999996</v>
      </c>
      <c r="AB33" s="33">
        <f t="shared" si="3"/>
        <v>0</v>
      </c>
      <c r="AC33" s="33">
        <f t="shared" si="21"/>
        <v>1.8286559999999998</v>
      </c>
      <c r="AD33" s="33">
        <f t="shared" si="21"/>
        <v>0</v>
      </c>
      <c r="AE33" s="33"/>
      <c r="AF33" s="33">
        <f t="shared" si="4"/>
        <v>0.23772527999999996</v>
      </c>
      <c r="AG33" s="33">
        <f t="shared" si="4"/>
        <v>0</v>
      </c>
      <c r="AH33" s="33"/>
      <c r="AI33" s="33"/>
      <c r="AJ33" s="33"/>
      <c r="AK33" s="37">
        <v>10.11</v>
      </c>
      <c r="AL33" s="38">
        <f t="shared" si="22"/>
        <v>0</v>
      </c>
      <c r="AM33" s="38">
        <f t="shared" si="7"/>
        <v>10.92</v>
      </c>
      <c r="AN33" s="38">
        <f t="shared" si="8"/>
        <v>0</v>
      </c>
      <c r="AO33" s="37">
        <f t="shared" si="5"/>
        <v>2.1800000000000002</v>
      </c>
      <c r="AP33" s="38">
        <f t="shared" si="5"/>
        <v>0</v>
      </c>
      <c r="AQ33" s="38"/>
      <c r="AR33" s="37">
        <f t="shared" si="23"/>
        <v>13.1</v>
      </c>
      <c r="AS33" s="38">
        <f t="shared" si="23"/>
        <v>0</v>
      </c>
    </row>
    <row r="34" spans="1:45" ht="75.75" customHeight="1" x14ac:dyDescent="0.25">
      <c r="A34" s="27" t="s">
        <v>86</v>
      </c>
      <c r="B34" s="97" t="s">
        <v>87</v>
      </c>
      <c r="C34" s="29" t="s">
        <v>67</v>
      </c>
      <c r="D34" s="30" t="s">
        <v>39</v>
      </c>
      <c r="E34" s="31">
        <v>30</v>
      </c>
      <c r="F34" s="31">
        <v>10</v>
      </c>
      <c r="G34" s="33">
        <f>$G$10</f>
        <v>4.8000000000000001E-2</v>
      </c>
      <c r="H34" s="33">
        <f t="shared" si="1"/>
        <v>1.44</v>
      </c>
      <c r="I34" s="34">
        <f t="shared" si="12"/>
        <v>1.44</v>
      </c>
      <c r="J34" s="33">
        <f t="shared" si="6"/>
        <v>0.48</v>
      </c>
      <c r="K34" s="34"/>
      <c r="L34" s="33"/>
      <c r="M34" s="33"/>
      <c r="N34" s="33"/>
      <c r="O34" s="33">
        <f t="shared" si="13"/>
        <v>2.1599999999999998E-2</v>
      </c>
      <c r="P34" s="33">
        <f t="shared" si="14"/>
        <v>0</v>
      </c>
      <c r="Q34" s="33"/>
      <c r="R34" s="33">
        <f t="shared" si="15"/>
        <v>0.48960000000000004</v>
      </c>
      <c r="S34" s="35">
        <f t="shared" si="16"/>
        <v>0</v>
      </c>
      <c r="T34" s="33"/>
      <c r="U34" s="36">
        <f t="shared" si="17"/>
        <v>1.44E-4</v>
      </c>
      <c r="V34" s="36">
        <f t="shared" si="18"/>
        <v>0</v>
      </c>
      <c r="W34" s="33"/>
      <c r="X34" s="33">
        <f t="shared" si="19"/>
        <v>1.0964159999999998</v>
      </c>
      <c r="Y34" s="33">
        <f t="shared" si="20"/>
        <v>0</v>
      </c>
      <c r="Z34" s="33"/>
      <c r="AA34" s="33">
        <f t="shared" si="2"/>
        <v>3.0477599999999998</v>
      </c>
      <c r="AB34" s="33">
        <f t="shared" si="3"/>
        <v>0</v>
      </c>
      <c r="AC34" s="33">
        <f t="shared" si="21"/>
        <v>0.91432799999999992</v>
      </c>
      <c r="AD34" s="33">
        <f t="shared" si="21"/>
        <v>0</v>
      </c>
      <c r="AE34" s="33"/>
      <c r="AF34" s="33">
        <f t="shared" si="4"/>
        <v>0.11886263999999998</v>
      </c>
      <c r="AG34" s="33">
        <f t="shared" si="4"/>
        <v>0</v>
      </c>
      <c r="AH34" s="33"/>
      <c r="AI34" s="33"/>
      <c r="AJ34" s="33"/>
      <c r="AK34" s="37">
        <v>5.05</v>
      </c>
      <c r="AL34" s="38">
        <f t="shared" si="22"/>
        <v>0</v>
      </c>
      <c r="AM34" s="38">
        <f t="shared" si="7"/>
        <v>5.45</v>
      </c>
      <c r="AN34" s="38">
        <f t="shared" si="8"/>
        <v>0</v>
      </c>
      <c r="AO34" s="37">
        <f t="shared" si="5"/>
        <v>1.0900000000000001</v>
      </c>
      <c r="AP34" s="38">
        <f t="shared" si="5"/>
        <v>0</v>
      </c>
      <c r="AQ34" s="38"/>
      <c r="AR34" s="37">
        <f>AM34+AO34</f>
        <v>6.54</v>
      </c>
      <c r="AS34" s="38">
        <f>AN34+AP34</f>
        <v>0</v>
      </c>
    </row>
    <row r="35" spans="1:45" ht="79.5" customHeight="1" x14ac:dyDescent="0.25">
      <c r="A35" s="27" t="s">
        <v>88</v>
      </c>
      <c r="B35" s="97" t="s">
        <v>89</v>
      </c>
      <c r="C35" s="29"/>
      <c r="D35" s="30"/>
      <c r="E35" s="31"/>
      <c r="F35" s="31"/>
      <c r="G35" s="33"/>
      <c r="H35" s="33"/>
      <c r="I35" s="34"/>
      <c r="J35" s="33"/>
      <c r="K35" s="34"/>
      <c r="L35" s="33"/>
      <c r="M35" s="33"/>
      <c r="N35" s="33"/>
      <c r="O35" s="33"/>
      <c r="P35" s="33"/>
      <c r="Q35" s="33"/>
      <c r="R35" s="33"/>
      <c r="S35" s="35"/>
      <c r="T35" s="33"/>
      <c r="U35" s="36"/>
      <c r="V35" s="36"/>
      <c r="W35" s="33"/>
      <c r="X35" s="33"/>
      <c r="Y35" s="33"/>
      <c r="Z35" s="33"/>
      <c r="AA35" s="33"/>
      <c r="AB35" s="33"/>
      <c r="AC35" s="33"/>
      <c r="AD35" s="33"/>
      <c r="AE35" s="33"/>
      <c r="AF35" s="33">
        <f t="shared" si="4"/>
        <v>0</v>
      </c>
      <c r="AG35" s="33">
        <f t="shared" si="4"/>
        <v>0</v>
      </c>
      <c r="AH35" s="33"/>
      <c r="AI35" s="33"/>
      <c r="AJ35" s="33"/>
      <c r="AK35" s="37"/>
      <c r="AL35" s="38"/>
      <c r="AM35" s="38"/>
      <c r="AN35" s="38"/>
      <c r="AO35" s="37"/>
      <c r="AP35" s="38"/>
      <c r="AQ35" s="38"/>
      <c r="AR35" s="37"/>
      <c r="AS35" s="38"/>
    </row>
    <row r="36" spans="1:45" ht="29.25" customHeight="1" x14ac:dyDescent="0.25">
      <c r="A36" s="120" t="s">
        <v>90</v>
      </c>
      <c r="B36" s="121" t="s">
        <v>91</v>
      </c>
      <c r="C36" s="122" t="s">
        <v>92</v>
      </c>
      <c r="D36" s="123" t="s">
        <v>39</v>
      </c>
      <c r="E36" s="124">
        <v>60</v>
      </c>
      <c r="F36" s="124"/>
      <c r="G36" s="125">
        <f>$G$10</f>
        <v>4.8000000000000001E-2</v>
      </c>
      <c r="H36" s="125">
        <f t="shared" si="1"/>
        <v>2.88</v>
      </c>
      <c r="I36" s="125">
        <f>H36</f>
        <v>2.88</v>
      </c>
      <c r="J36" s="125">
        <f t="shared" si="6"/>
        <v>0</v>
      </c>
      <c r="K36" s="125"/>
      <c r="L36" s="125"/>
      <c r="M36" s="125"/>
      <c r="N36" s="125"/>
      <c r="O36" s="125">
        <f>I36*$Q$7</f>
        <v>4.3199999999999995E-2</v>
      </c>
      <c r="P36" s="125">
        <f>K36*$Q$7</f>
        <v>0</v>
      </c>
      <c r="Q36" s="125"/>
      <c r="R36" s="125">
        <f>I36*$T$7</f>
        <v>0.97920000000000007</v>
      </c>
      <c r="S36" s="126">
        <f>K36*$T$7</f>
        <v>0</v>
      </c>
      <c r="T36" s="125"/>
      <c r="U36" s="127">
        <f>I36*$W$7</f>
        <v>2.8800000000000001E-4</v>
      </c>
      <c r="V36" s="127">
        <f>K36*$W$7</f>
        <v>0</v>
      </c>
      <c r="W36" s="125"/>
      <c r="X36" s="125">
        <f>I36*$Z$7</f>
        <v>2.1928319999999997</v>
      </c>
      <c r="Y36" s="125">
        <f>K36*$Z$7</f>
        <v>0</v>
      </c>
      <c r="Z36" s="125"/>
      <c r="AA36" s="125">
        <f t="shared" si="2"/>
        <v>6.0955199999999996</v>
      </c>
      <c r="AB36" s="125">
        <f t="shared" si="3"/>
        <v>0</v>
      </c>
      <c r="AC36" s="125">
        <f t="shared" ref="AC36:AD39" si="24">AA36*$AE$7</f>
        <v>1.8286559999999998</v>
      </c>
      <c r="AD36" s="125">
        <f t="shared" si="24"/>
        <v>0</v>
      </c>
      <c r="AE36" s="125"/>
      <c r="AF36" s="125">
        <f t="shared" si="4"/>
        <v>0.23772527999999996</v>
      </c>
      <c r="AG36" s="125">
        <f t="shared" si="4"/>
        <v>0</v>
      </c>
      <c r="AH36" s="125"/>
      <c r="AI36" s="125"/>
      <c r="AJ36" s="125"/>
      <c r="AK36" s="128">
        <v>5.05</v>
      </c>
      <c r="AL36" s="129">
        <f>AB36+AD36+AG36</f>
        <v>0</v>
      </c>
      <c r="AM36" s="129">
        <f t="shared" si="7"/>
        <v>5.45</v>
      </c>
      <c r="AN36" s="129">
        <f t="shared" si="8"/>
        <v>0</v>
      </c>
      <c r="AO36" s="128">
        <f t="shared" si="5"/>
        <v>1.0900000000000001</v>
      </c>
      <c r="AP36" s="129">
        <f t="shared" si="5"/>
        <v>0</v>
      </c>
      <c r="AQ36" s="129"/>
      <c r="AR36" s="128">
        <f t="shared" ref="AR36:AS39" si="25">AM36+AO36</f>
        <v>6.54</v>
      </c>
      <c r="AS36" s="129">
        <f t="shared" si="25"/>
        <v>0</v>
      </c>
    </row>
    <row r="37" spans="1:45" ht="40.5" customHeight="1" x14ac:dyDescent="0.25">
      <c r="A37" s="120" t="s">
        <v>93</v>
      </c>
      <c r="B37" s="121" t="s">
        <v>94</v>
      </c>
      <c r="C37" s="122" t="s">
        <v>38</v>
      </c>
      <c r="D37" s="123" t="s">
        <v>39</v>
      </c>
      <c r="E37" s="124">
        <v>10</v>
      </c>
      <c r="F37" s="124"/>
      <c r="G37" s="125">
        <f>$G$10</f>
        <v>4.8000000000000001E-2</v>
      </c>
      <c r="H37" s="125">
        <f t="shared" si="1"/>
        <v>0.48</v>
      </c>
      <c r="I37" s="125">
        <f>H37</f>
        <v>0.48</v>
      </c>
      <c r="J37" s="125">
        <f t="shared" si="6"/>
        <v>0</v>
      </c>
      <c r="K37" s="125"/>
      <c r="L37" s="125"/>
      <c r="M37" s="125"/>
      <c r="N37" s="125"/>
      <c r="O37" s="125">
        <f>I37*$Q$7</f>
        <v>7.1999999999999998E-3</v>
      </c>
      <c r="P37" s="125">
        <f>K37*$Q$7</f>
        <v>0</v>
      </c>
      <c r="Q37" s="125"/>
      <c r="R37" s="125">
        <f>I37*$T$7</f>
        <v>0.16320000000000001</v>
      </c>
      <c r="S37" s="126">
        <f>K37*$T$7</f>
        <v>0</v>
      </c>
      <c r="T37" s="125"/>
      <c r="U37" s="127">
        <f>I37*$W$7</f>
        <v>4.8000000000000001E-5</v>
      </c>
      <c r="V37" s="127">
        <f>K37*$W$7</f>
        <v>0</v>
      </c>
      <c r="W37" s="125"/>
      <c r="X37" s="125">
        <f>I37*$Z$7</f>
        <v>0.36547199999999996</v>
      </c>
      <c r="Y37" s="125">
        <f>K37*$Z$7</f>
        <v>0</v>
      </c>
      <c r="Z37" s="125"/>
      <c r="AA37" s="125">
        <f t="shared" si="2"/>
        <v>1.0159199999999999</v>
      </c>
      <c r="AB37" s="125">
        <f t="shared" si="3"/>
        <v>0</v>
      </c>
      <c r="AC37" s="125">
        <f t="shared" si="24"/>
        <v>0.30477599999999999</v>
      </c>
      <c r="AD37" s="125">
        <f t="shared" si="24"/>
        <v>0</v>
      </c>
      <c r="AE37" s="125"/>
      <c r="AF37" s="125">
        <f t="shared" si="4"/>
        <v>3.9620879999999997E-2</v>
      </c>
      <c r="AG37" s="125">
        <f t="shared" si="4"/>
        <v>0</v>
      </c>
      <c r="AH37" s="125"/>
      <c r="AI37" s="125"/>
      <c r="AJ37" s="125"/>
      <c r="AK37" s="128">
        <v>1.69</v>
      </c>
      <c r="AL37" s="129">
        <f>AB37+AD37+AG37</f>
        <v>0</v>
      </c>
      <c r="AM37" s="129">
        <f t="shared" si="7"/>
        <v>1.83</v>
      </c>
      <c r="AN37" s="129">
        <f t="shared" si="8"/>
        <v>0</v>
      </c>
      <c r="AO37" s="128">
        <f t="shared" si="5"/>
        <v>0.37</v>
      </c>
      <c r="AP37" s="129">
        <f t="shared" si="5"/>
        <v>0</v>
      </c>
      <c r="AQ37" s="129"/>
      <c r="AR37" s="128">
        <f t="shared" si="25"/>
        <v>2.2000000000000002</v>
      </c>
      <c r="AS37" s="129">
        <f t="shared" si="25"/>
        <v>0</v>
      </c>
    </row>
    <row r="38" spans="1:45" ht="75" customHeight="1" x14ac:dyDescent="0.25">
      <c r="A38" s="27" t="s">
        <v>95</v>
      </c>
      <c r="B38" s="97" t="s">
        <v>96</v>
      </c>
      <c r="C38" s="29" t="s">
        <v>97</v>
      </c>
      <c r="D38" s="30" t="s">
        <v>39</v>
      </c>
      <c r="E38" s="31">
        <v>180</v>
      </c>
      <c r="F38" s="31"/>
      <c r="G38" s="33">
        <f>$G$10</f>
        <v>4.8000000000000001E-2</v>
      </c>
      <c r="H38" s="33">
        <f t="shared" si="1"/>
        <v>8.64</v>
      </c>
      <c r="I38" s="34">
        <f>H38</f>
        <v>8.64</v>
      </c>
      <c r="J38" s="33">
        <f t="shared" si="6"/>
        <v>0</v>
      </c>
      <c r="K38" s="34"/>
      <c r="L38" s="33"/>
      <c r="M38" s="33"/>
      <c r="N38" s="33"/>
      <c r="O38" s="33">
        <f>I38*$Q$7</f>
        <v>0.12959999999999999</v>
      </c>
      <c r="P38" s="33">
        <f>K38*$Q$7</f>
        <v>0</v>
      </c>
      <c r="Q38" s="33"/>
      <c r="R38" s="33">
        <f>I38*$T$7</f>
        <v>2.9376000000000002</v>
      </c>
      <c r="S38" s="35">
        <f>K38*$T$7</f>
        <v>0</v>
      </c>
      <c r="T38" s="33"/>
      <c r="U38" s="36">
        <f>I38*$W$7</f>
        <v>8.6400000000000008E-4</v>
      </c>
      <c r="V38" s="36">
        <f>K38*$W$7</f>
        <v>0</v>
      </c>
      <c r="W38" s="33"/>
      <c r="X38" s="33">
        <f>I38*$Z$7</f>
        <v>6.5784960000000003</v>
      </c>
      <c r="Y38" s="33">
        <f>K38*$Z$7</f>
        <v>0</v>
      </c>
      <c r="Z38" s="33"/>
      <c r="AA38" s="33">
        <f t="shared" si="2"/>
        <v>18.286560000000001</v>
      </c>
      <c r="AB38" s="33">
        <f t="shared" si="3"/>
        <v>0</v>
      </c>
      <c r="AC38" s="33">
        <f t="shared" si="24"/>
        <v>5.4859680000000006</v>
      </c>
      <c r="AD38" s="33">
        <f t="shared" si="24"/>
        <v>0</v>
      </c>
      <c r="AE38" s="33"/>
      <c r="AF38" s="33">
        <f t="shared" si="4"/>
        <v>0.71317584000000001</v>
      </c>
      <c r="AG38" s="33">
        <f t="shared" si="4"/>
        <v>0</v>
      </c>
      <c r="AH38" s="33"/>
      <c r="AI38" s="33"/>
      <c r="AJ38" s="33"/>
      <c r="AK38" s="37">
        <v>30.34</v>
      </c>
      <c r="AL38" s="38">
        <f>AB38+AD38+AG38</f>
        <v>0</v>
      </c>
      <c r="AM38" s="38">
        <f t="shared" si="7"/>
        <v>32.770000000000003</v>
      </c>
      <c r="AN38" s="38">
        <f t="shared" si="8"/>
        <v>0</v>
      </c>
      <c r="AO38" s="37">
        <f t="shared" si="5"/>
        <v>6.55</v>
      </c>
      <c r="AP38" s="38">
        <f t="shared" si="5"/>
        <v>0</v>
      </c>
      <c r="AQ38" s="38"/>
      <c r="AR38" s="37">
        <f t="shared" si="25"/>
        <v>39.32</v>
      </c>
      <c r="AS38" s="38">
        <f t="shared" si="25"/>
        <v>0</v>
      </c>
    </row>
    <row r="39" spans="1:45" ht="116.25" customHeight="1" x14ac:dyDescent="0.25">
      <c r="A39" s="27" t="s">
        <v>98</v>
      </c>
      <c r="B39" s="97" t="s">
        <v>99</v>
      </c>
      <c r="C39" s="29" t="s">
        <v>100</v>
      </c>
      <c r="D39" s="30" t="s">
        <v>39</v>
      </c>
      <c r="E39" s="31">
        <v>120</v>
      </c>
      <c r="F39" s="31"/>
      <c r="G39" s="33">
        <f>$G$10</f>
        <v>4.8000000000000001E-2</v>
      </c>
      <c r="H39" s="33">
        <f t="shared" si="1"/>
        <v>5.76</v>
      </c>
      <c r="I39" s="34">
        <f>H39</f>
        <v>5.76</v>
      </c>
      <c r="J39" s="33">
        <f t="shared" si="6"/>
        <v>0</v>
      </c>
      <c r="K39" s="34"/>
      <c r="L39" s="33"/>
      <c r="M39" s="33"/>
      <c r="N39" s="33"/>
      <c r="O39" s="33">
        <f>I39*$Q$7</f>
        <v>8.6399999999999991E-2</v>
      </c>
      <c r="P39" s="33">
        <f>K39*$Q$7</f>
        <v>0</v>
      </c>
      <c r="Q39" s="33"/>
      <c r="R39" s="33">
        <f>I39*$T$7</f>
        <v>1.9584000000000001</v>
      </c>
      <c r="S39" s="35">
        <f>K39*$T$7</f>
        <v>0</v>
      </c>
      <c r="T39" s="33"/>
      <c r="U39" s="36">
        <f>I39*$W$7</f>
        <v>5.7600000000000001E-4</v>
      </c>
      <c r="V39" s="36">
        <f>K39*$W$7</f>
        <v>0</v>
      </c>
      <c r="W39" s="33"/>
      <c r="X39" s="33">
        <f>I39*$Z$7</f>
        <v>4.3856639999999993</v>
      </c>
      <c r="Y39" s="33">
        <f>K39*$Z$7</f>
        <v>0</v>
      </c>
      <c r="Z39" s="33"/>
      <c r="AA39" s="33">
        <f t="shared" si="2"/>
        <v>12.191039999999999</v>
      </c>
      <c r="AB39" s="33">
        <f t="shared" si="3"/>
        <v>0</v>
      </c>
      <c r="AC39" s="33">
        <f t="shared" si="24"/>
        <v>3.6573119999999997</v>
      </c>
      <c r="AD39" s="33">
        <f t="shared" si="24"/>
        <v>0</v>
      </c>
      <c r="AE39" s="33"/>
      <c r="AF39" s="33">
        <f t="shared" si="4"/>
        <v>0.47545055999999991</v>
      </c>
      <c r="AG39" s="33">
        <f t="shared" si="4"/>
        <v>0</v>
      </c>
      <c r="AH39" s="33"/>
      <c r="AI39" s="33"/>
      <c r="AJ39" s="33"/>
      <c r="AK39" s="37">
        <v>20.22</v>
      </c>
      <c r="AL39" s="38">
        <f>AB39+AD39+AG39</f>
        <v>0</v>
      </c>
      <c r="AM39" s="38">
        <f t="shared" si="7"/>
        <v>21.84</v>
      </c>
      <c r="AN39" s="38">
        <f t="shared" si="8"/>
        <v>0</v>
      </c>
      <c r="AO39" s="37">
        <f t="shared" si="5"/>
        <v>4.37</v>
      </c>
      <c r="AP39" s="38">
        <f t="shared" si="5"/>
        <v>0</v>
      </c>
      <c r="AQ39" s="38"/>
      <c r="AR39" s="37">
        <f t="shared" si="25"/>
        <v>26.21</v>
      </c>
      <c r="AS39" s="38">
        <f t="shared" si="25"/>
        <v>0</v>
      </c>
    </row>
    <row r="40" spans="1:45" ht="35.25" customHeight="1" x14ac:dyDescent="0.25">
      <c r="A40" s="27" t="s">
        <v>101</v>
      </c>
      <c r="B40" s="28" t="s">
        <v>102</v>
      </c>
      <c r="C40" s="29"/>
      <c r="D40" s="30"/>
      <c r="E40" s="31"/>
      <c r="F40" s="31"/>
      <c r="G40" s="33"/>
      <c r="H40" s="33"/>
      <c r="I40" s="34"/>
      <c r="J40" s="33"/>
      <c r="K40" s="34"/>
      <c r="L40" s="33"/>
      <c r="M40" s="33"/>
      <c r="N40" s="33"/>
      <c r="O40" s="33"/>
      <c r="P40" s="33"/>
      <c r="Q40" s="33"/>
      <c r="R40" s="33"/>
      <c r="S40" s="35"/>
      <c r="T40" s="33"/>
      <c r="U40" s="36"/>
      <c r="V40" s="36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7"/>
      <c r="AL40" s="38"/>
      <c r="AM40" s="38"/>
      <c r="AN40" s="38"/>
      <c r="AO40" s="37"/>
      <c r="AP40" s="38"/>
      <c r="AQ40" s="38"/>
      <c r="AR40" s="37"/>
      <c r="AS40" s="38"/>
    </row>
    <row r="41" spans="1:45" ht="51" customHeight="1" x14ac:dyDescent="0.25">
      <c r="A41" s="27" t="s">
        <v>103</v>
      </c>
      <c r="B41" s="28" t="s">
        <v>104</v>
      </c>
      <c r="C41" s="29" t="s">
        <v>105</v>
      </c>
      <c r="D41" s="30" t="s">
        <v>39</v>
      </c>
      <c r="E41" s="31">
        <v>160</v>
      </c>
      <c r="F41" s="31"/>
      <c r="G41" s="33">
        <f t="shared" ref="G41:G46" si="26">$G$10</f>
        <v>4.8000000000000001E-2</v>
      </c>
      <c r="H41" s="33">
        <f t="shared" si="1"/>
        <v>7.68</v>
      </c>
      <c r="I41" s="34">
        <f t="shared" ref="I41:I46" si="27">H41</f>
        <v>7.68</v>
      </c>
      <c r="J41" s="33">
        <f t="shared" si="6"/>
        <v>0</v>
      </c>
      <c r="K41" s="34"/>
      <c r="L41" s="33"/>
      <c r="M41" s="33"/>
      <c r="N41" s="33"/>
      <c r="O41" s="33">
        <f t="shared" ref="O41:O46" si="28">I41*$Q$7</f>
        <v>0.1152</v>
      </c>
      <c r="P41" s="33">
        <f t="shared" ref="P41:P46" si="29">K41*$Q$7</f>
        <v>0</v>
      </c>
      <c r="Q41" s="33"/>
      <c r="R41" s="33">
        <f t="shared" ref="R41:R46" si="30">I41*$T$7</f>
        <v>2.6112000000000002</v>
      </c>
      <c r="S41" s="35">
        <f t="shared" ref="S41:S46" si="31">K41*$T$7</f>
        <v>0</v>
      </c>
      <c r="T41" s="33"/>
      <c r="U41" s="36">
        <f t="shared" ref="U41:U46" si="32">I41*$W$7</f>
        <v>7.6800000000000002E-4</v>
      </c>
      <c r="V41" s="36">
        <f t="shared" ref="V41:V46" si="33">K41*$W$7</f>
        <v>0</v>
      </c>
      <c r="W41" s="33"/>
      <c r="X41" s="33">
        <f t="shared" ref="X41:X46" si="34">I41*$Z$7</f>
        <v>5.8475519999999994</v>
      </c>
      <c r="Y41" s="33">
        <f t="shared" ref="Y41:Y46" si="35">K41*$Z$7</f>
        <v>0</v>
      </c>
      <c r="Z41" s="33"/>
      <c r="AA41" s="33">
        <f t="shared" si="2"/>
        <v>16.254719999999999</v>
      </c>
      <c r="AB41" s="33">
        <f t="shared" si="3"/>
        <v>0</v>
      </c>
      <c r="AC41" s="33">
        <f t="shared" ref="AC41:AD46" si="36">AA41*$AE$7</f>
        <v>4.8764159999999999</v>
      </c>
      <c r="AD41" s="33">
        <f t="shared" si="36"/>
        <v>0</v>
      </c>
      <c r="AE41" s="33"/>
      <c r="AF41" s="33">
        <f t="shared" si="4"/>
        <v>0.63393407999999996</v>
      </c>
      <c r="AG41" s="33">
        <f t="shared" si="4"/>
        <v>0</v>
      </c>
      <c r="AH41" s="33"/>
      <c r="AI41" s="33"/>
      <c r="AJ41" s="33"/>
      <c r="AK41" s="37">
        <v>26.29</v>
      </c>
      <c r="AL41" s="38">
        <f t="shared" ref="AL41:AL46" si="37">AB41+AD41+AG41</f>
        <v>0</v>
      </c>
      <c r="AM41" s="38">
        <f t="shared" si="7"/>
        <v>28.39</v>
      </c>
      <c r="AN41" s="38">
        <f t="shared" si="8"/>
        <v>0</v>
      </c>
      <c r="AO41" s="37">
        <f t="shared" si="5"/>
        <v>5.68</v>
      </c>
      <c r="AP41" s="38">
        <f t="shared" si="5"/>
        <v>0</v>
      </c>
      <c r="AQ41" s="38"/>
      <c r="AR41" s="37">
        <f t="shared" ref="AR41:AS46" si="38">AM41+AO41</f>
        <v>34.07</v>
      </c>
      <c r="AS41" s="38">
        <f t="shared" si="38"/>
        <v>0</v>
      </c>
    </row>
    <row r="42" spans="1:45" ht="49.5" customHeight="1" x14ac:dyDescent="0.25">
      <c r="A42" s="27" t="s">
        <v>106</v>
      </c>
      <c r="B42" s="28" t="s">
        <v>107</v>
      </c>
      <c r="C42" s="29" t="s">
        <v>105</v>
      </c>
      <c r="D42" s="30" t="s">
        <v>39</v>
      </c>
      <c r="E42" s="31">
        <v>150</v>
      </c>
      <c r="F42" s="31"/>
      <c r="G42" s="33">
        <f t="shared" si="26"/>
        <v>4.8000000000000001E-2</v>
      </c>
      <c r="H42" s="33">
        <f t="shared" si="1"/>
        <v>7.2</v>
      </c>
      <c r="I42" s="34">
        <f t="shared" si="27"/>
        <v>7.2</v>
      </c>
      <c r="J42" s="33">
        <f t="shared" si="6"/>
        <v>0</v>
      </c>
      <c r="K42" s="34"/>
      <c r="L42" s="33"/>
      <c r="M42" s="33"/>
      <c r="N42" s="33"/>
      <c r="O42" s="33">
        <f t="shared" si="28"/>
        <v>0.108</v>
      </c>
      <c r="P42" s="33">
        <f t="shared" si="29"/>
        <v>0</v>
      </c>
      <c r="Q42" s="33"/>
      <c r="R42" s="33">
        <f t="shared" si="30"/>
        <v>2.4480000000000004</v>
      </c>
      <c r="S42" s="35">
        <f t="shared" si="31"/>
        <v>0</v>
      </c>
      <c r="T42" s="33"/>
      <c r="U42" s="36">
        <f t="shared" si="32"/>
        <v>7.2000000000000005E-4</v>
      </c>
      <c r="V42" s="36">
        <f t="shared" si="33"/>
        <v>0</v>
      </c>
      <c r="W42" s="33"/>
      <c r="X42" s="33">
        <f t="shared" si="34"/>
        <v>5.4820799999999998</v>
      </c>
      <c r="Y42" s="33">
        <f t="shared" si="35"/>
        <v>0</v>
      </c>
      <c r="Z42" s="33"/>
      <c r="AA42" s="33">
        <f t="shared" si="2"/>
        <v>15.238799999999999</v>
      </c>
      <c r="AB42" s="33">
        <f t="shared" si="3"/>
        <v>0</v>
      </c>
      <c r="AC42" s="33">
        <f t="shared" si="36"/>
        <v>4.5716399999999995</v>
      </c>
      <c r="AD42" s="33">
        <f t="shared" si="36"/>
        <v>0</v>
      </c>
      <c r="AE42" s="33"/>
      <c r="AF42" s="33">
        <f t="shared" si="4"/>
        <v>0.59431319999999999</v>
      </c>
      <c r="AG42" s="33">
        <f t="shared" si="4"/>
        <v>0</v>
      </c>
      <c r="AH42" s="33"/>
      <c r="AI42" s="33"/>
      <c r="AJ42" s="33"/>
      <c r="AK42" s="37">
        <v>25.27</v>
      </c>
      <c r="AL42" s="38">
        <f t="shared" si="37"/>
        <v>0</v>
      </c>
      <c r="AM42" s="38">
        <f t="shared" si="7"/>
        <v>27.29</v>
      </c>
      <c r="AN42" s="38">
        <f t="shared" si="8"/>
        <v>0</v>
      </c>
      <c r="AO42" s="37">
        <f t="shared" si="5"/>
        <v>5.46</v>
      </c>
      <c r="AP42" s="38">
        <f t="shared" si="5"/>
        <v>0</v>
      </c>
      <c r="AQ42" s="38"/>
      <c r="AR42" s="37">
        <f t="shared" si="38"/>
        <v>32.75</v>
      </c>
      <c r="AS42" s="38">
        <f t="shared" si="38"/>
        <v>0</v>
      </c>
    </row>
    <row r="43" spans="1:45" ht="46.5" customHeight="1" x14ac:dyDescent="0.25">
      <c r="A43" s="27" t="s">
        <v>108</v>
      </c>
      <c r="B43" s="28" t="s">
        <v>109</v>
      </c>
      <c r="C43" s="29" t="s">
        <v>105</v>
      </c>
      <c r="D43" s="30" t="s">
        <v>39</v>
      </c>
      <c r="E43" s="31">
        <v>220</v>
      </c>
      <c r="F43" s="31"/>
      <c r="G43" s="33">
        <f t="shared" si="26"/>
        <v>4.8000000000000001E-2</v>
      </c>
      <c r="H43" s="33">
        <f t="shared" si="1"/>
        <v>10.56</v>
      </c>
      <c r="I43" s="34">
        <f t="shared" si="27"/>
        <v>10.56</v>
      </c>
      <c r="J43" s="33">
        <f t="shared" si="6"/>
        <v>0</v>
      </c>
      <c r="K43" s="34"/>
      <c r="L43" s="33"/>
      <c r="M43" s="33"/>
      <c r="N43" s="33"/>
      <c r="O43" s="33">
        <f t="shared" si="28"/>
        <v>0.15840000000000001</v>
      </c>
      <c r="P43" s="33">
        <f t="shared" si="29"/>
        <v>0</v>
      </c>
      <c r="Q43" s="33"/>
      <c r="R43" s="33">
        <f t="shared" si="30"/>
        <v>3.5904000000000003</v>
      </c>
      <c r="S43" s="35">
        <f t="shared" si="31"/>
        <v>0</v>
      </c>
      <c r="T43" s="33"/>
      <c r="U43" s="36">
        <f t="shared" si="32"/>
        <v>1.0560000000000001E-3</v>
      </c>
      <c r="V43" s="36">
        <f t="shared" si="33"/>
        <v>0</v>
      </c>
      <c r="W43" s="33"/>
      <c r="X43" s="33">
        <f t="shared" si="34"/>
        <v>8.0403839999999995</v>
      </c>
      <c r="Y43" s="33">
        <f t="shared" si="35"/>
        <v>0</v>
      </c>
      <c r="Z43" s="33"/>
      <c r="AA43" s="33">
        <f t="shared" si="2"/>
        <v>22.350239999999999</v>
      </c>
      <c r="AB43" s="33">
        <f t="shared" si="3"/>
        <v>0</v>
      </c>
      <c r="AC43" s="33">
        <f t="shared" si="36"/>
        <v>6.7050719999999995</v>
      </c>
      <c r="AD43" s="33">
        <f t="shared" si="36"/>
        <v>0</v>
      </c>
      <c r="AE43" s="33"/>
      <c r="AF43" s="33">
        <f t="shared" si="4"/>
        <v>0.87165935999999999</v>
      </c>
      <c r="AG43" s="33">
        <f t="shared" si="4"/>
        <v>0</v>
      </c>
      <c r="AH43" s="33"/>
      <c r="AI43" s="33"/>
      <c r="AJ43" s="33"/>
      <c r="AK43" s="37">
        <v>37.08</v>
      </c>
      <c r="AL43" s="38">
        <f t="shared" si="37"/>
        <v>0</v>
      </c>
      <c r="AM43" s="38">
        <f t="shared" si="7"/>
        <v>40.049999999999997</v>
      </c>
      <c r="AN43" s="38">
        <f t="shared" si="8"/>
        <v>0</v>
      </c>
      <c r="AO43" s="37">
        <f t="shared" si="5"/>
        <v>8.01</v>
      </c>
      <c r="AP43" s="38">
        <f t="shared" si="5"/>
        <v>0</v>
      </c>
      <c r="AQ43" s="38"/>
      <c r="AR43" s="37">
        <f t="shared" si="38"/>
        <v>48.059999999999995</v>
      </c>
      <c r="AS43" s="38">
        <f t="shared" si="38"/>
        <v>0</v>
      </c>
    </row>
    <row r="44" spans="1:45" ht="37.5" customHeight="1" x14ac:dyDescent="0.25">
      <c r="A44" s="27" t="s">
        <v>110</v>
      </c>
      <c r="B44" s="28" t="s">
        <v>111</v>
      </c>
      <c r="C44" s="29" t="s">
        <v>105</v>
      </c>
      <c r="D44" s="30" t="s">
        <v>39</v>
      </c>
      <c r="E44" s="31">
        <v>300</v>
      </c>
      <c r="F44" s="31"/>
      <c r="G44" s="33">
        <f t="shared" si="26"/>
        <v>4.8000000000000001E-2</v>
      </c>
      <c r="H44" s="33">
        <f t="shared" si="1"/>
        <v>14.4</v>
      </c>
      <c r="I44" s="34">
        <f t="shared" si="27"/>
        <v>14.4</v>
      </c>
      <c r="J44" s="33">
        <f t="shared" si="6"/>
        <v>0</v>
      </c>
      <c r="K44" s="34"/>
      <c r="L44" s="33"/>
      <c r="M44" s="33"/>
      <c r="N44" s="33"/>
      <c r="O44" s="33">
        <f t="shared" si="28"/>
        <v>0.216</v>
      </c>
      <c r="P44" s="33">
        <f t="shared" si="29"/>
        <v>0</v>
      </c>
      <c r="Q44" s="33"/>
      <c r="R44" s="33">
        <f t="shared" si="30"/>
        <v>4.8960000000000008</v>
      </c>
      <c r="S44" s="35">
        <f t="shared" si="31"/>
        <v>0</v>
      </c>
      <c r="T44" s="33"/>
      <c r="U44" s="36">
        <f t="shared" si="32"/>
        <v>1.4400000000000001E-3</v>
      </c>
      <c r="V44" s="36">
        <f t="shared" si="33"/>
        <v>0</v>
      </c>
      <c r="W44" s="33"/>
      <c r="X44" s="33">
        <f t="shared" si="34"/>
        <v>10.96416</v>
      </c>
      <c r="Y44" s="33">
        <f t="shared" si="35"/>
        <v>0</v>
      </c>
      <c r="Z44" s="33"/>
      <c r="AA44" s="33">
        <f t="shared" si="2"/>
        <v>30.477599999999999</v>
      </c>
      <c r="AB44" s="33">
        <f t="shared" si="3"/>
        <v>0</v>
      </c>
      <c r="AC44" s="33">
        <f t="shared" si="36"/>
        <v>9.143279999999999</v>
      </c>
      <c r="AD44" s="33">
        <f t="shared" si="36"/>
        <v>0</v>
      </c>
      <c r="AE44" s="33"/>
      <c r="AF44" s="33">
        <f t="shared" si="4"/>
        <v>1.1886264</v>
      </c>
      <c r="AG44" s="33">
        <f t="shared" si="4"/>
        <v>0</v>
      </c>
      <c r="AH44" s="33"/>
      <c r="AI44" s="33"/>
      <c r="AJ44" s="33"/>
      <c r="AK44" s="37">
        <v>50.55</v>
      </c>
      <c r="AL44" s="38">
        <f t="shared" si="37"/>
        <v>0</v>
      </c>
      <c r="AM44" s="38">
        <f t="shared" si="7"/>
        <v>54.59</v>
      </c>
      <c r="AN44" s="38">
        <f t="shared" si="8"/>
        <v>0</v>
      </c>
      <c r="AO44" s="37">
        <f t="shared" si="5"/>
        <v>10.92</v>
      </c>
      <c r="AP44" s="38">
        <f t="shared" si="5"/>
        <v>0</v>
      </c>
      <c r="AQ44" s="38"/>
      <c r="AR44" s="37">
        <f t="shared" si="38"/>
        <v>65.510000000000005</v>
      </c>
      <c r="AS44" s="38">
        <f t="shared" si="38"/>
        <v>0</v>
      </c>
    </row>
    <row r="45" spans="1:45" ht="47.25" customHeight="1" x14ac:dyDescent="0.25">
      <c r="A45" s="27" t="s">
        <v>112</v>
      </c>
      <c r="B45" s="28" t="s">
        <v>113</v>
      </c>
      <c r="C45" s="29" t="s">
        <v>105</v>
      </c>
      <c r="D45" s="30" t="s">
        <v>39</v>
      </c>
      <c r="E45" s="31">
        <v>360</v>
      </c>
      <c r="F45" s="31"/>
      <c r="G45" s="33">
        <f t="shared" si="26"/>
        <v>4.8000000000000001E-2</v>
      </c>
      <c r="H45" s="33">
        <f t="shared" si="1"/>
        <v>17.28</v>
      </c>
      <c r="I45" s="34">
        <f t="shared" si="27"/>
        <v>17.28</v>
      </c>
      <c r="J45" s="33">
        <f t="shared" si="6"/>
        <v>0</v>
      </c>
      <c r="K45" s="34"/>
      <c r="L45" s="33"/>
      <c r="M45" s="33"/>
      <c r="N45" s="33"/>
      <c r="O45" s="33">
        <f t="shared" si="28"/>
        <v>0.25919999999999999</v>
      </c>
      <c r="P45" s="33">
        <f t="shared" si="29"/>
        <v>0</v>
      </c>
      <c r="Q45" s="33"/>
      <c r="R45" s="33">
        <f t="shared" si="30"/>
        <v>5.8752000000000004</v>
      </c>
      <c r="S45" s="35">
        <f t="shared" si="31"/>
        <v>0</v>
      </c>
      <c r="T45" s="33"/>
      <c r="U45" s="36">
        <f t="shared" si="32"/>
        <v>1.7280000000000002E-3</v>
      </c>
      <c r="V45" s="36">
        <f t="shared" si="33"/>
        <v>0</v>
      </c>
      <c r="W45" s="33"/>
      <c r="X45" s="33">
        <f t="shared" si="34"/>
        <v>13.156992000000001</v>
      </c>
      <c r="Y45" s="33">
        <f t="shared" si="35"/>
        <v>0</v>
      </c>
      <c r="Z45" s="33"/>
      <c r="AA45" s="33">
        <f t="shared" si="2"/>
        <v>36.573120000000003</v>
      </c>
      <c r="AB45" s="33">
        <f t="shared" si="3"/>
        <v>0</v>
      </c>
      <c r="AC45" s="33">
        <f t="shared" si="36"/>
        <v>10.971936000000001</v>
      </c>
      <c r="AD45" s="33">
        <f t="shared" si="36"/>
        <v>0</v>
      </c>
      <c r="AE45" s="33"/>
      <c r="AF45" s="33">
        <f t="shared" si="4"/>
        <v>1.42635168</v>
      </c>
      <c r="AG45" s="33">
        <f t="shared" si="4"/>
        <v>0</v>
      </c>
      <c r="AH45" s="33"/>
      <c r="AI45" s="33"/>
      <c r="AJ45" s="33"/>
      <c r="AK45" s="37">
        <v>60.66</v>
      </c>
      <c r="AL45" s="38">
        <f t="shared" si="37"/>
        <v>0</v>
      </c>
      <c r="AM45" s="38">
        <f t="shared" si="7"/>
        <v>65.510000000000005</v>
      </c>
      <c r="AN45" s="38">
        <f t="shared" si="8"/>
        <v>0</v>
      </c>
      <c r="AO45" s="37">
        <f t="shared" si="5"/>
        <v>13.1</v>
      </c>
      <c r="AP45" s="38">
        <f t="shared" si="5"/>
        <v>0</v>
      </c>
      <c r="AQ45" s="38"/>
      <c r="AR45" s="37">
        <f t="shared" si="38"/>
        <v>78.61</v>
      </c>
      <c r="AS45" s="38">
        <f t="shared" si="38"/>
        <v>0</v>
      </c>
    </row>
    <row r="46" spans="1:45" ht="44.25" customHeight="1" x14ac:dyDescent="0.25">
      <c r="A46" s="27" t="s">
        <v>114</v>
      </c>
      <c r="B46" s="28" t="s">
        <v>115</v>
      </c>
      <c r="C46" s="29" t="s">
        <v>105</v>
      </c>
      <c r="D46" s="30" t="s">
        <v>39</v>
      </c>
      <c r="E46" s="31">
        <v>420</v>
      </c>
      <c r="F46" s="31"/>
      <c r="G46" s="33">
        <f t="shared" si="26"/>
        <v>4.8000000000000001E-2</v>
      </c>
      <c r="H46" s="33">
        <f t="shared" si="1"/>
        <v>20.16</v>
      </c>
      <c r="I46" s="34">
        <f t="shared" si="27"/>
        <v>20.16</v>
      </c>
      <c r="J46" s="33">
        <f t="shared" si="6"/>
        <v>0</v>
      </c>
      <c r="K46" s="34"/>
      <c r="L46" s="33"/>
      <c r="M46" s="33"/>
      <c r="N46" s="33"/>
      <c r="O46" s="33">
        <f t="shared" si="28"/>
        <v>0.3024</v>
      </c>
      <c r="P46" s="33">
        <f t="shared" si="29"/>
        <v>0</v>
      </c>
      <c r="Q46" s="33"/>
      <c r="R46" s="33">
        <f t="shared" si="30"/>
        <v>6.8544000000000009</v>
      </c>
      <c r="S46" s="35">
        <f t="shared" si="31"/>
        <v>0</v>
      </c>
      <c r="T46" s="33"/>
      <c r="U46" s="36">
        <f t="shared" si="32"/>
        <v>2.016E-3</v>
      </c>
      <c r="V46" s="36">
        <f t="shared" si="33"/>
        <v>0</v>
      </c>
      <c r="W46" s="33"/>
      <c r="X46" s="33">
        <f t="shared" si="34"/>
        <v>15.349824</v>
      </c>
      <c r="Y46" s="33">
        <f t="shared" si="35"/>
        <v>0</v>
      </c>
      <c r="Z46" s="33"/>
      <c r="AA46" s="33">
        <f t="shared" si="2"/>
        <v>42.668640000000003</v>
      </c>
      <c r="AB46" s="33">
        <f t="shared" si="3"/>
        <v>0</v>
      </c>
      <c r="AC46" s="33">
        <f t="shared" si="36"/>
        <v>12.800592</v>
      </c>
      <c r="AD46" s="33">
        <f t="shared" si="36"/>
        <v>0</v>
      </c>
      <c r="AE46" s="33"/>
      <c r="AF46" s="33">
        <f t="shared" si="4"/>
        <v>1.66407696</v>
      </c>
      <c r="AG46" s="33">
        <f t="shared" si="4"/>
        <v>0</v>
      </c>
      <c r="AH46" s="33"/>
      <c r="AI46" s="33"/>
      <c r="AJ46" s="33"/>
      <c r="AK46" s="37">
        <v>70.78</v>
      </c>
      <c r="AL46" s="38">
        <f t="shared" si="37"/>
        <v>0</v>
      </c>
      <c r="AM46" s="38">
        <f t="shared" si="7"/>
        <v>76.44</v>
      </c>
      <c r="AN46" s="38">
        <f t="shared" si="8"/>
        <v>0</v>
      </c>
      <c r="AO46" s="37">
        <f t="shared" si="5"/>
        <v>15.29</v>
      </c>
      <c r="AP46" s="38">
        <f t="shared" si="5"/>
        <v>0</v>
      </c>
      <c r="AQ46" s="38"/>
      <c r="AR46" s="37">
        <f t="shared" si="38"/>
        <v>91.72999999999999</v>
      </c>
      <c r="AS46" s="38">
        <f t="shared" si="38"/>
        <v>0</v>
      </c>
    </row>
    <row r="47" spans="1:45" ht="30.75" customHeight="1" x14ac:dyDescent="0.25">
      <c r="A47" s="27" t="s">
        <v>116</v>
      </c>
      <c r="B47" s="28" t="s">
        <v>117</v>
      </c>
      <c r="C47" s="29"/>
      <c r="D47" s="30"/>
      <c r="E47" s="31"/>
      <c r="F47" s="31"/>
      <c r="G47" s="33"/>
      <c r="H47" s="33"/>
      <c r="I47" s="34"/>
      <c r="J47" s="33"/>
      <c r="K47" s="34"/>
      <c r="L47" s="33"/>
      <c r="M47" s="33"/>
      <c r="N47" s="33"/>
      <c r="O47" s="33"/>
      <c r="P47" s="33"/>
      <c r="Q47" s="33"/>
      <c r="R47" s="33"/>
      <c r="S47" s="35"/>
      <c r="T47" s="33"/>
      <c r="U47" s="36"/>
      <c r="V47" s="36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7"/>
      <c r="AL47" s="38"/>
      <c r="AM47" s="38"/>
      <c r="AN47" s="38"/>
      <c r="AO47" s="37"/>
      <c r="AP47" s="38"/>
      <c r="AQ47" s="38"/>
      <c r="AR47" s="37"/>
      <c r="AS47" s="38"/>
    </row>
    <row r="48" spans="1:45" ht="149.25" customHeight="1" x14ac:dyDescent="0.25">
      <c r="A48" s="27" t="s">
        <v>118</v>
      </c>
      <c r="B48" s="97" t="s">
        <v>119</v>
      </c>
      <c r="C48" s="29" t="s">
        <v>120</v>
      </c>
      <c r="D48" s="30" t="s">
        <v>39</v>
      </c>
      <c r="E48" s="31">
        <v>220</v>
      </c>
      <c r="F48" s="31"/>
      <c r="G48" s="33">
        <v>4.8000000000000001E-2</v>
      </c>
      <c r="H48" s="33">
        <f t="shared" si="1"/>
        <v>10.56</v>
      </c>
      <c r="I48" s="34">
        <f t="shared" ref="I48:I57" si="39">H48</f>
        <v>10.56</v>
      </c>
      <c r="J48" s="33">
        <f t="shared" si="6"/>
        <v>0</v>
      </c>
      <c r="K48" s="34"/>
      <c r="L48" s="33"/>
      <c r="M48" s="33"/>
      <c r="N48" s="33"/>
      <c r="O48" s="33">
        <f t="shared" ref="O48:O73" si="40">I48*$Q$7</f>
        <v>0.15840000000000001</v>
      </c>
      <c r="P48" s="33">
        <f t="shared" ref="P48:P73" si="41">K48*$Q$7</f>
        <v>0</v>
      </c>
      <c r="Q48" s="33"/>
      <c r="R48" s="33">
        <f t="shared" ref="R48:R73" si="42">I48*$T$7</f>
        <v>3.5904000000000003</v>
      </c>
      <c r="S48" s="35">
        <f t="shared" ref="S48:S73" si="43">K48*$T$7</f>
        <v>0</v>
      </c>
      <c r="T48" s="33"/>
      <c r="U48" s="36">
        <f t="shared" ref="U48:U73" si="44">I48*$W$7</f>
        <v>1.0560000000000001E-3</v>
      </c>
      <c r="V48" s="36">
        <f t="shared" ref="V48:V73" si="45">K48*$W$7</f>
        <v>0</v>
      </c>
      <c r="W48" s="33"/>
      <c r="X48" s="33">
        <f t="shared" ref="X48:X73" si="46">I48*$Z$7</f>
        <v>8.0403839999999995</v>
      </c>
      <c r="Y48" s="33">
        <f t="shared" ref="Y48:Y73" si="47">K48*$Z$7</f>
        <v>0</v>
      </c>
      <c r="Z48" s="33"/>
      <c r="AA48" s="33">
        <f t="shared" si="2"/>
        <v>22.350239999999999</v>
      </c>
      <c r="AB48" s="33">
        <f t="shared" si="3"/>
        <v>0</v>
      </c>
      <c r="AC48" s="33">
        <f t="shared" ref="AC48:AD73" si="48">AA48*$AE$7</f>
        <v>6.7050719999999995</v>
      </c>
      <c r="AD48" s="33">
        <f t="shared" si="48"/>
        <v>0</v>
      </c>
      <c r="AE48" s="33"/>
      <c r="AF48" s="33">
        <f t="shared" si="4"/>
        <v>0.87165935999999999</v>
      </c>
      <c r="AG48" s="33">
        <f t="shared" si="4"/>
        <v>0</v>
      </c>
      <c r="AH48" s="33"/>
      <c r="AI48" s="33"/>
      <c r="AJ48" s="33"/>
      <c r="AK48" s="37">
        <v>37.08</v>
      </c>
      <c r="AL48" s="38">
        <f t="shared" ref="AL48:AL57" si="49">AB48+AD48+AG48</f>
        <v>0</v>
      </c>
      <c r="AM48" s="38">
        <f t="shared" si="7"/>
        <v>40.049999999999997</v>
      </c>
      <c r="AN48" s="38">
        <f t="shared" si="8"/>
        <v>0</v>
      </c>
      <c r="AO48" s="37">
        <f t="shared" si="5"/>
        <v>8.01</v>
      </c>
      <c r="AP48" s="38">
        <f t="shared" si="5"/>
        <v>0</v>
      </c>
      <c r="AQ48" s="38"/>
      <c r="AR48" s="37">
        <f>AM48+AO48</f>
        <v>48.059999999999995</v>
      </c>
      <c r="AS48" s="38">
        <f>AN48+AP48</f>
        <v>0</v>
      </c>
    </row>
    <row r="49" spans="1:45" ht="88.5" customHeight="1" x14ac:dyDescent="0.25">
      <c r="A49" s="27" t="s">
        <v>121</v>
      </c>
      <c r="B49" s="28" t="s">
        <v>122</v>
      </c>
      <c r="C49" s="29" t="s">
        <v>120</v>
      </c>
      <c r="D49" s="30" t="s">
        <v>39</v>
      </c>
      <c r="E49" s="31">
        <v>320</v>
      </c>
      <c r="F49" s="31"/>
      <c r="G49" s="33">
        <f>$G$10</f>
        <v>4.8000000000000001E-2</v>
      </c>
      <c r="H49" s="33">
        <f t="shared" si="1"/>
        <v>15.36</v>
      </c>
      <c r="I49" s="34">
        <f t="shared" si="39"/>
        <v>15.36</v>
      </c>
      <c r="J49" s="33">
        <f t="shared" si="6"/>
        <v>0</v>
      </c>
      <c r="K49" s="34"/>
      <c r="L49" s="33"/>
      <c r="M49" s="33"/>
      <c r="N49" s="33"/>
      <c r="O49" s="33">
        <f t="shared" si="40"/>
        <v>0.23039999999999999</v>
      </c>
      <c r="P49" s="33">
        <f t="shared" si="41"/>
        <v>0</v>
      </c>
      <c r="Q49" s="33"/>
      <c r="R49" s="33">
        <f t="shared" si="42"/>
        <v>5.2224000000000004</v>
      </c>
      <c r="S49" s="35">
        <f t="shared" si="43"/>
        <v>0</v>
      </c>
      <c r="T49" s="33"/>
      <c r="U49" s="36">
        <f t="shared" si="44"/>
        <v>1.536E-3</v>
      </c>
      <c r="V49" s="36">
        <f t="shared" si="45"/>
        <v>0</v>
      </c>
      <c r="W49" s="33"/>
      <c r="X49" s="33">
        <f t="shared" si="46"/>
        <v>11.695103999999999</v>
      </c>
      <c r="Y49" s="33">
        <f t="shared" si="47"/>
        <v>0</v>
      </c>
      <c r="Z49" s="33"/>
      <c r="AA49" s="33">
        <f t="shared" si="2"/>
        <v>32.509439999999998</v>
      </c>
      <c r="AB49" s="33">
        <f t="shared" si="3"/>
        <v>0</v>
      </c>
      <c r="AC49" s="33">
        <f t="shared" si="48"/>
        <v>9.7528319999999997</v>
      </c>
      <c r="AD49" s="33">
        <f t="shared" si="48"/>
        <v>0</v>
      </c>
      <c r="AE49" s="33"/>
      <c r="AF49" s="33">
        <f t="shared" si="4"/>
        <v>1.2678681599999999</v>
      </c>
      <c r="AG49" s="33">
        <f t="shared" si="4"/>
        <v>0</v>
      </c>
      <c r="AH49" s="33"/>
      <c r="AI49" s="33"/>
      <c r="AJ49" s="33"/>
      <c r="AK49" s="37">
        <v>53.93</v>
      </c>
      <c r="AL49" s="38">
        <f t="shared" si="49"/>
        <v>0</v>
      </c>
      <c r="AM49" s="38">
        <f t="shared" si="7"/>
        <v>58.24</v>
      </c>
      <c r="AN49" s="38">
        <f t="shared" si="8"/>
        <v>0</v>
      </c>
      <c r="AO49" s="37">
        <f t="shared" si="5"/>
        <v>11.65</v>
      </c>
      <c r="AP49" s="38">
        <f t="shared" si="5"/>
        <v>0</v>
      </c>
      <c r="AQ49" s="38"/>
      <c r="AR49" s="37">
        <f t="shared" ref="AR49:AS55" si="50">AM49+AO49</f>
        <v>69.89</v>
      </c>
      <c r="AS49" s="38">
        <f t="shared" si="50"/>
        <v>0</v>
      </c>
    </row>
    <row r="50" spans="1:45" ht="144" customHeight="1" x14ac:dyDescent="0.25">
      <c r="A50" s="27" t="s">
        <v>123</v>
      </c>
      <c r="B50" s="97" t="s">
        <v>124</v>
      </c>
      <c r="C50" s="29" t="s">
        <v>120</v>
      </c>
      <c r="D50" s="30" t="s">
        <v>39</v>
      </c>
      <c r="E50" s="31">
        <v>620</v>
      </c>
      <c r="F50" s="31"/>
      <c r="G50" s="33">
        <v>4.8000000000000001E-2</v>
      </c>
      <c r="H50" s="33">
        <f t="shared" si="1"/>
        <v>29.76</v>
      </c>
      <c r="I50" s="34">
        <f t="shared" si="39"/>
        <v>29.76</v>
      </c>
      <c r="J50" s="33">
        <f t="shared" si="6"/>
        <v>0</v>
      </c>
      <c r="K50" s="34"/>
      <c r="L50" s="33"/>
      <c r="M50" s="33"/>
      <c r="N50" s="33"/>
      <c r="O50" s="33">
        <f t="shared" si="40"/>
        <v>0.44640000000000002</v>
      </c>
      <c r="P50" s="33">
        <f t="shared" si="41"/>
        <v>0</v>
      </c>
      <c r="Q50" s="33"/>
      <c r="R50" s="33">
        <f t="shared" si="42"/>
        <v>10.118400000000001</v>
      </c>
      <c r="S50" s="35">
        <f t="shared" si="43"/>
        <v>0</v>
      </c>
      <c r="T50" s="33"/>
      <c r="U50" s="36">
        <f t="shared" si="44"/>
        <v>2.9760000000000003E-3</v>
      </c>
      <c r="V50" s="36">
        <f t="shared" si="45"/>
        <v>0</v>
      </c>
      <c r="W50" s="33"/>
      <c r="X50" s="33">
        <f t="shared" si="46"/>
        <v>22.659264</v>
      </c>
      <c r="Y50" s="33">
        <f t="shared" si="47"/>
        <v>0</v>
      </c>
      <c r="Z50" s="33"/>
      <c r="AA50" s="33">
        <f t="shared" si="2"/>
        <v>62.98704</v>
      </c>
      <c r="AB50" s="33">
        <f t="shared" si="3"/>
        <v>0</v>
      </c>
      <c r="AC50" s="33">
        <f t="shared" si="48"/>
        <v>18.896111999999999</v>
      </c>
      <c r="AD50" s="33">
        <f t="shared" si="48"/>
        <v>0</v>
      </c>
      <c r="AE50" s="33"/>
      <c r="AF50" s="33">
        <f t="shared" si="4"/>
        <v>2.4564945599999999</v>
      </c>
      <c r="AG50" s="33">
        <f t="shared" si="4"/>
        <v>0</v>
      </c>
      <c r="AH50" s="33"/>
      <c r="AI50" s="33"/>
      <c r="AJ50" s="33"/>
      <c r="AK50" s="37">
        <v>104.48</v>
      </c>
      <c r="AL50" s="38">
        <f t="shared" si="49"/>
        <v>0</v>
      </c>
      <c r="AM50" s="38">
        <f t="shared" si="7"/>
        <v>112.84</v>
      </c>
      <c r="AN50" s="38">
        <f t="shared" si="8"/>
        <v>0</v>
      </c>
      <c r="AO50" s="37">
        <f t="shared" si="5"/>
        <v>22.57</v>
      </c>
      <c r="AP50" s="38">
        <f t="shared" si="5"/>
        <v>0</v>
      </c>
      <c r="AQ50" s="38"/>
      <c r="AR50" s="37">
        <f t="shared" si="50"/>
        <v>135.41</v>
      </c>
      <c r="AS50" s="38">
        <f t="shared" si="50"/>
        <v>0</v>
      </c>
    </row>
    <row r="51" spans="1:45" ht="152.25" customHeight="1" x14ac:dyDescent="0.25">
      <c r="A51" s="27" t="s">
        <v>125</v>
      </c>
      <c r="B51" s="28" t="s">
        <v>126</v>
      </c>
      <c r="C51" s="29" t="s">
        <v>120</v>
      </c>
      <c r="D51" s="30" t="s">
        <v>39</v>
      </c>
      <c r="E51" s="31">
        <v>920</v>
      </c>
      <c r="F51" s="31"/>
      <c r="G51" s="43">
        <f t="shared" ref="G51:G56" si="51">$G$10</f>
        <v>4.8000000000000001E-2</v>
      </c>
      <c r="H51" s="33">
        <f t="shared" si="1"/>
        <v>44.160000000000004</v>
      </c>
      <c r="I51" s="34">
        <f t="shared" si="39"/>
        <v>44.160000000000004</v>
      </c>
      <c r="J51" s="33">
        <f t="shared" si="6"/>
        <v>0</v>
      </c>
      <c r="K51" s="34"/>
      <c r="L51" s="33"/>
      <c r="M51" s="33"/>
      <c r="N51" s="33"/>
      <c r="O51" s="33">
        <f t="shared" si="40"/>
        <v>0.66239999999999999</v>
      </c>
      <c r="P51" s="33">
        <f t="shared" si="41"/>
        <v>0</v>
      </c>
      <c r="Q51" s="33"/>
      <c r="R51" s="33">
        <f t="shared" si="42"/>
        <v>15.014400000000002</v>
      </c>
      <c r="S51" s="35">
        <f t="shared" si="43"/>
        <v>0</v>
      </c>
      <c r="T51" s="33"/>
      <c r="U51" s="36">
        <f t="shared" si="44"/>
        <v>4.4160000000000007E-3</v>
      </c>
      <c r="V51" s="36">
        <f t="shared" si="45"/>
        <v>0</v>
      </c>
      <c r="W51" s="33"/>
      <c r="X51" s="33">
        <f t="shared" si="46"/>
        <v>33.623424</v>
      </c>
      <c r="Y51" s="33">
        <f t="shared" si="47"/>
        <v>0</v>
      </c>
      <c r="Z51" s="33"/>
      <c r="AA51" s="33">
        <f t="shared" si="2"/>
        <v>93.464640000000003</v>
      </c>
      <c r="AB51" s="33">
        <f t="shared" si="3"/>
        <v>0</v>
      </c>
      <c r="AC51" s="33">
        <f t="shared" si="48"/>
        <v>28.039391999999999</v>
      </c>
      <c r="AD51" s="33">
        <f t="shared" si="48"/>
        <v>0</v>
      </c>
      <c r="AE51" s="33"/>
      <c r="AF51" s="33">
        <f t="shared" si="4"/>
        <v>3.6451209599999999</v>
      </c>
      <c r="AG51" s="33">
        <f t="shared" si="4"/>
        <v>0</v>
      </c>
      <c r="AH51" s="33"/>
      <c r="AI51" s="33"/>
      <c r="AJ51" s="33"/>
      <c r="AK51" s="37">
        <v>155.04</v>
      </c>
      <c r="AL51" s="38">
        <f t="shared" si="49"/>
        <v>0</v>
      </c>
      <c r="AM51" s="38">
        <f t="shared" si="7"/>
        <v>167.44</v>
      </c>
      <c r="AN51" s="38">
        <f t="shared" si="8"/>
        <v>0</v>
      </c>
      <c r="AO51" s="37">
        <f t="shared" si="5"/>
        <v>33.49</v>
      </c>
      <c r="AP51" s="38">
        <f t="shared" si="5"/>
        <v>0</v>
      </c>
      <c r="AQ51" s="38"/>
      <c r="AR51" s="37">
        <f t="shared" si="50"/>
        <v>200.93</v>
      </c>
      <c r="AS51" s="38">
        <f t="shared" si="50"/>
        <v>0</v>
      </c>
    </row>
    <row r="52" spans="1:45" ht="51.75" customHeight="1" x14ac:dyDescent="0.25">
      <c r="A52" s="27" t="s">
        <v>127</v>
      </c>
      <c r="B52" s="28" t="s">
        <v>128</v>
      </c>
      <c r="C52" s="29" t="s">
        <v>120</v>
      </c>
      <c r="D52" s="30" t="s">
        <v>39</v>
      </c>
      <c r="E52" s="31">
        <v>160</v>
      </c>
      <c r="F52" s="31"/>
      <c r="G52" s="33">
        <f t="shared" si="51"/>
        <v>4.8000000000000001E-2</v>
      </c>
      <c r="H52" s="33">
        <f t="shared" si="1"/>
        <v>7.68</v>
      </c>
      <c r="I52" s="34">
        <f t="shared" si="39"/>
        <v>7.68</v>
      </c>
      <c r="J52" s="33">
        <f t="shared" si="6"/>
        <v>0</v>
      </c>
      <c r="K52" s="34"/>
      <c r="L52" s="33"/>
      <c r="M52" s="33"/>
      <c r="N52" s="33"/>
      <c r="O52" s="33">
        <f t="shared" si="40"/>
        <v>0.1152</v>
      </c>
      <c r="P52" s="33">
        <f t="shared" si="41"/>
        <v>0</v>
      </c>
      <c r="Q52" s="33"/>
      <c r="R52" s="33">
        <f t="shared" si="42"/>
        <v>2.6112000000000002</v>
      </c>
      <c r="S52" s="35">
        <f t="shared" si="43"/>
        <v>0</v>
      </c>
      <c r="T52" s="33"/>
      <c r="U52" s="36">
        <f t="shared" si="44"/>
        <v>7.6800000000000002E-4</v>
      </c>
      <c r="V52" s="36">
        <f t="shared" si="45"/>
        <v>0</v>
      </c>
      <c r="W52" s="33"/>
      <c r="X52" s="33">
        <f t="shared" si="46"/>
        <v>5.8475519999999994</v>
      </c>
      <c r="Y52" s="33">
        <f t="shared" si="47"/>
        <v>0</v>
      </c>
      <c r="Z52" s="33"/>
      <c r="AA52" s="33">
        <f t="shared" si="2"/>
        <v>16.254719999999999</v>
      </c>
      <c r="AB52" s="33">
        <f t="shared" si="3"/>
        <v>0</v>
      </c>
      <c r="AC52" s="33">
        <f t="shared" si="48"/>
        <v>4.8764159999999999</v>
      </c>
      <c r="AD52" s="33">
        <f t="shared" si="48"/>
        <v>0</v>
      </c>
      <c r="AE52" s="33"/>
      <c r="AF52" s="33">
        <f t="shared" si="4"/>
        <v>0.63393407999999996</v>
      </c>
      <c r="AG52" s="33">
        <f t="shared" si="4"/>
        <v>0</v>
      </c>
      <c r="AH52" s="33"/>
      <c r="AI52" s="33"/>
      <c r="AJ52" s="33"/>
      <c r="AK52" s="37">
        <v>26.97</v>
      </c>
      <c r="AL52" s="38">
        <f t="shared" si="49"/>
        <v>0</v>
      </c>
      <c r="AM52" s="38">
        <f t="shared" si="7"/>
        <v>29.13</v>
      </c>
      <c r="AN52" s="38">
        <f t="shared" si="8"/>
        <v>0</v>
      </c>
      <c r="AO52" s="37">
        <f t="shared" si="5"/>
        <v>5.83</v>
      </c>
      <c r="AP52" s="38">
        <f t="shared" si="5"/>
        <v>0</v>
      </c>
      <c r="AQ52" s="38"/>
      <c r="AR52" s="37">
        <f t="shared" si="50"/>
        <v>34.96</v>
      </c>
      <c r="AS52" s="38">
        <f t="shared" si="50"/>
        <v>0</v>
      </c>
    </row>
    <row r="53" spans="1:45" ht="49.5" customHeight="1" x14ac:dyDescent="0.25">
      <c r="A53" s="27" t="s">
        <v>129</v>
      </c>
      <c r="B53" s="97" t="s">
        <v>130</v>
      </c>
      <c r="C53" s="29" t="s">
        <v>120</v>
      </c>
      <c r="D53" s="30" t="s">
        <v>39</v>
      </c>
      <c r="E53" s="31">
        <v>280</v>
      </c>
      <c r="F53" s="31"/>
      <c r="G53" s="33">
        <f t="shared" si="51"/>
        <v>4.8000000000000001E-2</v>
      </c>
      <c r="H53" s="33">
        <f t="shared" si="1"/>
        <v>13.44</v>
      </c>
      <c r="I53" s="34">
        <f t="shared" si="39"/>
        <v>13.44</v>
      </c>
      <c r="J53" s="33">
        <f t="shared" si="6"/>
        <v>0</v>
      </c>
      <c r="K53" s="34"/>
      <c r="L53" s="33"/>
      <c r="M53" s="33"/>
      <c r="N53" s="33"/>
      <c r="O53" s="33">
        <f t="shared" si="40"/>
        <v>0.20159999999999997</v>
      </c>
      <c r="P53" s="33">
        <f t="shared" si="41"/>
        <v>0</v>
      </c>
      <c r="Q53" s="33"/>
      <c r="R53" s="33">
        <f t="shared" si="42"/>
        <v>4.5696000000000003</v>
      </c>
      <c r="S53" s="35">
        <f t="shared" si="43"/>
        <v>0</v>
      </c>
      <c r="T53" s="33"/>
      <c r="U53" s="36">
        <f t="shared" si="44"/>
        <v>1.3439999999999999E-3</v>
      </c>
      <c r="V53" s="36">
        <f t="shared" si="45"/>
        <v>0</v>
      </c>
      <c r="W53" s="33"/>
      <c r="X53" s="33">
        <f t="shared" si="46"/>
        <v>10.233215999999999</v>
      </c>
      <c r="Y53" s="33">
        <f t="shared" si="47"/>
        <v>0</v>
      </c>
      <c r="Z53" s="33"/>
      <c r="AA53" s="33">
        <f t="shared" si="2"/>
        <v>28.445759999999996</v>
      </c>
      <c r="AB53" s="33">
        <f t="shared" si="3"/>
        <v>0</v>
      </c>
      <c r="AC53" s="33">
        <f t="shared" si="48"/>
        <v>8.5337279999999982</v>
      </c>
      <c r="AD53" s="33">
        <f t="shared" si="48"/>
        <v>0</v>
      </c>
      <c r="AE53" s="33"/>
      <c r="AF53" s="33">
        <f t="shared" si="4"/>
        <v>1.1093846399999998</v>
      </c>
      <c r="AG53" s="33">
        <f t="shared" si="4"/>
        <v>0</v>
      </c>
      <c r="AH53" s="33"/>
      <c r="AI53" s="33"/>
      <c r="AJ53" s="33"/>
      <c r="AK53" s="37">
        <v>47.18</v>
      </c>
      <c r="AL53" s="38">
        <f t="shared" si="49"/>
        <v>0</v>
      </c>
      <c r="AM53" s="38">
        <f t="shared" si="7"/>
        <v>50.95</v>
      </c>
      <c r="AN53" s="38">
        <f t="shared" si="8"/>
        <v>0</v>
      </c>
      <c r="AO53" s="37">
        <f t="shared" si="5"/>
        <v>10.19</v>
      </c>
      <c r="AP53" s="38">
        <f t="shared" si="5"/>
        <v>0</v>
      </c>
      <c r="AQ53" s="38"/>
      <c r="AR53" s="37">
        <f t="shared" si="50"/>
        <v>61.14</v>
      </c>
      <c r="AS53" s="38">
        <f t="shared" si="50"/>
        <v>0</v>
      </c>
    </row>
    <row r="54" spans="1:45" ht="52.5" customHeight="1" x14ac:dyDescent="0.25">
      <c r="A54" s="27" t="s">
        <v>131</v>
      </c>
      <c r="B54" s="97" t="s">
        <v>132</v>
      </c>
      <c r="C54" s="29" t="s">
        <v>120</v>
      </c>
      <c r="D54" s="30" t="s">
        <v>39</v>
      </c>
      <c r="E54" s="31">
        <v>320</v>
      </c>
      <c r="F54" s="31"/>
      <c r="G54" s="33">
        <f t="shared" si="51"/>
        <v>4.8000000000000001E-2</v>
      </c>
      <c r="H54" s="33">
        <f t="shared" si="1"/>
        <v>15.36</v>
      </c>
      <c r="I54" s="34">
        <f t="shared" si="39"/>
        <v>15.36</v>
      </c>
      <c r="J54" s="33">
        <f t="shared" si="6"/>
        <v>0</v>
      </c>
      <c r="K54" s="34"/>
      <c r="L54" s="33"/>
      <c r="M54" s="33"/>
      <c r="N54" s="33"/>
      <c r="O54" s="33">
        <f t="shared" si="40"/>
        <v>0.23039999999999999</v>
      </c>
      <c r="P54" s="33">
        <f t="shared" si="41"/>
        <v>0</v>
      </c>
      <c r="Q54" s="33"/>
      <c r="R54" s="33">
        <f t="shared" si="42"/>
        <v>5.2224000000000004</v>
      </c>
      <c r="S54" s="35">
        <f t="shared" si="43"/>
        <v>0</v>
      </c>
      <c r="T54" s="33"/>
      <c r="U54" s="36">
        <f t="shared" si="44"/>
        <v>1.536E-3</v>
      </c>
      <c r="V54" s="36">
        <f t="shared" si="45"/>
        <v>0</v>
      </c>
      <c r="W54" s="33"/>
      <c r="X54" s="33">
        <f t="shared" si="46"/>
        <v>11.695103999999999</v>
      </c>
      <c r="Y54" s="33">
        <f t="shared" si="47"/>
        <v>0</v>
      </c>
      <c r="Z54" s="33"/>
      <c r="AA54" s="33">
        <f t="shared" si="2"/>
        <v>32.509439999999998</v>
      </c>
      <c r="AB54" s="33">
        <f t="shared" si="3"/>
        <v>0</v>
      </c>
      <c r="AC54" s="33">
        <f t="shared" si="48"/>
        <v>9.7528319999999997</v>
      </c>
      <c r="AD54" s="33">
        <f t="shared" si="48"/>
        <v>0</v>
      </c>
      <c r="AE54" s="33"/>
      <c r="AF54" s="33">
        <f t="shared" si="4"/>
        <v>1.2678681599999999</v>
      </c>
      <c r="AG54" s="33">
        <f t="shared" si="4"/>
        <v>0</v>
      </c>
      <c r="AH54" s="33"/>
      <c r="AI54" s="33"/>
      <c r="AJ54" s="33"/>
      <c r="AK54" s="37">
        <v>53.93</v>
      </c>
      <c r="AL54" s="38">
        <f t="shared" si="49"/>
        <v>0</v>
      </c>
      <c r="AM54" s="38">
        <f t="shared" si="7"/>
        <v>58.24</v>
      </c>
      <c r="AN54" s="38">
        <f t="shared" si="8"/>
        <v>0</v>
      </c>
      <c r="AO54" s="37">
        <f t="shared" si="5"/>
        <v>11.65</v>
      </c>
      <c r="AP54" s="38">
        <f t="shared" si="5"/>
        <v>0</v>
      </c>
      <c r="AQ54" s="38"/>
      <c r="AR54" s="37">
        <f t="shared" si="50"/>
        <v>69.89</v>
      </c>
      <c r="AS54" s="38">
        <f t="shared" si="50"/>
        <v>0</v>
      </c>
    </row>
    <row r="55" spans="1:45" ht="53.25" customHeight="1" x14ac:dyDescent="0.25">
      <c r="A55" s="27" t="s">
        <v>133</v>
      </c>
      <c r="B55" s="97" t="s">
        <v>134</v>
      </c>
      <c r="C55" s="29" t="s">
        <v>120</v>
      </c>
      <c r="D55" s="30" t="s">
        <v>39</v>
      </c>
      <c r="E55" s="31">
        <v>460</v>
      </c>
      <c r="F55" s="31"/>
      <c r="G55" s="33">
        <f t="shared" si="51"/>
        <v>4.8000000000000001E-2</v>
      </c>
      <c r="H55" s="33">
        <f t="shared" si="1"/>
        <v>22.080000000000002</v>
      </c>
      <c r="I55" s="34">
        <f t="shared" si="39"/>
        <v>22.080000000000002</v>
      </c>
      <c r="J55" s="33">
        <f t="shared" si="6"/>
        <v>0</v>
      </c>
      <c r="K55" s="34"/>
      <c r="L55" s="33"/>
      <c r="M55" s="33"/>
      <c r="N55" s="33"/>
      <c r="O55" s="33">
        <f t="shared" si="40"/>
        <v>0.33119999999999999</v>
      </c>
      <c r="P55" s="33">
        <f t="shared" si="41"/>
        <v>0</v>
      </c>
      <c r="Q55" s="33"/>
      <c r="R55" s="33">
        <f t="shared" si="42"/>
        <v>7.507200000000001</v>
      </c>
      <c r="S55" s="35">
        <f t="shared" si="43"/>
        <v>0</v>
      </c>
      <c r="T55" s="33"/>
      <c r="U55" s="36">
        <f t="shared" si="44"/>
        <v>2.2080000000000003E-3</v>
      </c>
      <c r="V55" s="36">
        <f t="shared" si="45"/>
        <v>0</v>
      </c>
      <c r="W55" s="33"/>
      <c r="X55" s="33">
        <f t="shared" si="46"/>
        <v>16.811712</v>
      </c>
      <c r="Y55" s="33">
        <f t="shared" si="47"/>
        <v>0</v>
      </c>
      <c r="Z55" s="33"/>
      <c r="AA55" s="33">
        <f t="shared" si="2"/>
        <v>46.732320000000001</v>
      </c>
      <c r="AB55" s="33">
        <f t="shared" si="3"/>
        <v>0</v>
      </c>
      <c r="AC55" s="33">
        <f t="shared" si="48"/>
        <v>14.019696</v>
      </c>
      <c r="AD55" s="33">
        <f t="shared" si="48"/>
        <v>0</v>
      </c>
      <c r="AE55" s="33"/>
      <c r="AF55" s="33">
        <f t="shared" si="4"/>
        <v>1.8225604799999999</v>
      </c>
      <c r="AG55" s="33">
        <f t="shared" si="4"/>
        <v>0</v>
      </c>
      <c r="AH55" s="33"/>
      <c r="AI55" s="33"/>
      <c r="AJ55" s="33"/>
      <c r="AK55" s="37">
        <v>77.52</v>
      </c>
      <c r="AL55" s="38">
        <f t="shared" si="49"/>
        <v>0</v>
      </c>
      <c r="AM55" s="38">
        <f t="shared" si="7"/>
        <v>83.72</v>
      </c>
      <c r="AN55" s="38">
        <f t="shared" si="8"/>
        <v>0</v>
      </c>
      <c r="AO55" s="37">
        <f t="shared" si="5"/>
        <v>16.739999999999998</v>
      </c>
      <c r="AP55" s="38">
        <f t="shared" si="5"/>
        <v>0</v>
      </c>
      <c r="AQ55" s="38"/>
      <c r="AR55" s="37">
        <f t="shared" si="50"/>
        <v>100.46</v>
      </c>
      <c r="AS55" s="38">
        <f t="shared" si="50"/>
        <v>0</v>
      </c>
    </row>
    <row r="56" spans="1:45" ht="115.5" customHeight="1" x14ac:dyDescent="0.25">
      <c r="A56" s="27" t="s">
        <v>135</v>
      </c>
      <c r="B56" s="97" t="s">
        <v>136</v>
      </c>
      <c r="C56" s="29" t="s">
        <v>120</v>
      </c>
      <c r="D56" s="30" t="s">
        <v>39</v>
      </c>
      <c r="E56" s="31">
        <v>1220</v>
      </c>
      <c r="F56" s="31"/>
      <c r="G56" s="33">
        <f t="shared" si="51"/>
        <v>4.8000000000000001E-2</v>
      </c>
      <c r="H56" s="33">
        <f t="shared" si="1"/>
        <v>58.56</v>
      </c>
      <c r="I56" s="34">
        <f t="shared" si="39"/>
        <v>58.56</v>
      </c>
      <c r="J56" s="33">
        <f t="shared" si="6"/>
        <v>0</v>
      </c>
      <c r="K56" s="34"/>
      <c r="L56" s="33"/>
      <c r="M56" s="33"/>
      <c r="N56" s="33"/>
      <c r="O56" s="33">
        <f t="shared" si="40"/>
        <v>0.87839999999999996</v>
      </c>
      <c r="P56" s="33">
        <f t="shared" si="41"/>
        <v>0</v>
      </c>
      <c r="Q56" s="33"/>
      <c r="R56" s="33">
        <f t="shared" si="42"/>
        <v>19.910400000000003</v>
      </c>
      <c r="S56" s="35">
        <f t="shared" si="43"/>
        <v>0</v>
      </c>
      <c r="T56" s="33"/>
      <c r="U56" s="36">
        <f t="shared" si="44"/>
        <v>5.8560000000000001E-3</v>
      </c>
      <c r="V56" s="36">
        <f t="shared" si="45"/>
        <v>0</v>
      </c>
      <c r="W56" s="33"/>
      <c r="X56" s="33">
        <f t="shared" si="46"/>
        <v>44.587584</v>
      </c>
      <c r="Y56" s="33">
        <f t="shared" si="47"/>
        <v>0</v>
      </c>
      <c r="Z56" s="33"/>
      <c r="AA56" s="33">
        <f t="shared" si="2"/>
        <v>123.94224</v>
      </c>
      <c r="AB56" s="33">
        <f t="shared" si="3"/>
        <v>0</v>
      </c>
      <c r="AC56" s="33">
        <f t="shared" si="48"/>
        <v>37.182671999999997</v>
      </c>
      <c r="AD56" s="33">
        <f t="shared" si="48"/>
        <v>0</v>
      </c>
      <c r="AE56" s="33"/>
      <c r="AF56" s="33">
        <f t="shared" si="4"/>
        <v>4.8337473599999994</v>
      </c>
      <c r="AG56" s="33">
        <f t="shared" si="4"/>
        <v>0</v>
      </c>
      <c r="AH56" s="33"/>
      <c r="AI56" s="33"/>
      <c r="AJ56" s="33"/>
      <c r="AK56" s="37">
        <v>205.59</v>
      </c>
      <c r="AL56" s="38">
        <f t="shared" si="49"/>
        <v>0</v>
      </c>
      <c r="AM56" s="38">
        <f t="shared" si="7"/>
        <v>222.04</v>
      </c>
      <c r="AN56" s="38">
        <f t="shared" si="8"/>
        <v>0</v>
      </c>
      <c r="AO56" s="37">
        <f t="shared" si="5"/>
        <v>44.41</v>
      </c>
      <c r="AP56" s="38">
        <f t="shared" si="5"/>
        <v>0</v>
      </c>
      <c r="AQ56" s="38"/>
      <c r="AR56" s="37">
        <f>AM56+AO56</f>
        <v>266.45</v>
      </c>
      <c r="AS56" s="38">
        <f>AN56+AP56</f>
        <v>0</v>
      </c>
    </row>
    <row r="57" spans="1:45" ht="73.5" customHeight="1" x14ac:dyDescent="0.25">
      <c r="A57" s="27" t="s">
        <v>137</v>
      </c>
      <c r="B57" s="28" t="s">
        <v>138</v>
      </c>
      <c r="C57" s="29" t="s">
        <v>120</v>
      </c>
      <c r="D57" s="30" t="s">
        <v>39</v>
      </c>
      <c r="E57" s="31">
        <v>200</v>
      </c>
      <c r="F57" s="31"/>
      <c r="G57" s="43">
        <v>4.8000000000000001E-2</v>
      </c>
      <c r="H57" s="44">
        <f t="shared" si="1"/>
        <v>9.6</v>
      </c>
      <c r="I57" s="45">
        <f t="shared" si="39"/>
        <v>9.6</v>
      </c>
      <c r="J57" s="44">
        <f t="shared" si="6"/>
        <v>0</v>
      </c>
      <c r="K57" s="45"/>
      <c r="L57" s="44"/>
      <c r="M57" s="44"/>
      <c r="N57" s="44"/>
      <c r="O57" s="44">
        <f t="shared" si="40"/>
        <v>0.14399999999999999</v>
      </c>
      <c r="P57" s="33">
        <f t="shared" si="41"/>
        <v>0</v>
      </c>
      <c r="Q57" s="44"/>
      <c r="R57" s="33">
        <f t="shared" si="42"/>
        <v>3.2640000000000002</v>
      </c>
      <c r="S57" s="35">
        <f t="shared" si="43"/>
        <v>0</v>
      </c>
      <c r="T57" s="33"/>
      <c r="U57" s="36">
        <f t="shared" si="44"/>
        <v>9.6000000000000002E-4</v>
      </c>
      <c r="V57" s="36">
        <f t="shared" si="45"/>
        <v>0</v>
      </c>
      <c r="W57" s="33"/>
      <c r="X57" s="33">
        <f t="shared" si="46"/>
        <v>7.3094399999999995</v>
      </c>
      <c r="Y57" s="33">
        <f t="shared" si="47"/>
        <v>0</v>
      </c>
      <c r="Z57" s="33"/>
      <c r="AA57" s="33">
        <f t="shared" si="2"/>
        <v>20.318399999999997</v>
      </c>
      <c r="AB57" s="33">
        <f t="shared" si="3"/>
        <v>0</v>
      </c>
      <c r="AC57" s="33">
        <f t="shared" si="48"/>
        <v>6.0955199999999987</v>
      </c>
      <c r="AD57" s="33">
        <f t="shared" si="48"/>
        <v>0</v>
      </c>
      <c r="AE57" s="33"/>
      <c r="AF57" s="33">
        <f t="shared" si="4"/>
        <v>0.79241759999999994</v>
      </c>
      <c r="AG57" s="33">
        <f t="shared" si="4"/>
        <v>0</v>
      </c>
      <c r="AH57" s="33"/>
      <c r="AI57" s="33"/>
      <c r="AJ57" s="33"/>
      <c r="AK57" s="37">
        <v>33.71</v>
      </c>
      <c r="AL57" s="38">
        <f t="shared" si="49"/>
        <v>0</v>
      </c>
      <c r="AM57" s="38">
        <f t="shared" si="7"/>
        <v>36.409999999999997</v>
      </c>
      <c r="AN57" s="38">
        <f t="shared" si="8"/>
        <v>0</v>
      </c>
      <c r="AO57" s="37">
        <f t="shared" si="5"/>
        <v>7.28</v>
      </c>
      <c r="AP57" s="38">
        <f t="shared" si="5"/>
        <v>0</v>
      </c>
      <c r="AQ57" s="38"/>
      <c r="AR57" s="37">
        <f>AM57+AO57</f>
        <v>43.69</v>
      </c>
      <c r="AS57" s="38">
        <f t="shared" ref="AS57:AS73" si="52">AN57+AP57</f>
        <v>0</v>
      </c>
    </row>
    <row r="58" spans="1:45" ht="39" x14ac:dyDescent="0.25">
      <c r="A58" s="195" t="s">
        <v>139</v>
      </c>
      <c r="B58" s="197" t="s">
        <v>140</v>
      </c>
      <c r="C58" s="199" t="s">
        <v>120</v>
      </c>
      <c r="D58" s="30" t="s">
        <v>39</v>
      </c>
      <c r="E58" s="31">
        <v>90</v>
      </c>
      <c r="F58" s="31">
        <v>9</v>
      </c>
      <c r="G58" s="33">
        <f>$G$10</f>
        <v>4.8000000000000001E-2</v>
      </c>
      <c r="H58" s="33">
        <f t="shared" si="1"/>
        <v>4.32</v>
      </c>
      <c r="I58" s="46">
        <f>H58+H59</f>
        <v>4.71</v>
      </c>
      <c r="J58" s="33">
        <f t="shared" si="6"/>
        <v>0.432</v>
      </c>
      <c r="K58" s="46">
        <f>J58+J59</f>
        <v>0.627</v>
      </c>
      <c r="L58" s="33"/>
      <c r="M58" s="33"/>
      <c r="N58" s="33"/>
      <c r="O58" s="33">
        <f t="shared" si="40"/>
        <v>7.0649999999999991E-2</v>
      </c>
      <c r="P58" s="33">
        <f t="shared" si="41"/>
        <v>9.4050000000000002E-3</v>
      </c>
      <c r="Q58" s="33"/>
      <c r="R58" s="33">
        <f t="shared" si="42"/>
        <v>1.6014000000000002</v>
      </c>
      <c r="S58" s="35">
        <f t="shared" si="43"/>
        <v>0.21318000000000001</v>
      </c>
      <c r="T58" s="33"/>
      <c r="U58" s="36">
        <f t="shared" si="44"/>
        <v>4.7100000000000001E-4</v>
      </c>
      <c r="V58" s="36">
        <f t="shared" si="45"/>
        <v>6.2700000000000006E-5</v>
      </c>
      <c r="W58" s="33"/>
      <c r="X58" s="33">
        <f t="shared" si="46"/>
        <v>3.5861939999999999</v>
      </c>
      <c r="Y58" s="33">
        <f t="shared" si="47"/>
        <v>0.47739779999999998</v>
      </c>
      <c r="Z58" s="33"/>
      <c r="AA58" s="33">
        <f t="shared" si="2"/>
        <v>9.9687149999999995</v>
      </c>
      <c r="AB58" s="33">
        <f t="shared" si="3"/>
        <v>1.3270455000000001</v>
      </c>
      <c r="AC58" s="33">
        <f t="shared" si="48"/>
        <v>2.9906145</v>
      </c>
      <c r="AD58" s="33">
        <f t="shared" si="48"/>
        <v>0.39811365000000004</v>
      </c>
      <c r="AE58" s="33"/>
      <c r="AF58" s="33">
        <f t="shared" si="4"/>
        <v>0.38877988499999994</v>
      </c>
      <c r="AG58" s="33">
        <f t="shared" si="4"/>
        <v>5.1754774500000003E-2</v>
      </c>
      <c r="AH58" s="33"/>
      <c r="AI58" s="33"/>
      <c r="AJ58" s="33"/>
      <c r="AK58" s="37">
        <v>16.54</v>
      </c>
      <c r="AL58" s="38">
        <v>2.25</v>
      </c>
      <c r="AM58" s="38">
        <f t="shared" si="7"/>
        <v>17.86</v>
      </c>
      <c r="AN58" s="38">
        <f t="shared" si="8"/>
        <v>2.4300000000000002</v>
      </c>
      <c r="AO58" s="37">
        <f t="shared" si="5"/>
        <v>3.57</v>
      </c>
      <c r="AP58" s="38">
        <f t="shared" si="5"/>
        <v>0.49</v>
      </c>
      <c r="AQ58" s="38"/>
      <c r="AR58" s="37">
        <f>AM58+AO58</f>
        <v>21.43</v>
      </c>
      <c r="AS58" s="38">
        <f t="shared" si="52"/>
        <v>2.92</v>
      </c>
    </row>
    <row r="59" spans="1:45" ht="30" customHeight="1" x14ac:dyDescent="0.25">
      <c r="A59" s="196"/>
      <c r="B59" s="198"/>
      <c r="C59" s="200"/>
      <c r="D59" s="30" t="s">
        <v>53</v>
      </c>
      <c r="E59" s="31">
        <v>10</v>
      </c>
      <c r="F59" s="31">
        <v>5</v>
      </c>
      <c r="G59" s="33">
        <f>$G$17</f>
        <v>3.9E-2</v>
      </c>
      <c r="H59" s="33">
        <f t="shared" si="1"/>
        <v>0.39</v>
      </c>
      <c r="I59" s="41"/>
      <c r="J59" s="33">
        <f t="shared" si="6"/>
        <v>0.19500000000000001</v>
      </c>
      <c r="K59" s="41"/>
      <c r="L59" s="33"/>
      <c r="M59" s="33"/>
      <c r="N59" s="33"/>
      <c r="O59" s="33">
        <f t="shared" si="40"/>
        <v>0</v>
      </c>
      <c r="P59" s="33">
        <f t="shared" si="41"/>
        <v>0</v>
      </c>
      <c r="Q59" s="33"/>
      <c r="R59" s="33">
        <f t="shared" si="42"/>
        <v>0</v>
      </c>
      <c r="S59" s="35">
        <f t="shared" si="43"/>
        <v>0</v>
      </c>
      <c r="T59" s="33"/>
      <c r="U59" s="36">
        <f t="shared" si="44"/>
        <v>0</v>
      </c>
      <c r="V59" s="36">
        <f t="shared" si="45"/>
        <v>0</v>
      </c>
      <c r="W59" s="33"/>
      <c r="X59" s="33">
        <f t="shared" si="46"/>
        <v>0</v>
      </c>
      <c r="Y59" s="33">
        <f t="shared" si="47"/>
        <v>0</v>
      </c>
      <c r="Z59" s="33"/>
      <c r="AA59" s="33">
        <f t="shared" si="2"/>
        <v>0</v>
      </c>
      <c r="AB59" s="33">
        <f t="shared" si="3"/>
        <v>0</v>
      </c>
      <c r="AC59" s="33">
        <f t="shared" si="48"/>
        <v>0</v>
      </c>
      <c r="AD59" s="33">
        <f t="shared" si="48"/>
        <v>0</v>
      </c>
      <c r="AE59" s="33"/>
      <c r="AF59" s="33">
        <f t="shared" si="4"/>
        <v>0</v>
      </c>
      <c r="AG59" s="33">
        <f t="shared" si="4"/>
        <v>0</v>
      </c>
      <c r="AH59" s="33"/>
      <c r="AI59" s="33"/>
      <c r="AJ59" s="33"/>
      <c r="AK59" s="37">
        <f>AA59+AC59+AF59</f>
        <v>0</v>
      </c>
      <c r="AL59" s="38">
        <f>AB59+AD59+AG59</f>
        <v>0</v>
      </c>
      <c r="AM59" s="38">
        <f t="shared" si="7"/>
        <v>0</v>
      </c>
      <c r="AN59" s="38">
        <f t="shared" si="8"/>
        <v>0</v>
      </c>
      <c r="AO59" s="37">
        <f t="shared" si="5"/>
        <v>0</v>
      </c>
      <c r="AP59" s="38">
        <f t="shared" si="5"/>
        <v>0</v>
      </c>
      <c r="AQ59" s="38"/>
      <c r="AR59" s="37">
        <f>AK59+AO59</f>
        <v>0</v>
      </c>
      <c r="AS59" s="38">
        <f t="shared" si="52"/>
        <v>0</v>
      </c>
    </row>
    <row r="60" spans="1:45" ht="77.25" customHeight="1" x14ac:dyDescent="0.25">
      <c r="A60" s="27" t="s">
        <v>141</v>
      </c>
      <c r="B60" s="97" t="s">
        <v>142</v>
      </c>
      <c r="C60" s="29" t="s">
        <v>120</v>
      </c>
      <c r="D60" s="30" t="s">
        <v>39</v>
      </c>
      <c r="E60" s="31">
        <v>120</v>
      </c>
      <c r="F60" s="31"/>
      <c r="G60" s="33">
        <f t="shared" ref="G60:G73" si="53">$G$10</f>
        <v>4.8000000000000001E-2</v>
      </c>
      <c r="H60" s="33">
        <f t="shared" si="1"/>
        <v>5.76</v>
      </c>
      <c r="I60" s="34">
        <f t="shared" ref="I60:I73" si="54">H60</f>
        <v>5.76</v>
      </c>
      <c r="J60" s="33">
        <f t="shared" si="6"/>
        <v>0</v>
      </c>
      <c r="K60" s="34"/>
      <c r="L60" s="33"/>
      <c r="M60" s="33"/>
      <c r="N60" s="33"/>
      <c r="O60" s="33">
        <f t="shared" si="40"/>
        <v>8.6399999999999991E-2</v>
      </c>
      <c r="P60" s="33">
        <f t="shared" si="41"/>
        <v>0</v>
      </c>
      <c r="Q60" s="33"/>
      <c r="R60" s="33">
        <f t="shared" si="42"/>
        <v>1.9584000000000001</v>
      </c>
      <c r="S60" s="35">
        <f t="shared" si="43"/>
        <v>0</v>
      </c>
      <c r="T60" s="33"/>
      <c r="U60" s="36">
        <f t="shared" si="44"/>
        <v>5.7600000000000001E-4</v>
      </c>
      <c r="V60" s="36">
        <f t="shared" si="45"/>
        <v>0</v>
      </c>
      <c r="W60" s="33"/>
      <c r="X60" s="33">
        <f t="shared" si="46"/>
        <v>4.3856639999999993</v>
      </c>
      <c r="Y60" s="33">
        <f t="shared" si="47"/>
        <v>0</v>
      </c>
      <c r="Z60" s="33"/>
      <c r="AA60" s="33">
        <f t="shared" si="2"/>
        <v>12.191039999999999</v>
      </c>
      <c r="AB60" s="33">
        <f t="shared" si="3"/>
        <v>0</v>
      </c>
      <c r="AC60" s="33">
        <f t="shared" si="48"/>
        <v>3.6573119999999997</v>
      </c>
      <c r="AD60" s="33">
        <f t="shared" si="48"/>
        <v>0</v>
      </c>
      <c r="AE60" s="33"/>
      <c r="AF60" s="33">
        <f t="shared" si="4"/>
        <v>0.47545055999999991</v>
      </c>
      <c r="AG60" s="33">
        <f t="shared" si="4"/>
        <v>0</v>
      </c>
      <c r="AH60" s="33"/>
      <c r="AI60" s="33"/>
      <c r="AJ60" s="33"/>
      <c r="AK60" s="37">
        <v>20.22</v>
      </c>
      <c r="AL60" s="38">
        <f t="shared" ref="AL60:AL73" si="55">AB60+AD60+AG60</f>
        <v>0</v>
      </c>
      <c r="AM60" s="38">
        <f t="shared" si="7"/>
        <v>21.84</v>
      </c>
      <c r="AN60" s="38">
        <f t="shared" si="8"/>
        <v>0</v>
      </c>
      <c r="AO60" s="37">
        <f t="shared" si="5"/>
        <v>4.37</v>
      </c>
      <c r="AP60" s="38">
        <f t="shared" si="5"/>
        <v>0</v>
      </c>
      <c r="AQ60" s="38"/>
      <c r="AR60" s="37">
        <f t="shared" ref="AR60:AS73" si="56">AM60+AO60</f>
        <v>26.21</v>
      </c>
      <c r="AS60" s="38">
        <f t="shared" si="52"/>
        <v>0</v>
      </c>
    </row>
    <row r="61" spans="1:45" ht="42.75" customHeight="1" x14ac:dyDescent="0.25">
      <c r="A61" s="27" t="s">
        <v>143</v>
      </c>
      <c r="B61" s="97" t="s">
        <v>144</v>
      </c>
      <c r="C61" s="29" t="s">
        <v>120</v>
      </c>
      <c r="D61" s="30" t="s">
        <v>39</v>
      </c>
      <c r="E61" s="31">
        <v>300</v>
      </c>
      <c r="F61" s="31"/>
      <c r="G61" s="33">
        <f t="shared" si="53"/>
        <v>4.8000000000000001E-2</v>
      </c>
      <c r="H61" s="33">
        <f t="shared" si="1"/>
        <v>14.4</v>
      </c>
      <c r="I61" s="34">
        <f t="shared" si="54"/>
        <v>14.4</v>
      </c>
      <c r="J61" s="33">
        <f t="shared" si="6"/>
        <v>0</v>
      </c>
      <c r="K61" s="34"/>
      <c r="L61" s="33"/>
      <c r="M61" s="33"/>
      <c r="N61" s="33"/>
      <c r="O61" s="33">
        <f t="shared" si="40"/>
        <v>0.216</v>
      </c>
      <c r="P61" s="33">
        <f t="shared" si="41"/>
        <v>0</v>
      </c>
      <c r="Q61" s="33"/>
      <c r="R61" s="33">
        <f t="shared" si="42"/>
        <v>4.8960000000000008</v>
      </c>
      <c r="S61" s="35">
        <f t="shared" si="43"/>
        <v>0</v>
      </c>
      <c r="T61" s="33"/>
      <c r="U61" s="36">
        <f t="shared" si="44"/>
        <v>1.4400000000000001E-3</v>
      </c>
      <c r="V61" s="36">
        <f t="shared" si="45"/>
        <v>0</v>
      </c>
      <c r="W61" s="33"/>
      <c r="X61" s="33">
        <f t="shared" si="46"/>
        <v>10.96416</v>
      </c>
      <c r="Y61" s="33">
        <f t="shared" si="47"/>
        <v>0</v>
      </c>
      <c r="Z61" s="33"/>
      <c r="AA61" s="33">
        <f t="shared" si="2"/>
        <v>30.477599999999999</v>
      </c>
      <c r="AB61" s="33">
        <f t="shared" si="3"/>
        <v>0</v>
      </c>
      <c r="AC61" s="33">
        <f t="shared" si="48"/>
        <v>9.143279999999999</v>
      </c>
      <c r="AD61" s="33">
        <f t="shared" si="48"/>
        <v>0</v>
      </c>
      <c r="AE61" s="33"/>
      <c r="AF61" s="33">
        <f t="shared" si="4"/>
        <v>1.1886264</v>
      </c>
      <c r="AG61" s="33">
        <f t="shared" si="4"/>
        <v>0</v>
      </c>
      <c r="AH61" s="33"/>
      <c r="AI61" s="33"/>
      <c r="AJ61" s="33"/>
      <c r="AK61" s="37">
        <v>50.55</v>
      </c>
      <c r="AL61" s="38">
        <f t="shared" si="55"/>
        <v>0</v>
      </c>
      <c r="AM61" s="38">
        <f t="shared" si="7"/>
        <v>54.59</v>
      </c>
      <c r="AN61" s="38">
        <f t="shared" si="8"/>
        <v>0</v>
      </c>
      <c r="AO61" s="37">
        <f t="shared" si="5"/>
        <v>10.92</v>
      </c>
      <c r="AP61" s="38">
        <f t="shared" si="5"/>
        <v>0</v>
      </c>
      <c r="AQ61" s="38"/>
      <c r="AR61" s="37">
        <f t="shared" si="56"/>
        <v>65.510000000000005</v>
      </c>
      <c r="AS61" s="38">
        <f t="shared" si="52"/>
        <v>0</v>
      </c>
    </row>
    <row r="62" spans="1:45" ht="39.75" customHeight="1" x14ac:dyDescent="0.25">
      <c r="A62" s="27" t="s">
        <v>145</v>
      </c>
      <c r="B62" s="97" t="s">
        <v>146</v>
      </c>
      <c r="C62" s="29" t="s">
        <v>120</v>
      </c>
      <c r="D62" s="30" t="s">
        <v>39</v>
      </c>
      <c r="E62" s="31">
        <v>370</v>
      </c>
      <c r="F62" s="31"/>
      <c r="G62" s="33">
        <f t="shared" si="53"/>
        <v>4.8000000000000001E-2</v>
      </c>
      <c r="H62" s="33">
        <f t="shared" si="1"/>
        <v>17.760000000000002</v>
      </c>
      <c r="I62" s="34">
        <f t="shared" si="54"/>
        <v>17.760000000000002</v>
      </c>
      <c r="J62" s="33">
        <f t="shared" si="6"/>
        <v>0</v>
      </c>
      <c r="K62" s="34"/>
      <c r="L62" s="33"/>
      <c r="M62" s="33"/>
      <c r="N62" s="33"/>
      <c r="O62" s="33">
        <f t="shared" si="40"/>
        <v>0.26640000000000003</v>
      </c>
      <c r="P62" s="33">
        <f t="shared" si="41"/>
        <v>0</v>
      </c>
      <c r="Q62" s="33"/>
      <c r="R62" s="33">
        <f t="shared" si="42"/>
        <v>6.0384000000000011</v>
      </c>
      <c r="S62" s="35">
        <f t="shared" si="43"/>
        <v>0</v>
      </c>
      <c r="T62" s="33"/>
      <c r="U62" s="36">
        <f t="shared" si="44"/>
        <v>1.7760000000000002E-3</v>
      </c>
      <c r="V62" s="36">
        <f t="shared" si="45"/>
        <v>0</v>
      </c>
      <c r="W62" s="33"/>
      <c r="X62" s="33">
        <f t="shared" si="46"/>
        <v>13.522464000000001</v>
      </c>
      <c r="Y62" s="33">
        <f t="shared" si="47"/>
        <v>0</v>
      </c>
      <c r="Z62" s="33"/>
      <c r="AA62" s="33">
        <f t="shared" si="2"/>
        <v>37.589040000000004</v>
      </c>
      <c r="AB62" s="33">
        <f t="shared" si="3"/>
        <v>0</v>
      </c>
      <c r="AC62" s="33">
        <f t="shared" si="48"/>
        <v>11.276712000000002</v>
      </c>
      <c r="AD62" s="33">
        <f t="shared" si="48"/>
        <v>0</v>
      </c>
      <c r="AE62" s="33"/>
      <c r="AF62" s="33">
        <f t="shared" si="4"/>
        <v>1.4659725600000002</v>
      </c>
      <c r="AG62" s="33">
        <f t="shared" si="4"/>
        <v>0</v>
      </c>
      <c r="AH62" s="33"/>
      <c r="AI62" s="33"/>
      <c r="AJ62" s="33"/>
      <c r="AK62" s="37">
        <v>62.35</v>
      </c>
      <c r="AL62" s="38">
        <f t="shared" si="55"/>
        <v>0</v>
      </c>
      <c r="AM62" s="38">
        <f t="shared" si="7"/>
        <v>67.34</v>
      </c>
      <c r="AN62" s="38">
        <f t="shared" si="8"/>
        <v>0</v>
      </c>
      <c r="AO62" s="37">
        <f t="shared" si="5"/>
        <v>13.47</v>
      </c>
      <c r="AP62" s="38">
        <f t="shared" si="5"/>
        <v>0</v>
      </c>
      <c r="AQ62" s="38"/>
      <c r="AR62" s="37">
        <f t="shared" si="56"/>
        <v>80.81</v>
      </c>
      <c r="AS62" s="38">
        <f t="shared" si="52"/>
        <v>0</v>
      </c>
    </row>
    <row r="63" spans="1:45" ht="42.75" customHeight="1" x14ac:dyDescent="0.25">
      <c r="A63" s="27" t="s">
        <v>147</v>
      </c>
      <c r="B63" s="97" t="s">
        <v>148</v>
      </c>
      <c r="C63" s="29" t="s">
        <v>120</v>
      </c>
      <c r="D63" s="30" t="s">
        <v>39</v>
      </c>
      <c r="E63" s="31">
        <v>480</v>
      </c>
      <c r="F63" s="31"/>
      <c r="G63" s="33">
        <f t="shared" si="53"/>
        <v>4.8000000000000001E-2</v>
      </c>
      <c r="H63" s="33">
        <f t="shared" si="1"/>
        <v>23.04</v>
      </c>
      <c r="I63" s="34">
        <f t="shared" si="54"/>
        <v>23.04</v>
      </c>
      <c r="J63" s="33">
        <f t="shared" si="6"/>
        <v>0</v>
      </c>
      <c r="K63" s="34"/>
      <c r="L63" s="33"/>
      <c r="M63" s="33"/>
      <c r="N63" s="33"/>
      <c r="O63" s="33">
        <f t="shared" si="40"/>
        <v>0.34559999999999996</v>
      </c>
      <c r="P63" s="33">
        <f t="shared" si="41"/>
        <v>0</v>
      </c>
      <c r="Q63" s="33"/>
      <c r="R63" s="33">
        <f t="shared" si="42"/>
        <v>7.8336000000000006</v>
      </c>
      <c r="S63" s="35">
        <f t="shared" si="43"/>
        <v>0</v>
      </c>
      <c r="T63" s="33"/>
      <c r="U63" s="36">
        <f t="shared" si="44"/>
        <v>2.3040000000000001E-3</v>
      </c>
      <c r="V63" s="36">
        <f t="shared" si="45"/>
        <v>0</v>
      </c>
      <c r="W63" s="33"/>
      <c r="X63" s="33">
        <f t="shared" si="46"/>
        <v>17.542655999999997</v>
      </c>
      <c r="Y63" s="33">
        <f t="shared" si="47"/>
        <v>0</v>
      </c>
      <c r="Z63" s="33"/>
      <c r="AA63" s="33">
        <f t="shared" si="2"/>
        <v>48.764159999999997</v>
      </c>
      <c r="AB63" s="33">
        <f t="shared" si="3"/>
        <v>0</v>
      </c>
      <c r="AC63" s="33">
        <f t="shared" si="48"/>
        <v>14.629247999999999</v>
      </c>
      <c r="AD63" s="33">
        <f t="shared" si="48"/>
        <v>0</v>
      </c>
      <c r="AE63" s="33"/>
      <c r="AF63" s="33">
        <f t="shared" si="4"/>
        <v>1.9018022399999996</v>
      </c>
      <c r="AG63" s="33">
        <f t="shared" si="4"/>
        <v>0</v>
      </c>
      <c r="AH63" s="33"/>
      <c r="AI63" s="33"/>
      <c r="AJ63" s="33"/>
      <c r="AK63" s="37">
        <v>80.900000000000006</v>
      </c>
      <c r="AL63" s="38">
        <f t="shared" si="55"/>
        <v>0</v>
      </c>
      <c r="AM63" s="38">
        <f t="shared" si="7"/>
        <v>87.37</v>
      </c>
      <c r="AN63" s="38">
        <f t="shared" si="8"/>
        <v>0</v>
      </c>
      <c r="AO63" s="37">
        <f t="shared" si="5"/>
        <v>17.47</v>
      </c>
      <c r="AP63" s="38">
        <f t="shared" si="5"/>
        <v>0</v>
      </c>
      <c r="AQ63" s="38"/>
      <c r="AR63" s="37">
        <f t="shared" si="56"/>
        <v>104.84</v>
      </c>
      <c r="AS63" s="38">
        <f t="shared" si="52"/>
        <v>0</v>
      </c>
    </row>
    <row r="64" spans="1:45" ht="40.5" customHeight="1" x14ac:dyDescent="0.25">
      <c r="A64" s="27" t="s">
        <v>149</v>
      </c>
      <c r="B64" s="97" t="s">
        <v>150</v>
      </c>
      <c r="C64" s="29" t="s">
        <v>120</v>
      </c>
      <c r="D64" s="30" t="s">
        <v>39</v>
      </c>
      <c r="E64" s="31">
        <v>550</v>
      </c>
      <c r="F64" s="31"/>
      <c r="G64" s="33">
        <f t="shared" si="53"/>
        <v>4.8000000000000001E-2</v>
      </c>
      <c r="H64" s="33">
        <f t="shared" si="1"/>
        <v>26.400000000000002</v>
      </c>
      <c r="I64" s="34">
        <f t="shared" si="54"/>
        <v>26.400000000000002</v>
      </c>
      <c r="J64" s="33">
        <f t="shared" si="6"/>
        <v>0</v>
      </c>
      <c r="K64" s="34"/>
      <c r="L64" s="33"/>
      <c r="M64" s="33"/>
      <c r="N64" s="33"/>
      <c r="O64" s="33">
        <f t="shared" si="40"/>
        <v>0.39600000000000002</v>
      </c>
      <c r="P64" s="33">
        <f t="shared" si="41"/>
        <v>0</v>
      </c>
      <c r="Q64" s="33"/>
      <c r="R64" s="33">
        <f t="shared" si="42"/>
        <v>8.9760000000000009</v>
      </c>
      <c r="S64" s="35">
        <f t="shared" si="43"/>
        <v>0</v>
      </c>
      <c r="T64" s="33"/>
      <c r="U64" s="36">
        <f t="shared" si="44"/>
        <v>2.6400000000000004E-3</v>
      </c>
      <c r="V64" s="36">
        <f t="shared" si="45"/>
        <v>0</v>
      </c>
      <c r="W64" s="33"/>
      <c r="X64" s="33">
        <f t="shared" si="46"/>
        <v>20.100960000000001</v>
      </c>
      <c r="Y64" s="33">
        <f t="shared" si="47"/>
        <v>0</v>
      </c>
      <c r="Z64" s="33"/>
      <c r="AA64" s="33">
        <f t="shared" si="2"/>
        <v>55.875600000000006</v>
      </c>
      <c r="AB64" s="33">
        <f t="shared" si="3"/>
        <v>0</v>
      </c>
      <c r="AC64" s="33">
        <f t="shared" si="48"/>
        <v>16.76268</v>
      </c>
      <c r="AD64" s="33">
        <f t="shared" si="48"/>
        <v>0</v>
      </c>
      <c r="AE64" s="33"/>
      <c r="AF64" s="33">
        <f t="shared" si="4"/>
        <v>2.1791484000000003</v>
      </c>
      <c r="AG64" s="33">
        <f t="shared" si="4"/>
        <v>0</v>
      </c>
      <c r="AH64" s="33"/>
      <c r="AI64" s="33"/>
      <c r="AJ64" s="33"/>
      <c r="AK64" s="37">
        <v>92.69</v>
      </c>
      <c r="AL64" s="38">
        <f t="shared" si="55"/>
        <v>0</v>
      </c>
      <c r="AM64" s="38">
        <f t="shared" si="7"/>
        <v>100.11</v>
      </c>
      <c r="AN64" s="38">
        <f t="shared" si="8"/>
        <v>0</v>
      </c>
      <c r="AO64" s="37">
        <f t="shared" si="5"/>
        <v>20.02</v>
      </c>
      <c r="AP64" s="38">
        <f t="shared" si="5"/>
        <v>0</v>
      </c>
      <c r="AQ64" s="38"/>
      <c r="AR64" s="37">
        <f t="shared" si="56"/>
        <v>120.13</v>
      </c>
      <c r="AS64" s="38">
        <f t="shared" si="52"/>
        <v>0</v>
      </c>
    </row>
    <row r="65" spans="1:45" ht="41.25" customHeight="1" x14ac:dyDescent="0.25">
      <c r="A65" s="27" t="s">
        <v>151</v>
      </c>
      <c r="B65" s="97" t="s">
        <v>152</v>
      </c>
      <c r="C65" s="29" t="s">
        <v>120</v>
      </c>
      <c r="D65" s="30" t="s">
        <v>39</v>
      </c>
      <c r="E65" s="31">
        <v>890</v>
      </c>
      <c r="F65" s="31"/>
      <c r="G65" s="33">
        <f t="shared" si="53"/>
        <v>4.8000000000000001E-2</v>
      </c>
      <c r="H65" s="33">
        <f t="shared" si="1"/>
        <v>42.72</v>
      </c>
      <c r="I65" s="34">
        <f t="shared" si="54"/>
        <v>42.72</v>
      </c>
      <c r="J65" s="33">
        <f t="shared" si="6"/>
        <v>0</v>
      </c>
      <c r="K65" s="34"/>
      <c r="L65" s="33"/>
      <c r="M65" s="33"/>
      <c r="N65" s="33"/>
      <c r="O65" s="33">
        <f t="shared" si="40"/>
        <v>0.64079999999999993</v>
      </c>
      <c r="P65" s="33">
        <f t="shared" si="41"/>
        <v>0</v>
      </c>
      <c r="Q65" s="33"/>
      <c r="R65" s="33">
        <f t="shared" si="42"/>
        <v>14.524800000000001</v>
      </c>
      <c r="S65" s="35">
        <f t="shared" si="43"/>
        <v>0</v>
      </c>
      <c r="T65" s="33"/>
      <c r="U65" s="36">
        <f t="shared" si="44"/>
        <v>4.2719999999999998E-3</v>
      </c>
      <c r="V65" s="36">
        <f t="shared" si="45"/>
        <v>0</v>
      </c>
      <c r="W65" s="33"/>
      <c r="X65" s="33">
        <f t="shared" si="46"/>
        <v>32.527007999999995</v>
      </c>
      <c r="Y65" s="33">
        <f t="shared" si="47"/>
        <v>0</v>
      </c>
      <c r="Z65" s="33"/>
      <c r="AA65" s="33">
        <f t="shared" si="2"/>
        <v>90.416879999999992</v>
      </c>
      <c r="AB65" s="33">
        <f t="shared" si="3"/>
        <v>0</v>
      </c>
      <c r="AC65" s="33">
        <f t="shared" si="48"/>
        <v>27.125063999999998</v>
      </c>
      <c r="AD65" s="33">
        <f t="shared" si="48"/>
        <v>0</v>
      </c>
      <c r="AE65" s="33"/>
      <c r="AF65" s="33">
        <f t="shared" si="4"/>
        <v>3.5262583199999993</v>
      </c>
      <c r="AG65" s="33">
        <f t="shared" si="4"/>
        <v>0</v>
      </c>
      <c r="AH65" s="33"/>
      <c r="AI65" s="33"/>
      <c r="AJ65" s="33"/>
      <c r="AK65" s="37">
        <v>149.97999999999999</v>
      </c>
      <c r="AL65" s="38">
        <f t="shared" si="55"/>
        <v>0</v>
      </c>
      <c r="AM65" s="38">
        <f t="shared" si="7"/>
        <v>161.97999999999999</v>
      </c>
      <c r="AN65" s="38">
        <f t="shared" si="8"/>
        <v>0</v>
      </c>
      <c r="AO65" s="37">
        <f t="shared" si="5"/>
        <v>32.4</v>
      </c>
      <c r="AP65" s="38">
        <f t="shared" si="5"/>
        <v>0</v>
      </c>
      <c r="AQ65" s="38"/>
      <c r="AR65" s="37">
        <f t="shared" si="56"/>
        <v>194.38</v>
      </c>
      <c r="AS65" s="38">
        <f t="shared" si="52"/>
        <v>0</v>
      </c>
    </row>
    <row r="66" spans="1:45" ht="148.5" customHeight="1" x14ac:dyDescent="0.25">
      <c r="A66" s="27" t="s">
        <v>153</v>
      </c>
      <c r="B66" s="98" t="s">
        <v>154</v>
      </c>
      <c r="C66" s="29" t="s">
        <v>120</v>
      </c>
      <c r="D66" s="30" t="s">
        <v>155</v>
      </c>
      <c r="E66" s="31">
        <v>120</v>
      </c>
      <c r="F66" s="31"/>
      <c r="G66" s="33">
        <v>9.8000000000000004E-2</v>
      </c>
      <c r="H66" s="33">
        <f t="shared" si="1"/>
        <v>11.76</v>
      </c>
      <c r="I66" s="34">
        <f t="shared" si="54"/>
        <v>11.76</v>
      </c>
      <c r="J66" s="33"/>
      <c r="K66" s="34"/>
      <c r="L66" s="33"/>
      <c r="M66" s="33"/>
      <c r="N66" s="33"/>
      <c r="O66" s="33">
        <v>0</v>
      </c>
      <c r="P66" s="33">
        <f>K66*$Q$7</f>
        <v>0</v>
      </c>
      <c r="Q66" s="33"/>
      <c r="R66" s="33">
        <f t="shared" si="42"/>
        <v>3.9984000000000002</v>
      </c>
      <c r="S66" s="35">
        <f>K66*$T$7</f>
        <v>0</v>
      </c>
      <c r="T66" s="33"/>
      <c r="U66" s="36">
        <f>I66*$W$7</f>
        <v>1.176E-3</v>
      </c>
      <c r="V66" s="36">
        <f>K66*$W$7</f>
        <v>0</v>
      </c>
      <c r="W66" s="33"/>
      <c r="X66" s="33">
        <v>19.286000000000001</v>
      </c>
      <c r="Y66" s="33">
        <f>K66*$Z$7</f>
        <v>0</v>
      </c>
      <c r="Z66" s="33"/>
      <c r="AA66" s="33">
        <v>35.057000000000002</v>
      </c>
      <c r="AB66" s="33">
        <f>K66+P66+S66+V66+Y66</f>
        <v>0</v>
      </c>
      <c r="AC66" s="33">
        <f t="shared" si="48"/>
        <v>10.517100000000001</v>
      </c>
      <c r="AD66" s="33">
        <f t="shared" si="48"/>
        <v>0</v>
      </c>
      <c r="AE66" s="33"/>
      <c r="AF66" s="33">
        <f>(AA66+AC66)*$AH$7</f>
        <v>1.3672230000000001</v>
      </c>
      <c r="AG66" s="33">
        <f>(AB66+AD66)*$AH$7</f>
        <v>0</v>
      </c>
      <c r="AH66" s="33"/>
      <c r="AI66" s="33"/>
      <c r="AJ66" s="33"/>
      <c r="AK66" s="37">
        <v>52.75</v>
      </c>
      <c r="AL66" s="38">
        <f>AB66+AD66+AG66</f>
        <v>0</v>
      </c>
      <c r="AM66" s="38">
        <f t="shared" si="7"/>
        <v>56.97</v>
      </c>
      <c r="AN66" s="38">
        <f t="shared" si="8"/>
        <v>0</v>
      </c>
      <c r="AO66" s="37">
        <f t="shared" si="5"/>
        <v>11.39</v>
      </c>
      <c r="AP66" s="38">
        <f t="shared" si="5"/>
        <v>0</v>
      </c>
      <c r="AQ66" s="38"/>
      <c r="AR66" s="37">
        <f t="shared" si="56"/>
        <v>68.36</v>
      </c>
      <c r="AS66" s="38">
        <f t="shared" si="56"/>
        <v>0</v>
      </c>
    </row>
    <row r="67" spans="1:45" ht="153" customHeight="1" x14ac:dyDescent="0.25">
      <c r="A67" s="27" t="s">
        <v>156</v>
      </c>
      <c r="B67" s="47" t="s">
        <v>157</v>
      </c>
      <c r="C67" s="29" t="s">
        <v>120</v>
      </c>
      <c r="D67" s="30" t="s">
        <v>155</v>
      </c>
      <c r="E67" s="31">
        <v>165</v>
      </c>
      <c r="F67" s="31"/>
      <c r="G67" s="33">
        <v>9.8000000000000004E-2</v>
      </c>
      <c r="H67" s="33">
        <f t="shared" si="1"/>
        <v>16.170000000000002</v>
      </c>
      <c r="I67" s="34">
        <f t="shared" si="54"/>
        <v>16.170000000000002</v>
      </c>
      <c r="J67" s="33"/>
      <c r="K67" s="34"/>
      <c r="L67" s="33"/>
      <c r="M67" s="33"/>
      <c r="N67" s="33"/>
      <c r="O67" s="33">
        <v>0</v>
      </c>
      <c r="P67" s="33">
        <f>K67*$Q$7</f>
        <v>0</v>
      </c>
      <c r="Q67" s="33"/>
      <c r="R67" s="33">
        <f t="shared" si="42"/>
        <v>5.4978000000000007</v>
      </c>
      <c r="S67" s="35">
        <f>K67*$T$7</f>
        <v>0</v>
      </c>
      <c r="T67" s="33"/>
      <c r="U67" s="36">
        <f>I67*$W$7</f>
        <v>1.6170000000000002E-3</v>
      </c>
      <c r="V67" s="36">
        <f>K67*$W$7</f>
        <v>0</v>
      </c>
      <c r="W67" s="33"/>
      <c r="X67" s="33">
        <v>26.59</v>
      </c>
      <c r="Y67" s="33">
        <f>K67*$Z$7</f>
        <v>0</v>
      </c>
      <c r="Z67" s="33"/>
      <c r="AA67" s="33">
        <v>48.203000000000003</v>
      </c>
      <c r="AB67" s="33">
        <f>K67+P67+S67+V67+Y67</f>
        <v>0</v>
      </c>
      <c r="AC67" s="33">
        <f t="shared" si="48"/>
        <v>14.460900000000001</v>
      </c>
      <c r="AD67" s="33">
        <f t="shared" si="48"/>
        <v>0</v>
      </c>
      <c r="AE67" s="33"/>
      <c r="AF67" s="48">
        <f>(AA67+AC67)*$AH$7</f>
        <v>1.8799170000000001</v>
      </c>
      <c r="AG67" s="33">
        <f>(AB67+AD67)*$AH$7</f>
        <v>0</v>
      </c>
      <c r="AH67" s="33"/>
      <c r="AI67" s="33"/>
      <c r="AJ67" s="33"/>
      <c r="AK67" s="37">
        <v>72.510000000000005</v>
      </c>
      <c r="AL67" s="38">
        <f>AB67+AD67+AG67</f>
        <v>0</v>
      </c>
      <c r="AM67" s="38">
        <f t="shared" si="7"/>
        <v>78.31</v>
      </c>
      <c r="AN67" s="38">
        <f t="shared" si="8"/>
        <v>0</v>
      </c>
      <c r="AO67" s="37">
        <f t="shared" si="5"/>
        <v>15.66</v>
      </c>
      <c r="AP67" s="38">
        <f t="shared" si="5"/>
        <v>0</v>
      </c>
      <c r="AQ67" s="38"/>
      <c r="AR67" s="37">
        <f t="shared" si="56"/>
        <v>93.97</v>
      </c>
      <c r="AS67" s="38">
        <f t="shared" si="56"/>
        <v>0</v>
      </c>
    </row>
    <row r="68" spans="1:45" ht="83.25" customHeight="1" x14ac:dyDescent="0.25">
      <c r="A68" s="27" t="s">
        <v>158</v>
      </c>
      <c r="B68" s="47" t="s">
        <v>159</v>
      </c>
      <c r="C68" s="29" t="s">
        <v>120</v>
      </c>
      <c r="D68" s="30" t="s">
        <v>155</v>
      </c>
      <c r="E68" s="31">
        <v>120</v>
      </c>
      <c r="F68" s="31"/>
      <c r="G68" s="33">
        <v>0.11</v>
      </c>
      <c r="H68" s="33">
        <f t="shared" si="1"/>
        <v>13.2</v>
      </c>
      <c r="I68" s="34">
        <f t="shared" si="54"/>
        <v>13.2</v>
      </c>
      <c r="J68" s="33"/>
      <c r="K68" s="34"/>
      <c r="L68" s="33"/>
      <c r="M68" s="33"/>
      <c r="N68" s="33"/>
      <c r="O68" s="33">
        <v>0</v>
      </c>
      <c r="P68" s="33">
        <f>K68*$Q$7</f>
        <v>0</v>
      </c>
      <c r="Q68" s="33"/>
      <c r="R68" s="33">
        <f t="shared" si="42"/>
        <v>4.4880000000000004</v>
      </c>
      <c r="S68" s="35">
        <f>K68*$T$7</f>
        <v>0</v>
      </c>
      <c r="T68" s="33"/>
      <c r="U68" s="36">
        <f>I68*$W$7</f>
        <v>1.32E-3</v>
      </c>
      <c r="V68" s="36">
        <f>K68*$W$7</f>
        <v>0</v>
      </c>
      <c r="W68" s="33"/>
      <c r="X68" s="33">
        <v>21.648</v>
      </c>
      <c r="Y68" s="33">
        <f>K68*$Z$7</f>
        <v>0</v>
      </c>
      <c r="Z68" s="33"/>
      <c r="AA68" s="33">
        <v>39.348999999999997</v>
      </c>
      <c r="AB68" s="33">
        <f>K68+P68+S68+V68+Y68</f>
        <v>0</v>
      </c>
      <c r="AC68" s="48">
        <f t="shared" si="48"/>
        <v>11.804699999999999</v>
      </c>
      <c r="AD68" s="33">
        <f t="shared" si="48"/>
        <v>0</v>
      </c>
      <c r="AE68" s="33"/>
      <c r="AF68" s="48">
        <v>1.5349999999999999</v>
      </c>
      <c r="AG68" s="33">
        <f>(AB68+AD68)*$AH$7</f>
        <v>0</v>
      </c>
      <c r="AH68" s="33"/>
      <c r="AI68" s="33"/>
      <c r="AJ68" s="33"/>
      <c r="AK68" s="37">
        <v>59.2</v>
      </c>
      <c r="AL68" s="38">
        <f>AB68+AD68+AG68</f>
        <v>0</v>
      </c>
      <c r="AM68" s="38">
        <f t="shared" si="7"/>
        <v>63.94</v>
      </c>
      <c r="AN68" s="38">
        <f t="shared" si="8"/>
        <v>0</v>
      </c>
      <c r="AO68" s="37">
        <f t="shared" si="5"/>
        <v>12.79</v>
      </c>
      <c r="AP68" s="38">
        <f t="shared" si="5"/>
        <v>0</v>
      </c>
      <c r="AQ68" s="38"/>
      <c r="AR68" s="37">
        <f t="shared" si="56"/>
        <v>76.72999999999999</v>
      </c>
      <c r="AS68" s="38">
        <f t="shared" si="56"/>
        <v>0</v>
      </c>
    </row>
    <row r="69" spans="1:45" ht="82.5" customHeight="1" x14ac:dyDescent="0.25">
      <c r="A69" s="27" t="s">
        <v>160</v>
      </c>
      <c r="B69" s="98" t="s">
        <v>161</v>
      </c>
      <c r="C69" s="29" t="s">
        <v>120</v>
      </c>
      <c r="D69" s="30" t="s">
        <v>155</v>
      </c>
      <c r="E69" s="31">
        <v>165</v>
      </c>
      <c r="F69" s="31"/>
      <c r="G69" s="33">
        <v>0.11</v>
      </c>
      <c r="H69" s="33">
        <f t="shared" si="1"/>
        <v>18.149999999999999</v>
      </c>
      <c r="I69" s="34">
        <f t="shared" si="54"/>
        <v>18.149999999999999</v>
      </c>
      <c r="J69" s="33"/>
      <c r="K69" s="34"/>
      <c r="L69" s="33"/>
      <c r="M69" s="33"/>
      <c r="N69" s="33"/>
      <c r="O69" s="33">
        <v>0</v>
      </c>
      <c r="P69" s="33">
        <f>K69*$Q$7</f>
        <v>0</v>
      </c>
      <c r="Q69" s="33"/>
      <c r="R69" s="33">
        <f t="shared" si="42"/>
        <v>6.1710000000000003</v>
      </c>
      <c r="S69" s="35">
        <f>K69*$T$7</f>
        <v>0</v>
      </c>
      <c r="T69" s="33"/>
      <c r="U69" s="36">
        <f>I69*$W$7</f>
        <v>1.815E-3</v>
      </c>
      <c r="V69" s="36">
        <f>K69*$W$7</f>
        <v>0</v>
      </c>
      <c r="W69" s="33"/>
      <c r="X69" s="33">
        <v>29.765999999999998</v>
      </c>
      <c r="Y69" s="33">
        <f>K69*$Z$7</f>
        <v>0</v>
      </c>
      <c r="Z69" s="33"/>
      <c r="AA69" s="33">
        <v>54.104999999999997</v>
      </c>
      <c r="AB69" s="33">
        <f>K69+P69+S69+V69+Y69</f>
        <v>0</v>
      </c>
      <c r="AC69" s="48">
        <f t="shared" si="48"/>
        <v>16.231499999999997</v>
      </c>
      <c r="AD69" s="33">
        <f t="shared" si="48"/>
        <v>0</v>
      </c>
      <c r="AE69" s="33"/>
      <c r="AF69" s="48">
        <v>2.11</v>
      </c>
      <c r="AG69" s="33">
        <f>(AB69+AD69)*$AH$7</f>
        <v>0</v>
      </c>
      <c r="AH69" s="33"/>
      <c r="AI69" s="33"/>
      <c r="AJ69" s="33"/>
      <c r="AK69" s="37">
        <v>81.41</v>
      </c>
      <c r="AL69" s="38">
        <f>AB69+AD69+AG69</f>
        <v>0</v>
      </c>
      <c r="AM69" s="38">
        <f t="shared" si="7"/>
        <v>87.92</v>
      </c>
      <c r="AN69" s="38">
        <f t="shared" si="8"/>
        <v>0</v>
      </c>
      <c r="AO69" s="37">
        <f t="shared" si="5"/>
        <v>17.579999999999998</v>
      </c>
      <c r="AP69" s="38">
        <f t="shared" si="5"/>
        <v>0</v>
      </c>
      <c r="AQ69" s="38"/>
      <c r="AR69" s="37">
        <f t="shared" si="56"/>
        <v>105.5</v>
      </c>
      <c r="AS69" s="38">
        <f t="shared" si="56"/>
        <v>0</v>
      </c>
    </row>
    <row r="70" spans="1:45" ht="64.5" x14ac:dyDescent="0.25">
      <c r="A70" s="27" t="s">
        <v>162</v>
      </c>
      <c r="B70" s="98" t="s">
        <v>163</v>
      </c>
      <c r="C70" s="29" t="s">
        <v>120</v>
      </c>
      <c r="D70" s="30" t="s">
        <v>155</v>
      </c>
      <c r="E70" s="31">
        <v>450</v>
      </c>
      <c r="F70" s="31"/>
      <c r="G70" s="33">
        <v>0.15</v>
      </c>
      <c r="H70" s="33">
        <f t="shared" si="1"/>
        <v>67.5</v>
      </c>
      <c r="I70" s="34">
        <f t="shared" si="54"/>
        <v>67.5</v>
      </c>
      <c r="J70" s="33">
        <f t="shared" si="6"/>
        <v>0</v>
      </c>
      <c r="K70" s="34"/>
      <c r="L70" s="33"/>
      <c r="M70" s="33"/>
      <c r="N70" s="33"/>
      <c r="O70" s="33">
        <v>0</v>
      </c>
      <c r="P70" s="33">
        <f>K70*$Q$7</f>
        <v>0</v>
      </c>
      <c r="Q70" s="33"/>
      <c r="R70" s="33">
        <f t="shared" si="42"/>
        <v>22.950000000000003</v>
      </c>
      <c r="S70" s="35">
        <f>K70*$T$7</f>
        <v>0</v>
      </c>
      <c r="T70" s="33"/>
      <c r="U70" s="36">
        <v>6.7500000000000004E-2</v>
      </c>
      <c r="V70" s="36">
        <f>K70*$W$7</f>
        <v>0</v>
      </c>
      <c r="W70" s="33"/>
      <c r="X70" s="33">
        <v>95.135000000000005</v>
      </c>
      <c r="Y70" s="33">
        <f>K70*$Z$7</f>
        <v>0</v>
      </c>
      <c r="Z70" s="33"/>
      <c r="AA70" s="33">
        <f>I70+O70+R70+U70+X70</f>
        <v>185.6525</v>
      </c>
      <c r="AB70" s="33">
        <f>K70+P70+S70+V70+Y70</f>
        <v>0</v>
      </c>
      <c r="AC70" s="48">
        <f t="shared" si="48"/>
        <v>55.695749999999997</v>
      </c>
      <c r="AD70" s="33">
        <f t="shared" si="48"/>
        <v>0</v>
      </c>
      <c r="AE70" s="33"/>
      <c r="AF70" s="33">
        <v>0</v>
      </c>
      <c r="AG70" s="48">
        <f>(AB70+AD70)*$AH$7</f>
        <v>0</v>
      </c>
      <c r="AH70" s="33"/>
      <c r="AI70" s="33"/>
      <c r="AJ70" s="33"/>
      <c r="AK70" s="37">
        <v>241.35</v>
      </c>
      <c r="AL70" s="38">
        <f>AB70+AD70+AG70</f>
        <v>0</v>
      </c>
      <c r="AM70" s="38">
        <f t="shared" si="7"/>
        <v>260.66000000000003</v>
      </c>
      <c r="AN70" s="38">
        <f t="shared" si="8"/>
        <v>0</v>
      </c>
      <c r="AO70" s="37">
        <f t="shared" si="5"/>
        <v>52.13</v>
      </c>
      <c r="AP70" s="38">
        <f t="shared" si="5"/>
        <v>0</v>
      </c>
      <c r="AQ70" s="38"/>
      <c r="AR70" s="37">
        <f t="shared" si="56"/>
        <v>312.79000000000002</v>
      </c>
      <c r="AS70" s="38">
        <f t="shared" si="56"/>
        <v>0</v>
      </c>
    </row>
    <row r="71" spans="1:45" ht="66" customHeight="1" x14ac:dyDescent="0.25">
      <c r="A71" s="27" t="s">
        <v>164</v>
      </c>
      <c r="B71" s="98" t="s">
        <v>165</v>
      </c>
      <c r="C71" s="29" t="s">
        <v>120</v>
      </c>
      <c r="D71" s="30" t="s">
        <v>166</v>
      </c>
      <c r="E71" s="31">
        <v>240</v>
      </c>
      <c r="F71" s="31"/>
      <c r="G71" s="33">
        <v>0.18</v>
      </c>
      <c r="H71" s="33">
        <f t="shared" si="1"/>
        <v>43.199999999999996</v>
      </c>
      <c r="I71" s="34">
        <f t="shared" si="54"/>
        <v>43.199999999999996</v>
      </c>
      <c r="J71" s="33"/>
      <c r="K71" s="34"/>
      <c r="L71" s="33"/>
      <c r="M71" s="33"/>
      <c r="N71" s="33"/>
      <c r="O71" s="33"/>
      <c r="P71" s="33"/>
      <c r="Q71" s="33"/>
      <c r="R71" s="33">
        <f t="shared" si="42"/>
        <v>14.687999999999999</v>
      </c>
      <c r="S71" s="35"/>
      <c r="T71" s="33"/>
      <c r="U71" s="36">
        <v>0.04</v>
      </c>
      <c r="V71" s="36"/>
      <c r="W71" s="33"/>
      <c r="X71" s="33">
        <v>60.89</v>
      </c>
      <c r="Y71" s="33"/>
      <c r="Z71" s="33"/>
      <c r="AA71" s="33">
        <v>118.82</v>
      </c>
      <c r="AB71" s="33"/>
      <c r="AC71" s="48">
        <v>35.65</v>
      </c>
      <c r="AD71" s="33"/>
      <c r="AE71" s="33"/>
      <c r="AF71" s="33"/>
      <c r="AG71" s="48"/>
      <c r="AH71" s="33"/>
      <c r="AI71" s="33"/>
      <c r="AJ71" s="33"/>
      <c r="AK71" s="37">
        <v>163.72999999999999</v>
      </c>
      <c r="AL71" s="38"/>
      <c r="AM71" s="38">
        <f t="shared" si="7"/>
        <v>176.83</v>
      </c>
      <c r="AN71" s="38">
        <f t="shared" si="8"/>
        <v>0</v>
      </c>
      <c r="AO71" s="37">
        <f t="shared" si="5"/>
        <v>35.369999999999997</v>
      </c>
      <c r="AP71" s="38">
        <f t="shared" si="5"/>
        <v>0</v>
      </c>
      <c r="AQ71" s="38"/>
      <c r="AR71" s="37">
        <f t="shared" si="56"/>
        <v>212.20000000000002</v>
      </c>
      <c r="AS71" s="38"/>
    </row>
    <row r="72" spans="1:45" ht="126" customHeight="1" x14ac:dyDescent="0.25">
      <c r="A72" s="27" t="s">
        <v>167</v>
      </c>
      <c r="B72" s="98" t="s">
        <v>168</v>
      </c>
      <c r="C72" s="29" t="s">
        <v>120</v>
      </c>
      <c r="D72" s="30" t="s">
        <v>169</v>
      </c>
      <c r="E72" s="31">
        <v>240</v>
      </c>
      <c r="F72" s="31"/>
      <c r="G72" s="33">
        <v>0.15</v>
      </c>
      <c r="H72" s="33">
        <f t="shared" si="1"/>
        <v>36</v>
      </c>
      <c r="I72" s="34">
        <f t="shared" si="54"/>
        <v>36</v>
      </c>
      <c r="J72" s="33"/>
      <c r="K72" s="34"/>
      <c r="L72" s="33"/>
      <c r="M72" s="33"/>
      <c r="N72" s="33"/>
      <c r="O72" s="33"/>
      <c r="P72" s="33"/>
      <c r="Q72" s="33"/>
      <c r="R72" s="33">
        <f t="shared" si="42"/>
        <v>12.24</v>
      </c>
      <c r="S72" s="35"/>
      <c r="T72" s="33"/>
      <c r="U72" s="36">
        <v>3.5999999999999997E-2</v>
      </c>
      <c r="V72" s="36"/>
      <c r="W72" s="33"/>
      <c r="X72" s="33">
        <v>50.738</v>
      </c>
      <c r="Y72" s="33"/>
      <c r="Z72" s="33"/>
      <c r="AA72" s="33">
        <v>99.013999999999996</v>
      </c>
      <c r="AB72" s="33"/>
      <c r="AC72" s="48">
        <v>29.704000000000001</v>
      </c>
      <c r="AD72" s="33"/>
      <c r="AE72" s="33"/>
      <c r="AF72" s="33"/>
      <c r="AG72" s="48"/>
      <c r="AH72" s="33"/>
      <c r="AI72" s="33"/>
      <c r="AJ72" s="33"/>
      <c r="AK72" s="37">
        <v>136.44</v>
      </c>
      <c r="AL72" s="38"/>
      <c r="AM72" s="38">
        <f t="shared" si="7"/>
        <v>147.36000000000001</v>
      </c>
      <c r="AN72" s="38">
        <f t="shared" si="8"/>
        <v>0</v>
      </c>
      <c r="AO72" s="37">
        <f t="shared" si="5"/>
        <v>29.47</v>
      </c>
      <c r="AP72" s="38">
        <f t="shared" si="5"/>
        <v>0</v>
      </c>
      <c r="AQ72" s="38"/>
      <c r="AR72" s="37">
        <f t="shared" si="56"/>
        <v>176.83</v>
      </c>
      <c r="AS72" s="38"/>
    </row>
    <row r="73" spans="1:45" ht="51" customHeight="1" x14ac:dyDescent="0.25">
      <c r="A73" s="27" t="s">
        <v>170</v>
      </c>
      <c r="B73" s="28" t="s">
        <v>171</v>
      </c>
      <c r="C73" s="29" t="s">
        <v>120</v>
      </c>
      <c r="D73" s="30" t="s">
        <v>39</v>
      </c>
      <c r="E73" s="31">
        <v>350</v>
      </c>
      <c r="F73" s="31"/>
      <c r="G73" s="33">
        <f t="shared" si="53"/>
        <v>4.8000000000000001E-2</v>
      </c>
      <c r="H73" s="33">
        <f t="shared" si="1"/>
        <v>16.8</v>
      </c>
      <c r="I73" s="34">
        <f t="shared" si="54"/>
        <v>16.8</v>
      </c>
      <c r="J73" s="33">
        <f t="shared" si="6"/>
        <v>0</v>
      </c>
      <c r="K73" s="34"/>
      <c r="L73" s="33"/>
      <c r="M73" s="33"/>
      <c r="N73" s="33"/>
      <c r="O73" s="33">
        <f t="shared" si="40"/>
        <v>0.252</v>
      </c>
      <c r="P73" s="33">
        <f t="shared" si="41"/>
        <v>0</v>
      </c>
      <c r="Q73" s="33"/>
      <c r="R73" s="33">
        <f t="shared" si="42"/>
        <v>5.7120000000000006</v>
      </c>
      <c r="S73" s="35">
        <f t="shared" si="43"/>
        <v>0</v>
      </c>
      <c r="T73" s="33"/>
      <c r="U73" s="36">
        <f t="shared" si="44"/>
        <v>1.6800000000000001E-3</v>
      </c>
      <c r="V73" s="36">
        <f t="shared" si="45"/>
        <v>0</v>
      </c>
      <c r="W73" s="33"/>
      <c r="X73" s="33">
        <f t="shared" si="46"/>
        <v>12.79152</v>
      </c>
      <c r="Y73" s="33">
        <f t="shared" si="47"/>
        <v>0</v>
      </c>
      <c r="Z73" s="33"/>
      <c r="AA73" s="33">
        <f t="shared" si="2"/>
        <v>35.557200000000002</v>
      </c>
      <c r="AB73" s="33">
        <f t="shared" si="3"/>
        <v>0</v>
      </c>
      <c r="AC73" s="33">
        <f t="shared" si="48"/>
        <v>10.667160000000001</v>
      </c>
      <c r="AD73" s="33">
        <f t="shared" si="48"/>
        <v>0</v>
      </c>
      <c r="AE73" s="33"/>
      <c r="AF73" s="33">
        <f t="shared" si="4"/>
        <v>1.3867308</v>
      </c>
      <c r="AG73" s="33">
        <f t="shared" si="4"/>
        <v>0</v>
      </c>
      <c r="AH73" s="33"/>
      <c r="AI73" s="33"/>
      <c r="AJ73" s="33"/>
      <c r="AK73" s="37">
        <v>58.98</v>
      </c>
      <c r="AL73" s="38">
        <f t="shared" si="55"/>
        <v>0</v>
      </c>
      <c r="AM73" s="38">
        <f t="shared" si="7"/>
        <v>63.7</v>
      </c>
      <c r="AN73" s="38">
        <f t="shared" si="8"/>
        <v>0</v>
      </c>
      <c r="AO73" s="37">
        <f t="shared" si="5"/>
        <v>12.74</v>
      </c>
      <c r="AP73" s="38">
        <f t="shared" si="5"/>
        <v>0</v>
      </c>
      <c r="AQ73" s="38"/>
      <c r="AR73" s="37">
        <f t="shared" si="56"/>
        <v>76.44</v>
      </c>
      <c r="AS73" s="38">
        <f t="shared" si="52"/>
        <v>0</v>
      </c>
    </row>
    <row r="74" spans="1:45" ht="36.75" customHeight="1" x14ac:dyDescent="0.25">
      <c r="A74" s="27" t="s">
        <v>172</v>
      </c>
      <c r="B74" s="28" t="s">
        <v>173</v>
      </c>
      <c r="C74" s="29"/>
      <c r="D74" s="30"/>
      <c r="E74" s="31"/>
      <c r="F74" s="31"/>
      <c r="G74" s="33"/>
      <c r="H74" s="33"/>
      <c r="I74" s="34"/>
      <c r="J74" s="33"/>
      <c r="K74" s="34"/>
      <c r="L74" s="33"/>
      <c r="M74" s="33"/>
      <c r="N74" s="33"/>
      <c r="O74" s="33"/>
      <c r="P74" s="33"/>
      <c r="Q74" s="33"/>
      <c r="R74" s="33"/>
      <c r="S74" s="35"/>
      <c r="T74" s="33"/>
      <c r="U74" s="36"/>
      <c r="V74" s="36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7"/>
      <c r="AL74" s="38"/>
      <c r="AM74" s="38"/>
      <c r="AN74" s="38"/>
      <c r="AO74" s="37"/>
      <c r="AP74" s="38"/>
      <c r="AQ74" s="38"/>
      <c r="AR74" s="37"/>
      <c r="AS74" s="38"/>
    </row>
    <row r="75" spans="1:45" ht="140.25" customHeight="1" x14ac:dyDescent="0.25">
      <c r="A75" s="27" t="s">
        <v>174</v>
      </c>
      <c r="B75" s="97" t="s">
        <v>175</v>
      </c>
      <c r="C75" s="29" t="s">
        <v>38</v>
      </c>
      <c r="D75" s="30" t="s">
        <v>39</v>
      </c>
      <c r="E75" s="31">
        <v>250</v>
      </c>
      <c r="F75" s="31"/>
      <c r="G75" s="33">
        <f>$G$10</f>
        <v>4.8000000000000001E-2</v>
      </c>
      <c r="H75" s="33">
        <f t="shared" si="1"/>
        <v>12</v>
      </c>
      <c r="I75" s="34">
        <f>H75</f>
        <v>12</v>
      </c>
      <c r="J75" s="33">
        <f t="shared" si="6"/>
        <v>0</v>
      </c>
      <c r="K75" s="34"/>
      <c r="L75" s="33"/>
      <c r="M75" s="33"/>
      <c r="N75" s="33"/>
      <c r="O75" s="33">
        <f>I75*$Q$7</f>
        <v>0.18</v>
      </c>
      <c r="P75" s="33">
        <f>K75*$Q$7</f>
        <v>0</v>
      </c>
      <c r="Q75" s="33"/>
      <c r="R75" s="33">
        <f>I75*$T$7</f>
        <v>4.08</v>
      </c>
      <c r="S75" s="35">
        <f>K75*$T$7</f>
        <v>0</v>
      </c>
      <c r="T75" s="33"/>
      <c r="U75" s="36">
        <f>I75*$W$7</f>
        <v>1.2000000000000001E-3</v>
      </c>
      <c r="V75" s="36">
        <f>K75*$W$7</f>
        <v>0</v>
      </c>
      <c r="W75" s="33"/>
      <c r="X75" s="33">
        <f>I75*$Z$7</f>
        <v>9.1367999999999991</v>
      </c>
      <c r="Y75" s="33">
        <f>K75*$Z$7</f>
        <v>0</v>
      </c>
      <c r="Z75" s="33"/>
      <c r="AA75" s="33">
        <f t="shared" si="2"/>
        <v>25.397999999999996</v>
      </c>
      <c r="AB75" s="33">
        <f t="shared" si="3"/>
        <v>0</v>
      </c>
      <c r="AC75" s="33">
        <f>AA75*$AE$7</f>
        <v>7.6193999999999988</v>
      </c>
      <c r="AD75" s="33">
        <f>AB75*$AE$7</f>
        <v>0</v>
      </c>
      <c r="AE75" s="33"/>
      <c r="AF75" s="33">
        <f t="shared" si="4"/>
        <v>0.99052199999999979</v>
      </c>
      <c r="AG75" s="33">
        <f t="shared" si="4"/>
        <v>0</v>
      </c>
      <c r="AH75" s="33"/>
      <c r="AI75" s="33"/>
      <c r="AJ75" s="33"/>
      <c r="AK75" s="37">
        <v>42.14</v>
      </c>
      <c r="AL75" s="38">
        <f>AB75+AD75+AG75</f>
        <v>0</v>
      </c>
      <c r="AM75" s="38">
        <f t="shared" si="7"/>
        <v>45.51</v>
      </c>
      <c r="AN75" s="38">
        <f t="shared" si="8"/>
        <v>0</v>
      </c>
      <c r="AO75" s="37">
        <f t="shared" ref="AO75:AP138" si="57">ROUND((AM75*$AQ$7),2)</f>
        <v>9.1</v>
      </c>
      <c r="AP75" s="38">
        <f t="shared" si="57"/>
        <v>0</v>
      </c>
      <c r="AQ75" s="38"/>
      <c r="AR75" s="37">
        <f>AM75+AO75</f>
        <v>54.61</v>
      </c>
      <c r="AS75" s="38">
        <f>AN75+AP75</f>
        <v>0</v>
      </c>
    </row>
    <row r="76" spans="1:45" ht="37.5" customHeight="1" x14ac:dyDescent="0.25">
      <c r="A76" s="27" t="s">
        <v>176</v>
      </c>
      <c r="B76" s="28" t="s">
        <v>177</v>
      </c>
      <c r="C76" s="29"/>
      <c r="D76" s="30"/>
      <c r="E76" s="31"/>
      <c r="F76" s="31"/>
      <c r="G76" s="33"/>
      <c r="H76" s="33"/>
      <c r="I76" s="34"/>
      <c r="J76" s="33"/>
      <c r="K76" s="34"/>
      <c r="L76" s="33"/>
      <c r="M76" s="33"/>
      <c r="N76" s="33"/>
      <c r="O76" s="33"/>
      <c r="P76" s="33"/>
      <c r="Q76" s="33"/>
      <c r="R76" s="33"/>
      <c r="S76" s="35"/>
      <c r="T76" s="33"/>
      <c r="U76" s="36"/>
      <c r="V76" s="36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7"/>
      <c r="AL76" s="38"/>
      <c r="AM76" s="38"/>
      <c r="AN76" s="38"/>
      <c r="AO76" s="37"/>
      <c r="AP76" s="38"/>
      <c r="AQ76" s="38"/>
      <c r="AR76" s="37"/>
      <c r="AS76" s="38"/>
    </row>
    <row r="77" spans="1:45" ht="21" customHeight="1" x14ac:dyDescent="0.25">
      <c r="A77" s="27" t="s">
        <v>178</v>
      </c>
      <c r="B77" s="28" t="s">
        <v>179</v>
      </c>
      <c r="C77" s="29" t="s">
        <v>38</v>
      </c>
      <c r="D77" s="30" t="s">
        <v>39</v>
      </c>
      <c r="E77" s="31">
        <v>350</v>
      </c>
      <c r="F77" s="31"/>
      <c r="G77" s="33">
        <f>$G$10</f>
        <v>4.8000000000000001E-2</v>
      </c>
      <c r="H77" s="33">
        <f t="shared" si="1"/>
        <v>16.8</v>
      </c>
      <c r="I77" s="34">
        <f>H77</f>
        <v>16.8</v>
      </c>
      <c r="J77" s="33">
        <f t="shared" si="6"/>
        <v>0</v>
      </c>
      <c r="K77" s="34"/>
      <c r="L77" s="33"/>
      <c r="M77" s="33"/>
      <c r="N77" s="33"/>
      <c r="O77" s="33">
        <f>I77*$Q$7</f>
        <v>0.252</v>
      </c>
      <c r="P77" s="33">
        <f>K77*$Q$7</f>
        <v>0</v>
      </c>
      <c r="Q77" s="33"/>
      <c r="R77" s="33">
        <f>I77*$T$7</f>
        <v>5.7120000000000006</v>
      </c>
      <c r="S77" s="35">
        <f>K77*$T$7</f>
        <v>0</v>
      </c>
      <c r="T77" s="33"/>
      <c r="U77" s="36">
        <f>I77*$W$7</f>
        <v>1.6800000000000001E-3</v>
      </c>
      <c r="V77" s="36">
        <f>K77*$W$7</f>
        <v>0</v>
      </c>
      <c r="W77" s="33"/>
      <c r="X77" s="33">
        <f>I77*$Z$7</f>
        <v>12.79152</v>
      </c>
      <c r="Y77" s="33">
        <f>K77*$Z$7</f>
        <v>0</v>
      </c>
      <c r="Z77" s="33"/>
      <c r="AA77" s="33">
        <f t="shared" si="2"/>
        <v>35.557200000000002</v>
      </c>
      <c r="AB77" s="33">
        <f t="shared" si="3"/>
        <v>0</v>
      </c>
      <c r="AC77" s="33">
        <f t="shared" ref="AC77:AD79" si="58">AA77*$AE$7</f>
        <v>10.667160000000001</v>
      </c>
      <c r="AD77" s="33">
        <f t="shared" si="58"/>
        <v>0</v>
      </c>
      <c r="AE77" s="33"/>
      <c r="AF77" s="33">
        <f t="shared" si="4"/>
        <v>1.3867308</v>
      </c>
      <c r="AG77" s="33">
        <f t="shared" si="4"/>
        <v>0</v>
      </c>
      <c r="AH77" s="33"/>
      <c r="AI77" s="33"/>
      <c r="AJ77" s="33"/>
      <c r="AK77" s="37">
        <v>58.98</v>
      </c>
      <c r="AL77" s="38">
        <f>AB77+AD77+AG77</f>
        <v>0</v>
      </c>
      <c r="AM77" s="38">
        <f t="shared" ref="AM77:AM140" si="59">ROUND((AK77*$AM$9),2)</f>
        <v>63.7</v>
      </c>
      <c r="AN77" s="38">
        <f t="shared" ref="AN77:AN140" si="60">ROUND((AL77*$AN$9),2)</f>
        <v>0</v>
      </c>
      <c r="AO77" s="37">
        <f t="shared" si="57"/>
        <v>12.74</v>
      </c>
      <c r="AP77" s="38">
        <f t="shared" si="57"/>
        <v>0</v>
      </c>
      <c r="AQ77" s="38"/>
      <c r="AR77" s="37">
        <f t="shared" ref="AR77:AS79" si="61">AM77+AO77</f>
        <v>76.44</v>
      </c>
      <c r="AS77" s="38">
        <f t="shared" si="61"/>
        <v>0</v>
      </c>
    </row>
    <row r="78" spans="1:45" ht="24.75" customHeight="1" x14ac:dyDescent="0.25">
      <c r="A78" s="27" t="s">
        <v>180</v>
      </c>
      <c r="B78" s="28" t="s">
        <v>181</v>
      </c>
      <c r="C78" s="29" t="s">
        <v>38</v>
      </c>
      <c r="D78" s="30" t="s">
        <v>39</v>
      </c>
      <c r="E78" s="31">
        <v>350</v>
      </c>
      <c r="F78" s="31"/>
      <c r="G78" s="33">
        <f>$G$10</f>
        <v>4.8000000000000001E-2</v>
      </c>
      <c r="H78" s="33">
        <f t="shared" si="1"/>
        <v>16.8</v>
      </c>
      <c r="I78" s="34">
        <f>H78</f>
        <v>16.8</v>
      </c>
      <c r="J78" s="33">
        <f t="shared" si="6"/>
        <v>0</v>
      </c>
      <c r="K78" s="34"/>
      <c r="L78" s="33"/>
      <c r="M78" s="33"/>
      <c r="N78" s="33"/>
      <c r="O78" s="33">
        <f>I78*$Q$7</f>
        <v>0.252</v>
      </c>
      <c r="P78" s="33">
        <f>K78*$Q$7</f>
        <v>0</v>
      </c>
      <c r="Q78" s="33"/>
      <c r="R78" s="33">
        <f>I78*$T$7</f>
        <v>5.7120000000000006</v>
      </c>
      <c r="S78" s="35">
        <f>K78*$T$7</f>
        <v>0</v>
      </c>
      <c r="T78" s="33"/>
      <c r="U78" s="36">
        <f>I78*$W$7</f>
        <v>1.6800000000000001E-3</v>
      </c>
      <c r="V78" s="36">
        <f>K78*$W$7</f>
        <v>0</v>
      </c>
      <c r="W78" s="33"/>
      <c r="X78" s="33">
        <f>I78*$Z$7</f>
        <v>12.79152</v>
      </c>
      <c r="Y78" s="33">
        <f>K78*$Z$7</f>
        <v>0</v>
      </c>
      <c r="Z78" s="33"/>
      <c r="AA78" s="33">
        <f t="shared" si="2"/>
        <v>35.557200000000002</v>
      </c>
      <c r="AB78" s="33">
        <f t="shared" si="3"/>
        <v>0</v>
      </c>
      <c r="AC78" s="33">
        <f t="shared" si="58"/>
        <v>10.667160000000001</v>
      </c>
      <c r="AD78" s="33">
        <f t="shared" si="58"/>
        <v>0</v>
      </c>
      <c r="AE78" s="33"/>
      <c r="AF78" s="33">
        <f t="shared" si="4"/>
        <v>1.3867308</v>
      </c>
      <c r="AG78" s="33">
        <f t="shared" si="4"/>
        <v>0</v>
      </c>
      <c r="AH78" s="33"/>
      <c r="AI78" s="33"/>
      <c r="AJ78" s="33"/>
      <c r="AK78" s="37">
        <v>58.98</v>
      </c>
      <c r="AL78" s="38">
        <f>AB78+AD78+AG78</f>
        <v>0</v>
      </c>
      <c r="AM78" s="38">
        <f t="shared" si="59"/>
        <v>63.7</v>
      </c>
      <c r="AN78" s="38">
        <f t="shared" si="60"/>
        <v>0</v>
      </c>
      <c r="AO78" s="37">
        <f t="shared" si="57"/>
        <v>12.74</v>
      </c>
      <c r="AP78" s="38">
        <f t="shared" si="57"/>
        <v>0</v>
      </c>
      <c r="AQ78" s="38"/>
      <c r="AR78" s="37">
        <f t="shared" si="61"/>
        <v>76.44</v>
      </c>
      <c r="AS78" s="38">
        <f t="shared" si="61"/>
        <v>0</v>
      </c>
    </row>
    <row r="79" spans="1:45" ht="177" customHeight="1" x14ac:dyDescent="0.25">
      <c r="A79" s="27" t="s">
        <v>182</v>
      </c>
      <c r="B79" s="97" t="s">
        <v>183</v>
      </c>
      <c r="C79" s="29" t="s">
        <v>38</v>
      </c>
      <c r="D79" s="30" t="s">
        <v>39</v>
      </c>
      <c r="E79" s="31">
        <v>160</v>
      </c>
      <c r="F79" s="31">
        <v>16</v>
      </c>
      <c r="G79" s="33">
        <f>$G$10</f>
        <v>4.8000000000000001E-2</v>
      </c>
      <c r="H79" s="33">
        <f t="shared" si="1"/>
        <v>7.68</v>
      </c>
      <c r="I79" s="34">
        <f>H79</f>
        <v>7.68</v>
      </c>
      <c r="J79" s="33">
        <f t="shared" si="6"/>
        <v>0.76800000000000002</v>
      </c>
      <c r="K79" s="34">
        <f>J79</f>
        <v>0.76800000000000002</v>
      </c>
      <c r="L79" s="33"/>
      <c r="M79" s="33"/>
      <c r="N79" s="33"/>
      <c r="O79" s="33">
        <f>I79*$Q$7</f>
        <v>0.1152</v>
      </c>
      <c r="P79" s="33">
        <f>K79*$Q$7</f>
        <v>1.1519999999999999E-2</v>
      </c>
      <c r="Q79" s="33"/>
      <c r="R79" s="33">
        <f>I79*$T$7</f>
        <v>2.6112000000000002</v>
      </c>
      <c r="S79" s="35">
        <f>K79*$T$7</f>
        <v>0.26112000000000002</v>
      </c>
      <c r="T79" s="33"/>
      <c r="U79" s="36">
        <f>I79*$W$7</f>
        <v>7.6800000000000002E-4</v>
      </c>
      <c r="V79" s="36">
        <f>K79*$W$7</f>
        <v>7.680000000000001E-5</v>
      </c>
      <c r="W79" s="33"/>
      <c r="X79" s="33">
        <f>I79*$Z$7</f>
        <v>5.8475519999999994</v>
      </c>
      <c r="Y79" s="33">
        <f>K79*$Z$7</f>
        <v>0.58475520000000003</v>
      </c>
      <c r="Z79" s="33"/>
      <c r="AA79" s="33">
        <f t="shared" si="2"/>
        <v>16.254719999999999</v>
      </c>
      <c r="AB79" s="33">
        <f t="shared" si="3"/>
        <v>1.625472</v>
      </c>
      <c r="AC79" s="33">
        <f t="shared" si="58"/>
        <v>4.8764159999999999</v>
      </c>
      <c r="AD79" s="33">
        <f t="shared" si="58"/>
        <v>0.48764160000000001</v>
      </c>
      <c r="AE79" s="33"/>
      <c r="AF79" s="33">
        <f t="shared" si="4"/>
        <v>0.63393407999999996</v>
      </c>
      <c r="AG79" s="33">
        <f t="shared" si="4"/>
        <v>6.3393407999999998E-2</v>
      </c>
      <c r="AH79" s="33"/>
      <c r="AI79" s="33"/>
      <c r="AJ79" s="33"/>
      <c r="AK79" s="37">
        <v>26.97</v>
      </c>
      <c r="AL79" s="38">
        <v>2.58</v>
      </c>
      <c r="AM79" s="38">
        <f t="shared" si="59"/>
        <v>29.13</v>
      </c>
      <c r="AN79" s="38">
        <f t="shared" si="60"/>
        <v>2.79</v>
      </c>
      <c r="AO79" s="37">
        <f t="shared" si="57"/>
        <v>5.83</v>
      </c>
      <c r="AP79" s="38">
        <f t="shared" si="57"/>
        <v>0.56000000000000005</v>
      </c>
      <c r="AQ79" s="38"/>
      <c r="AR79" s="37">
        <f t="shared" si="61"/>
        <v>34.96</v>
      </c>
      <c r="AS79" s="38">
        <f t="shared" si="61"/>
        <v>3.35</v>
      </c>
    </row>
    <row r="80" spans="1:45" ht="51" x14ac:dyDescent="0.25">
      <c r="A80" s="49">
        <v>2</v>
      </c>
      <c r="B80" s="50" t="s">
        <v>184</v>
      </c>
      <c r="C80" s="51"/>
      <c r="D80" s="52"/>
      <c r="E80" s="53"/>
      <c r="F80" s="53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5"/>
      <c r="T80" s="56"/>
      <c r="U80" s="57"/>
      <c r="V80" s="57"/>
      <c r="W80" s="56"/>
      <c r="X80" s="54"/>
      <c r="Y80" s="54"/>
      <c r="Z80" s="56"/>
      <c r="AA80" s="54"/>
      <c r="AB80" s="54"/>
      <c r="AC80" s="54"/>
      <c r="AD80" s="54"/>
      <c r="AE80" s="56"/>
      <c r="AF80" s="54"/>
      <c r="AG80" s="54"/>
      <c r="AH80" s="56"/>
      <c r="AI80" s="56"/>
      <c r="AJ80" s="56"/>
      <c r="AK80" s="58"/>
      <c r="AL80" s="59"/>
      <c r="AM80" s="60"/>
      <c r="AN80" s="60"/>
      <c r="AO80" s="61"/>
      <c r="AP80" s="60"/>
      <c r="AQ80" s="62"/>
      <c r="AR80" s="58"/>
      <c r="AS80" s="59"/>
    </row>
    <row r="81" spans="1:45" x14ac:dyDescent="0.25">
      <c r="A81" s="63">
        <v>2.1</v>
      </c>
      <c r="B81" s="64" t="s">
        <v>185</v>
      </c>
      <c r="C81" s="51"/>
      <c r="D81" s="52"/>
      <c r="E81" s="53"/>
      <c r="F81" s="53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5"/>
      <c r="T81" s="56"/>
      <c r="U81" s="57"/>
      <c r="V81" s="57"/>
      <c r="W81" s="56"/>
      <c r="X81" s="54"/>
      <c r="Y81" s="54"/>
      <c r="Z81" s="56"/>
      <c r="AA81" s="54"/>
      <c r="AB81" s="54"/>
      <c r="AC81" s="54"/>
      <c r="AD81" s="54"/>
      <c r="AE81" s="56"/>
      <c r="AF81" s="54"/>
      <c r="AG81" s="54"/>
      <c r="AH81" s="56"/>
      <c r="AI81" s="56"/>
      <c r="AJ81" s="56"/>
      <c r="AK81" s="58"/>
      <c r="AL81" s="59"/>
      <c r="AM81" s="60"/>
      <c r="AN81" s="60"/>
      <c r="AO81" s="61"/>
      <c r="AP81" s="60"/>
      <c r="AQ81" s="62"/>
      <c r="AR81" s="58"/>
      <c r="AS81" s="59"/>
    </row>
    <row r="82" spans="1:45" ht="34.5" customHeight="1" x14ac:dyDescent="0.25">
      <c r="A82" s="27" t="s">
        <v>186</v>
      </c>
      <c r="B82" s="28" t="s">
        <v>187</v>
      </c>
      <c r="C82" s="29"/>
      <c r="D82" s="30"/>
      <c r="E82" s="31"/>
      <c r="F82" s="31"/>
      <c r="G82" s="33"/>
      <c r="H82" s="33"/>
      <c r="I82" s="34"/>
      <c r="J82" s="33"/>
      <c r="K82" s="34"/>
      <c r="L82" s="33"/>
      <c r="M82" s="33"/>
      <c r="N82" s="33"/>
      <c r="O82" s="33"/>
      <c r="P82" s="33"/>
      <c r="Q82" s="33"/>
      <c r="R82" s="33"/>
      <c r="S82" s="35"/>
      <c r="T82" s="33"/>
      <c r="U82" s="36"/>
      <c r="V82" s="36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7"/>
      <c r="AL82" s="38"/>
      <c r="AM82" s="38"/>
      <c r="AN82" s="38"/>
      <c r="AO82" s="37"/>
      <c r="AP82" s="38"/>
      <c r="AQ82" s="38"/>
      <c r="AR82" s="37"/>
      <c r="AS82" s="38"/>
    </row>
    <row r="83" spans="1:45" ht="18" customHeight="1" x14ac:dyDescent="0.25">
      <c r="A83" s="27" t="s">
        <v>188</v>
      </c>
      <c r="B83" s="28" t="s">
        <v>189</v>
      </c>
      <c r="C83" s="29"/>
      <c r="D83" s="30"/>
      <c r="E83" s="31"/>
      <c r="F83" s="31"/>
      <c r="G83" s="33"/>
      <c r="H83" s="33"/>
      <c r="I83" s="34"/>
      <c r="J83" s="33"/>
      <c r="K83" s="34"/>
      <c r="L83" s="33"/>
      <c r="M83" s="33"/>
      <c r="N83" s="33"/>
      <c r="O83" s="33"/>
      <c r="P83" s="33"/>
      <c r="Q83" s="33"/>
      <c r="R83" s="33"/>
      <c r="S83" s="35"/>
      <c r="T83" s="33"/>
      <c r="U83" s="36"/>
      <c r="V83" s="36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7"/>
      <c r="AL83" s="38"/>
      <c r="AM83" s="38"/>
      <c r="AN83" s="38"/>
      <c r="AO83" s="37"/>
      <c r="AP83" s="38"/>
      <c r="AQ83" s="38"/>
      <c r="AR83" s="37"/>
      <c r="AS83" s="38"/>
    </row>
    <row r="84" spans="1:45" ht="39" x14ac:dyDescent="0.25">
      <c r="A84" s="195" t="s">
        <v>190</v>
      </c>
      <c r="B84" s="197" t="s">
        <v>191</v>
      </c>
      <c r="C84" s="199" t="s">
        <v>192</v>
      </c>
      <c r="D84" s="30" t="s">
        <v>193</v>
      </c>
      <c r="E84" s="31">
        <v>40</v>
      </c>
      <c r="F84" s="31">
        <v>20</v>
      </c>
      <c r="G84" s="65">
        <v>4.5999999999999999E-2</v>
      </c>
      <c r="H84" s="33">
        <f t="shared" ref="H84:H147" si="62">E84*G84</f>
        <v>1.8399999999999999</v>
      </c>
      <c r="I84" s="34">
        <f>H84+H85</f>
        <v>2.9499999999999997</v>
      </c>
      <c r="J84" s="33">
        <f>F84*G84</f>
        <v>0.91999999999999993</v>
      </c>
      <c r="K84" s="34">
        <f>J84+J85</f>
        <v>1.4749999999999999</v>
      </c>
      <c r="L84" s="33"/>
      <c r="M84" s="33"/>
      <c r="N84" s="33"/>
      <c r="O84" s="33">
        <f>I84*$Q$7</f>
        <v>4.4249999999999998E-2</v>
      </c>
      <c r="P84" s="33">
        <f>K84*$Q$7</f>
        <v>2.2124999999999999E-2</v>
      </c>
      <c r="Q84" s="33"/>
      <c r="R84" s="33">
        <f>I84*$T$7</f>
        <v>1.0029999999999999</v>
      </c>
      <c r="S84" s="35">
        <f>K84*$T$7</f>
        <v>0.50149999999999995</v>
      </c>
      <c r="T84" s="33"/>
      <c r="U84" s="36">
        <f>I84*$W$7</f>
        <v>2.9499999999999996E-4</v>
      </c>
      <c r="V84" s="36">
        <f>K84*$W$7</f>
        <v>1.4749999999999998E-4</v>
      </c>
      <c r="W84" s="33"/>
      <c r="X84" s="33">
        <f>I84*$Z$7</f>
        <v>2.2461299999999995</v>
      </c>
      <c r="Y84" s="33">
        <f>K84*$Z$7</f>
        <v>1.1230649999999998</v>
      </c>
      <c r="Z84" s="33"/>
      <c r="AA84" s="33">
        <f>I84+O84+R84+U84+X84</f>
        <v>6.2436749999999988</v>
      </c>
      <c r="AB84" s="33">
        <f>K84+P84+S84+V84+Y84</f>
        <v>3.1218374999999994</v>
      </c>
      <c r="AC84" s="33">
        <f>AA84*$AE$7</f>
        <v>1.8731024999999994</v>
      </c>
      <c r="AD84" s="33">
        <f>AB84*$AE$7</f>
        <v>0.93655124999999972</v>
      </c>
      <c r="AE84" s="33"/>
      <c r="AF84" s="33">
        <f>(AA84+AC84)*$AH$7</f>
        <v>0.24350332499999994</v>
      </c>
      <c r="AG84" s="33">
        <f>(AB84+AD84)*$AH$7</f>
        <v>0.12175166249999997</v>
      </c>
      <c r="AH84" s="33"/>
      <c r="AI84" s="33"/>
      <c r="AJ84" s="33"/>
      <c r="AK84" s="37">
        <v>10.36</v>
      </c>
      <c r="AL84" s="38">
        <v>5.18</v>
      </c>
      <c r="AM84" s="38">
        <f t="shared" si="59"/>
        <v>11.19</v>
      </c>
      <c r="AN84" s="38">
        <f t="shared" si="60"/>
        <v>5.59</v>
      </c>
      <c r="AO84" s="37">
        <f t="shared" si="57"/>
        <v>2.2400000000000002</v>
      </c>
      <c r="AP84" s="38">
        <f t="shared" si="57"/>
        <v>1.1200000000000001</v>
      </c>
      <c r="AQ84" s="38"/>
      <c r="AR84" s="37">
        <f>AM84+AO84</f>
        <v>13.43</v>
      </c>
      <c r="AS84" s="38">
        <f>AN84+AP84</f>
        <v>6.71</v>
      </c>
    </row>
    <row r="85" spans="1:45" ht="9" customHeight="1" x14ac:dyDescent="0.25">
      <c r="A85" s="196"/>
      <c r="B85" s="198"/>
      <c r="C85" s="200"/>
      <c r="D85" s="30" t="s">
        <v>46</v>
      </c>
      <c r="E85" s="31">
        <v>30</v>
      </c>
      <c r="F85" s="31">
        <v>15</v>
      </c>
      <c r="G85" s="65">
        <v>3.6999999999999998E-2</v>
      </c>
      <c r="H85" s="33">
        <f t="shared" si="62"/>
        <v>1.1099999999999999</v>
      </c>
      <c r="I85" s="34"/>
      <c r="J85" s="33">
        <f t="shared" ref="J85:J150" si="63">F85*G85</f>
        <v>0.55499999999999994</v>
      </c>
      <c r="K85" s="34"/>
      <c r="L85" s="33"/>
      <c r="M85" s="33"/>
      <c r="N85" s="33"/>
      <c r="O85" s="33"/>
      <c r="P85" s="33"/>
      <c r="Q85" s="33"/>
      <c r="R85" s="33"/>
      <c r="S85" s="35"/>
      <c r="T85" s="33"/>
      <c r="U85" s="36"/>
      <c r="V85" s="36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7"/>
      <c r="AL85" s="38"/>
      <c r="AM85" s="38">
        <f t="shared" si="59"/>
        <v>0</v>
      </c>
      <c r="AN85" s="38">
        <f t="shared" si="60"/>
        <v>0</v>
      </c>
      <c r="AO85" s="37">
        <f t="shared" si="57"/>
        <v>0</v>
      </c>
      <c r="AP85" s="38">
        <f t="shared" si="57"/>
        <v>0</v>
      </c>
      <c r="AQ85" s="38"/>
      <c r="AR85" s="37"/>
      <c r="AS85" s="38"/>
    </row>
    <row r="86" spans="1:45" ht="39" x14ac:dyDescent="0.25">
      <c r="A86" s="195" t="s">
        <v>194</v>
      </c>
      <c r="B86" s="221" t="s">
        <v>195</v>
      </c>
      <c r="C86" s="199" t="s">
        <v>192</v>
      </c>
      <c r="D86" s="30" t="s">
        <v>193</v>
      </c>
      <c r="E86" s="31">
        <v>40</v>
      </c>
      <c r="F86" s="31">
        <v>20</v>
      </c>
      <c r="G86" s="65">
        <v>0.08</v>
      </c>
      <c r="H86" s="33"/>
      <c r="I86" s="66">
        <v>3.16</v>
      </c>
      <c r="J86" s="67">
        <v>1.58</v>
      </c>
      <c r="K86" s="34"/>
      <c r="L86" s="33"/>
      <c r="M86" s="33"/>
      <c r="N86" s="33"/>
      <c r="O86" s="33"/>
      <c r="P86" s="33"/>
      <c r="Q86" s="33"/>
      <c r="R86" s="33">
        <v>1.0740000000000001</v>
      </c>
      <c r="S86" s="35">
        <v>0.53700000000000003</v>
      </c>
      <c r="T86" s="33"/>
      <c r="U86" s="36">
        <v>2.8E-3</v>
      </c>
      <c r="V86" s="36">
        <v>1.4E-3</v>
      </c>
      <c r="W86" s="33"/>
      <c r="X86" s="33">
        <v>2.8069999999999999</v>
      </c>
      <c r="Y86" s="33">
        <v>1.4039999999999999</v>
      </c>
      <c r="Z86" s="33"/>
      <c r="AA86" s="33">
        <v>7.0439999999999996</v>
      </c>
      <c r="AB86" s="33">
        <v>3.5219999999999998</v>
      </c>
      <c r="AC86" s="33">
        <v>2.113</v>
      </c>
      <c r="AD86" s="33">
        <v>1.0569999999999999</v>
      </c>
      <c r="AE86" s="33"/>
      <c r="AF86" s="33"/>
      <c r="AG86" s="33"/>
      <c r="AH86" s="33"/>
      <c r="AI86" s="33">
        <v>9.1579999999999995</v>
      </c>
      <c r="AJ86" s="33">
        <v>4.5789999999999997</v>
      </c>
      <c r="AK86" s="68">
        <v>18.29</v>
      </c>
      <c r="AL86" s="69">
        <v>9.67</v>
      </c>
      <c r="AM86" s="38">
        <f t="shared" si="59"/>
        <v>19.75</v>
      </c>
      <c r="AN86" s="38">
        <f t="shared" si="60"/>
        <v>10.44</v>
      </c>
      <c r="AO86" s="37">
        <f t="shared" si="57"/>
        <v>3.95</v>
      </c>
      <c r="AP86" s="38">
        <f t="shared" si="57"/>
        <v>2.09</v>
      </c>
      <c r="AQ86" s="38"/>
      <c r="AR86" s="37">
        <f>AM86+AO86</f>
        <v>23.7</v>
      </c>
      <c r="AS86" s="38">
        <f>AN86+AP86</f>
        <v>12.53</v>
      </c>
    </row>
    <row r="87" spans="1:45" ht="15" customHeight="1" x14ac:dyDescent="0.25">
      <c r="A87" s="196"/>
      <c r="B87" s="222"/>
      <c r="C87" s="200"/>
      <c r="D87" s="30" t="s">
        <v>196</v>
      </c>
      <c r="E87" s="31">
        <v>35</v>
      </c>
      <c r="F87" s="31">
        <v>20</v>
      </c>
      <c r="G87" s="65">
        <v>0.06</v>
      </c>
      <c r="H87" s="33"/>
      <c r="I87" s="66">
        <f>G87*E87</f>
        <v>2.1</v>
      </c>
      <c r="J87" s="67">
        <f>G87*F87</f>
        <v>1.2</v>
      </c>
      <c r="K87" s="34"/>
      <c r="L87" s="33"/>
      <c r="M87" s="33"/>
      <c r="N87" s="33"/>
      <c r="O87" s="33"/>
      <c r="P87" s="33"/>
      <c r="Q87" s="33"/>
      <c r="R87" s="33">
        <v>0.71399999999999997</v>
      </c>
      <c r="S87" s="35">
        <v>0.40799999999999997</v>
      </c>
      <c r="T87" s="33"/>
      <c r="U87" s="36">
        <v>1.9E-3</v>
      </c>
      <c r="V87" s="36">
        <v>1.1000000000000001E-3</v>
      </c>
      <c r="W87" s="33"/>
      <c r="X87" s="33">
        <v>1.865</v>
      </c>
      <c r="Y87" s="33">
        <v>1.0660000000000001</v>
      </c>
      <c r="Z87" s="33"/>
      <c r="AA87" s="33">
        <v>4.681</v>
      </c>
      <c r="AB87" s="33">
        <v>2.6749999999999998</v>
      </c>
      <c r="AC87" s="33">
        <v>1.4039999999999999</v>
      </c>
      <c r="AD87" s="33">
        <v>0.80300000000000005</v>
      </c>
      <c r="AE87" s="33"/>
      <c r="AF87" s="33"/>
      <c r="AG87" s="33"/>
      <c r="AH87" s="33"/>
      <c r="AI87" s="33">
        <v>6.0860000000000003</v>
      </c>
      <c r="AJ87" s="33">
        <v>3.4780000000000002</v>
      </c>
      <c r="AK87" s="70">
        <v>6.09</v>
      </c>
      <c r="AL87" s="71">
        <v>3.48</v>
      </c>
      <c r="AM87" s="38">
        <f t="shared" si="59"/>
        <v>6.58</v>
      </c>
      <c r="AN87" s="38">
        <f t="shared" si="60"/>
        <v>3.76</v>
      </c>
      <c r="AO87" s="37">
        <f t="shared" si="57"/>
        <v>1.32</v>
      </c>
      <c r="AP87" s="38">
        <f t="shared" si="57"/>
        <v>0.75</v>
      </c>
      <c r="AQ87" s="38"/>
      <c r="AR87" s="37"/>
      <c r="AS87" s="38"/>
    </row>
    <row r="88" spans="1:45" ht="17.25" customHeight="1" x14ac:dyDescent="0.25">
      <c r="A88" s="27" t="s">
        <v>197</v>
      </c>
      <c r="B88" s="28" t="s">
        <v>198</v>
      </c>
      <c r="C88" s="29"/>
      <c r="D88" s="30"/>
      <c r="E88" s="31"/>
      <c r="F88" s="31"/>
      <c r="G88" s="33"/>
      <c r="H88" s="33"/>
      <c r="I88" s="34"/>
      <c r="J88" s="33"/>
      <c r="K88" s="34"/>
      <c r="L88" s="33"/>
      <c r="M88" s="33"/>
      <c r="N88" s="33"/>
      <c r="O88" s="33"/>
      <c r="P88" s="33"/>
      <c r="Q88" s="33"/>
      <c r="R88" s="33"/>
      <c r="S88" s="35"/>
      <c r="T88" s="33"/>
      <c r="U88" s="36"/>
      <c r="V88" s="36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7"/>
      <c r="AL88" s="38"/>
      <c r="AM88" s="38"/>
      <c r="AN88" s="38"/>
      <c r="AO88" s="37"/>
      <c r="AP88" s="38"/>
      <c r="AQ88" s="38"/>
      <c r="AR88" s="37"/>
      <c r="AS88" s="38"/>
    </row>
    <row r="89" spans="1:45" ht="39" x14ac:dyDescent="0.25">
      <c r="A89" s="195" t="s">
        <v>199</v>
      </c>
      <c r="B89" s="197" t="s">
        <v>200</v>
      </c>
      <c r="C89" s="199" t="s">
        <v>192</v>
      </c>
      <c r="D89" s="30" t="s">
        <v>193</v>
      </c>
      <c r="E89" s="31">
        <v>35</v>
      </c>
      <c r="F89" s="31">
        <v>20</v>
      </c>
      <c r="G89" s="33">
        <f>$G$84</f>
        <v>4.5999999999999999E-2</v>
      </c>
      <c r="H89" s="33">
        <f t="shared" si="62"/>
        <v>1.6099999999999999</v>
      </c>
      <c r="I89" s="34">
        <f>H89+H90</f>
        <v>2.5349999999999997</v>
      </c>
      <c r="J89" s="33">
        <f t="shared" si="63"/>
        <v>0.91999999999999993</v>
      </c>
      <c r="K89" s="34">
        <f>J89+J90</f>
        <v>1.4749999999999999</v>
      </c>
      <c r="L89" s="33"/>
      <c r="M89" s="33"/>
      <c r="N89" s="33"/>
      <c r="O89" s="33">
        <f>I89*$Q$7</f>
        <v>3.8024999999999996E-2</v>
      </c>
      <c r="P89" s="33">
        <f>K89*$Q$7</f>
        <v>2.2124999999999999E-2</v>
      </c>
      <c r="Q89" s="33"/>
      <c r="R89" s="33">
        <f>I89*$T$7</f>
        <v>0.8619</v>
      </c>
      <c r="S89" s="35">
        <f>K89*$T$7</f>
        <v>0.50149999999999995</v>
      </c>
      <c r="T89" s="33"/>
      <c r="U89" s="36">
        <f>I89*$W$7</f>
        <v>2.5349999999999998E-4</v>
      </c>
      <c r="V89" s="36">
        <f>K89*$W$7</f>
        <v>1.4749999999999998E-4</v>
      </c>
      <c r="W89" s="33"/>
      <c r="X89" s="33">
        <f>I89*$Z$7</f>
        <v>1.9301489999999997</v>
      </c>
      <c r="Y89" s="33">
        <f>K89*$Z$7</f>
        <v>1.1230649999999998</v>
      </c>
      <c r="Z89" s="33"/>
      <c r="AA89" s="33">
        <f>I89+O89+R89+U89+X89</f>
        <v>5.3653274999999994</v>
      </c>
      <c r="AB89" s="33">
        <f>K89+P89+S89+V89+Y89</f>
        <v>3.1218374999999994</v>
      </c>
      <c r="AC89" s="33">
        <f>AA89*$AE$7</f>
        <v>1.6095982499999997</v>
      </c>
      <c r="AD89" s="33">
        <f>AB89*$AE$7</f>
        <v>0.93655124999999972</v>
      </c>
      <c r="AE89" s="33"/>
      <c r="AF89" s="33">
        <f>(AA89+AC89)*$AH$7</f>
        <v>0.20924777249999996</v>
      </c>
      <c r="AG89" s="33">
        <f>(AB89+AD89)*$AH$7</f>
        <v>0.12175166249999997</v>
      </c>
      <c r="AH89" s="33"/>
      <c r="AI89" s="33"/>
      <c r="AJ89" s="33"/>
      <c r="AK89" s="37">
        <v>8.9</v>
      </c>
      <c r="AL89" s="38">
        <v>5.18</v>
      </c>
      <c r="AM89" s="38">
        <f t="shared" si="59"/>
        <v>9.61</v>
      </c>
      <c r="AN89" s="38">
        <f t="shared" si="60"/>
        <v>5.59</v>
      </c>
      <c r="AO89" s="37">
        <f t="shared" si="57"/>
        <v>1.92</v>
      </c>
      <c r="AP89" s="38">
        <f t="shared" si="57"/>
        <v>1.1200000000000001</v>
      </c>
      <c r="AQ89" s="38"/>
      <c r="AR89" s="37">
        <f>AM89+AO89</f>
        <v>11.53</v>
      </c>
      <c r="AS89" s="38">
        <f>AN89+AP89</f>
        <v>6.71</v>
      </c>
    </row>
    <row r="90" spans="1:45" ht="12" customHeight="1" x14ac:dyDescent="0.25">
      <c r="A90" s="196"/>
      <c r="B90" s="198"/>
      <c r="C90" s="200"/>
      <c r="D90" s="30" t="s">
        <v>46</v>
      </c>
      <c r="E90" s="31">
        <v>25</v>
      </c>
      <c r="F90" s="31">
        <v>15</v>
      </c>
      <c r="G90" s="33">
        <f>$G$85</f>
        <v>3.6999999999999998E-2</v>
      </c>
      <c r="H90" s="33">
        <f t="shared" si="62"/>
        <v>0.92499999999999993</v>
      </c>
      <c r="I90" s="34"/>
      <c r="J90" s="33">
        <f t="shared" si="63"/>
        <v>0.55499999999999994</v>
      </c>
      <c r="K90" s="34"/>
      <c r="L90" s="33"/>
      <c r="M90" s="33"/>
      <c r="N90" s="33"/>
      <c r="O90" s="33"/>
      <c r="P90" s="33"/>
      <c r="Q90" s="33"/>
      <c r="R90" s="33"/>
      <c r="S90" s="35"/>
      <c r="T90" s="33"/>
      <c r="U90" s="36"/>
      <c r="V90" s="36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7"/>
      <c r="AL90" s="38"/>
      <c r="AM90" s="38">
        <f t="shared" si="59"/>
        <v>0</v>
      </c>
      <c r="AN90" s="38">
        <f t="shared" si="60"/>
        <v>0</v>
      </c>
      <c r="AO90" s="37">
        <f t="shared" si="57"/>
        <v>0</v>
      </c>
      <c r="AP90" s="38">
        <f t="shared" si="57"/>
        <v>0</v>
      </c>
      <c r="AQ90" s="38"/>
      <c r="AR90" s="37"/>
      <c r="AS90" s="38">
        <f>AN90+AP90</f>
        <v>0</v>
      </c>
    </row>
    <row r="91" spans="1:45" ht="39" x14ac:dyDescent="0.25">
      <c r="A91" s="195" t="s">
        <v>201</v>
      </c>
      <c r="B91" s="197" t="s">
        <v>202</v>
      </c>
      <c r="C91" s="199" t="s">
        <v>192</v>
      </c>
      <c r="D91" s="30" t="s">
        <v>193</v>
      </c>
      <c r="E91" s="31">
        <v>30</v>
      </c>
      <c r="F91" s="31">
        <v>15</v>
      </c>
      <c r="G91" s="33">
        <f>$G$84</f>
        <v>4.5999999999999999E-2</v>
      </c>
      <c r="H91" s="33">
        <f t="shared" si="62"/>
        <v>1.38</v>
      </c>
      <c r="I91" s="34">
        <f>H91+H92</f>
        <v>2.3049999999999997</v>
      </c>
      <c r="J91" s="33">
        <f t="shared" si="63"/>
        <v>0.69</v>
      </c>
      <c r="K91" s="34">
        <f>J91+J92</f>
        <v>1.2449999999999999</v>
      </c>
      <c r="L91" s="33"/>
      <c r="M91" s="33"/>
      <c r="N91" s="33"/>
      <c r="O91" s="33">
        <f>I91*$Q$7</f>
        <v>3.4574999999999995E-2</v>
      </c>
      <c r="P91" s="33">
        <f>K91*$Q$7</f>
        <v>1.8674999999999997E-2</v>
      </c>
      <c r="Q91" s="33"/>
      <c r="R91" s="33">
        <f>I91*$T$7</f>
        <v>0.78369999999999995</v>
      </c>
      <c r="S91" s="35">
        <f>K91*$T$7</f>
        <v>0.42330000000000001</v>
      </c>
      <c r="T91" s="33"/>
      <c r="U91" s="36">
        <f>I91*$W$7</f>
        <v>2.3049999999999999E-4</v>
      </c>
      <c r="V91" s="36">
        <f>K91*$W$7</f>
        <v>1.2449999999999999E-4</v>
      </c>
      <c r="W91" s="33"/>
      <c r="X91" s="33">
        <f>I91*$Z$7</f>
        <v>1.7550269999999997</v>
      </c>
      <c r="Y91" s="33">
        <f>K91*$Z$7</f>
        <v>0.94794299999999987</v>
      </c>
      <c r="Z91" s="33"/>
      <c r="AA91" s="33">
        <f>I91+O91+R91+U91+X91</f>
        <v>4.8785324999999986</v>
      </c>
      <c r="AB91" s="33">
        <f>K91+P91+S91+V91+Y91</f>
        <v>2.6350425</v>
      </c>
      <c r="AC91" s="33">
        <f>AA91*$AE$7</f>
        <v>1.4635597499999995</v>
      </c>
      <c r="AD91" s="33">
        <f>AB91*$AE$7</f>
        <v>0.79051274999999999</v>
      </c>
      <c r="AE91" s="33"/>
      <c r="AF91" s="33">
        <f>(AA91+AC91)*$AH$7</f>
        <v>0.19026276749999996</v>
      </c>
      <c r="AG91" s="33">
        <f>(AB91+AD91)*$AH$7</f>
        <v>0.1027666575</v>
      </c>
      <c r="AH91" s="33"/>
      <c r="AI91" s="33"/>
      <c r="AJ91" s="33"/>
      <c r="AK91" s="37">
        <v>8.09</v>
      </c>
      <c r="AL91" s="38">
        <v>4.38</v>
      </c>
      <c r="AM91" s="38">
        <f t="shared" si="59"/>
        <v>8.74</v>
      </c>
      <c r="AN91" s="38">
        <f t="shared" si="60"/>
        <v>4.7300000000000004</v>
      </c>
      <c r="AO91" s="37">
        <f t="shared" si="57"/>
        <v>1.75</v>
      </c>
      <c r="AP91" s="38">
        <f t="shared" si="57"/>
        <v>0.95</v>
      </c>
      <c r="AQ91" s="38"/>
      <c r="AR91" s="37">
        <f>AM91+AO91</f>
        <v>10.49</v>
      </c>
      <c r="AS91" s="38">
        <f>AN91+AP91</f>
        <v>5.6800000000000006</v>
      </c>
    </row>
    <row r="92" spans="1:45" ht="51.75" x14ac:dyDescent="0.25">
      <c r="A92" s="196"/>
      <c r="B92" s="198"/>
      <c r="C92" s="200"/>
      <c r="D92" s="30" t="s">
        <v>46</v>
      </c>
      <c r="E92" s="31">
        <v>25</v>
      </c>
      <c r="F92" s="31">
        <v>15</v>
      </c>
      <c r="G92" s="33">
        <f>$G$85</f>
        <v>3.6999999999999998E-2</v>
      </c>
      <c r="H92" s="33">
        <f t="shared" si="62"/>
        <v>0.92499999999999993</v>
      </c>
      <c r="I92" s="34"/>
      <c r="J92" s="33">
        <f t="shared" si="63"/>
        <v>0.55499999999999994</v>
      </c>
      <c r="K92" s="34"/>
      <c r="L92" s="33"/>
      <c r="M92" s="33"/>
      <c r="N92" s="33"/>
      <c r="O92" s="33"/>
      <c r="P92" s="33"/>
      <c r="Q92" s="33"/>
      <c r="R92" s="33"/>
      <c r="S92" s="35"/>
      <c r="T92" s="33"/>
      <c r="U92" s="36"/>
      <c r="V92" s="36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7"/>
      <c r="AL92" s="38"/>
      <c r="AM92" s="38">
        <f t="shared" si="59"/>
        <v>0</v>
      </c>
      <c r="AN92" s="38">
        <f t="shared" si="60"/>
        <v>0</v>
      </c>
      <c r="AO92" s="37">
        <f t="shared" si="57"/>
        <v>0</v>
      </c>
      <c r="AP92" s="38">
        <f t="shared" si="57"/>
        <v>0</v>
      </c>
      <c r="AQ92" s="38"/>
      <c r="AR92" s="37"/>
      <c r="AS92" s="38"/>
    </row>
    <row r="93" spans="1:45" ht="23.25" customHeight="1" x14ac:dyDescent="0.25">
      <c r="A93" s="27" t="s">
        <v>203</v>
      </c>
      <c r="B93" s="28" t="s">
        <v>204</v>
      </c>
      <c r="C93" s="29"/>
      <c r="D93" s="30"/>
      <c r="E93" s="31"/>
      <c r="F93" s="31"/>
      <c r="G93" s="33"/>
      <c r="H93" s="33"/>
      <c r="I93" s="34"/>
      <c r="J93" s="33"/>
      <c r="K93" s="34"/>
      <c r="L93" s="33"/>
      <c r="M93" s="33"/>
      <c r="N93" s="33"/>
      <c r="O93" s="33"/>
      <c r="P93" s="33"/>
      <c r="Q93" s="33"/>
      <c r="R93" s="33"/>
      <c r="S93" s="35"/>
      <c r="T93" s="33"/>
      <c r="U93" s="36"/>
      <c r="V93" s="36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7"/>
      <c r="AL93" s="38"/>
      <c r="AM93" s="38"/>
      <c r="AN93" s="38"/>
      <c r="AO93" s="37"/>
      <c r="AP93" s="38"/>
      <c r="AQ93" s="38"/>
      <c r="AR93" s="37"/>
      <c r="AS93" s="38"/>
    </row>
    <row r="94" spans="1:45" ht="30.75" customHeight="1" x14ac:dyDescent="0.25">
      <c r="A94" s="27" t="s">
        <v>205</v>
      </c>
      <c r="B94" s="28" t="s">
        <v>206</v>
      </c>
      <c r="C94" s="29" t="s">
        <v>192</v>
      </c>
      <c r="D94" s="30"/>
      <c r="E94" s="31"/>
      <c r="F94" s="31"/>
      <c r="G94" s="33"/>
      <c r="H94" s="33"/>
      <c r="I94" s="34"/>
      <c r="J94" s="33"/>
      <c r="K94" s="34"/>
      <c r="L94" s="33"/>
      <c r="M94" s="33"/>
      <c r="N94" s="33"/>
      <c r="O94" s="33"/>
      <c r="P94" s="33"/>
      <c r="Q94" s="33"/>
      <c r="R94" s="33"/>
      <c r="S94" s="35"/>
      <c r="T94" s="33"/>
      <c r="U94" s="36"/>
      <c r="V94" s="36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7">
        <v>16.7</v>
      </c>
      <c r="AL94" s="38">
        <v>7.97</v>
      </c>
      <c r="AM94" s="38">
        <f t="shared" si="59"/>
        <v>18.04</v>
      </c>
      <c r="AN94" s="38">
        <f t="shared" si="60"/>
        <v>8.61</v>
      </c>
      <c r="AO94" s="37">
        <f t="shared" si="57"/>
        <v>3.61</v>
      </c>
      <c r="AP94" s="38">
        <f t="shared" si="57"/>
        <v>1.72</v>
      </c>
      <c r="AQ94" s="38"/>
      <c r="AR94" s="37">
        <f t="shared" ref="AR94:AS99" si="64">AM94+AO94</f>
        <v>21.65</v>
      </c>
      <c r="AS94" s="38">
        <f t="shared" si="64"/>
        <v>10.33</v>
      </c>
    </row>
    <row r="95" spans="1:45" ht="39" x14ac:dyDescent="0.25">
      <c r="A95" s="195" t="s">
        <v>207</v>
      </c>
      <c r="B95" s="197" t="s">
        <v>208</v>
      </c>
      <c r="C95" s="199" t="s">
        <v>192</v>
      </c>
      <c r="D95" s="30" t="s">
        <v>193</v>
      </c>
      <c r="E95" s="31">
        <v>30</v>
      </c>
      <c r="F95" s="31">
        <v>20</v>
      </c>
      <c r="G95" s="33">
        <f>$G$84</f>
        <v>4.5999999999999999E-2</v>
      </c>
      <c r="H95" s="33">
        <f t="shared" si="62"/>
        <v>1.38</v>
      </c>
      <c r="I95" s="34">
        <f>H95+H96</f>
        <v>2.3049999999999997</v>
      </c>
      <c r="J95" s="33">
        <f t="shared" si="63"/>
        <v>0.91999999999999993</v>
      </c>
      <c r="K95" s="34">
        <f>J95+J96</f>
        <v>1.4749999999999999</v>
      </c>
      <c r="L95" s="33"/>
      <c r="M95" s="33"/>
      <c r="N95" s="33"/>
      <c r="O95" s="33">
        <f>I95*$Q$7</f>
        <v>3.4574999999999995E-2</v>
      </c>
      <c r="P95" s="33">
        <f>K95*$Q$7</f>
        <v>2.2124999999999999E-2</v>
      </c>
      <c r="Q95" s="33"/>
      <c r="R95" s="33">
        <f>I95*$T$7</f>
        <v>0.78369999999999995</v>
      </c>
      <c r="S95" s="35">
        <f>K95*$T$7</f>
        <v>0.50149999999999995</v>
      </c>
      <c r="T95" s="33"/>
      <c r="U95" s="36">
        <f>I95*$W$7</f>
        <v>2.3049999999999999E-4</v>
      </c>
      <c r="V95" s="36">
        <f>K95*$W$7</f>
        <v>1.4749999999999998E-4</v>
      </c>
      <c r="W95" s="33"/>
      <c r="X95" s="33">
        <f>I95*$Z$7</f>
        <v>1.7550269999999997</v>
      </c>
      <c r="Y95" s="33">
        <f>K95*$Z$7</f>
        <v>1.1230649999999998</v>
      </c>
      <c r="Z95" s="33"/>
      <c r="AA95" s="33">
        <f>I95+O95+R95+U95+X95</f>
        <v>4.8785324999999986</v>
      </c>
      <c r="AB95" s="33">
        <f>K95+P95+S95+V95+Y95</f>
        <v>3.1218374999999994</v>
      </c>
      <c r="AC95" s="33">
        <f>AA95*$AE$7</f>
        <v>1.4635597499999995</v>
      </c>
      <c r="AD95" s="33">
        <f>AB95*$AE$7</f>
        <v>0.93655124999999972</v>
      </c>
      <c r="AE95" s="33"/>
      <c r="AF95" s="33">
        <f>(AA95+AC95)*$AH$7</f>
        <v>0.19026276749999996</v>
      </c>
      <c r="AG95" s="33">
        <f>(AB95+AD95)*$AH$7</f>
        <v>0.12175166249999997</v>
      </c>
      <c r="AH95" s="33"/>
      <c r="AI95" s="33"/>
      <c r="AJ95" s="33"/>
      <c r="AK95" s="37">
        <v>8.09</v>
      </c>
      <c r="AL95" s="38">
        <v>5.18</v>
      </c>
      <c r="AM95" s="38">
        <f t="shared" si="59"/>
        <v>8.74</v>
      </c>
      <c r="AN95" s="38">
        <f t="shared" si="60"/>
        <v>5.59</v>
      </c>
      <c r="AO95" s="37">
        <f t="shared" si="57"/>
        <v>1.75</v>
      </c>
      <c r="AP95" s="38">
        <f t="shared" si="57"/>
        <v>1.1200000000000001</v>
      </c>
      <c r="AQ95" s="38"/>
      <c r="AR95" s="37">
        <f t="shared" si="64"/>
        <v>10.49</v>
      </c>
      <c r="AS95" s="38">
        <f t="shared" si="64"/>
        <v>6.71</v>
      </c>
    </row>
    <row r="96" spans="1:45" ht="3" customHeight="1" x14ac:dyDescent="0.25">
      <c r="A96" s="196"/>
      <c r="B96" s="198"/>
      <c r="C96" s="200"/>
      <c r="D96" s="30" t="s">
        <v>46</v>
      </c>
      <c r="E96" s="31">
        <v>25</v>
      </c>
      <c r="F96" s="31">
        <v>15</v>
      </c>
      <c r="G96" s="33">
        <f>$G$85</f>
        <v>3.6999999999999998E-2</v>
      </c>
      <c r="H96" s="33">
        <f t="shared" si="62"/>
        <v>0.92499999999999993</v>
      </c>
      <c r="I96" s="34"/>
      <c r="J96" s="33">
        <f t="shared" si="63"/>
        <v>0.55499999999999994</v>
      </c>
      <c r="K96" s="34"/>
      <c r="L96" s="33"/>
      <c r="M96" s="33"/>
      <c r="N96" s="33"/>
      <c r="O96" s="33"/>
      <c r="P96" s="33"/>
      <c r="Q96" s="33"/>
      <c r="R96" s="33"/>
      <c r="S96" s="35"/>
      <c r="T96" s="33"/>
      <c r="U96" s="36"/>
      <c r="V96" s="36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7"/>
      <c r="AL96" s="38"/>
      <c r="AM96" s="38">
        <f t="shared" si="59"/>
        <v>0</v>
      </c>
      <c r="AN96" s="38">
        <f t="shared" si="60"/>
        <v>0</v>
      </c>
      <c r="AO96" s="37">
        <f t="shared" si="57"/>
        <v>0</v>
      </c>
      <c r="AP96" s="38">
        <f t="shared" si="57"/>
        <v>0</v>
      </c>
      <c r="AQ96" s="38"/>
      <c r="AR96" s="37">
        <f t="shared" si="64"/>
        <v>0</v>
      </c>
      <c r="AS96" s="38">
        <f t="shared" si="64"/>
        <v>0</v>
      </c>
    </row>
    <row r="97" spans="1:45" ht="39" x14ac:dyDescent="0.25">
      <c r="A97" s="195" t="s">
        <v>209</v>
      </c>
      <c r="B97" s="197" t="s">
        <v>210</v>
      </c>
      <c r="C97" s="199" t="s">
        <v>192</v>
      </c>
      <c r="D97" s="30" t="s">
        <v>193</v>
      </c>
      <c r="E97" s="31">
        <v>30</v>
      </c>
      <c r="F97" s="31">
        <v>20</v>
      </c>
      <c r="G97" s="33">
        <f>$G$84</f>
        <v>4.5999999999999999E-2</v>
      </c>
      <c r="H97" s="33">
        <f t="shared" si="62"/>
        <v>1.38</v>
      </c>
      <c r="I97" s="34">
        <f>H97+H98</f>
        <v>2.3049999999999997</v>
      </c>
      <c r="J97" s="33">
        <f t="shared" si="63"/>
        <v>0.91999999999999993</v>
      </c>
      <c r="K97" s="34">
        <f>J97+J98</f>
        <v>1.4749999999999999</v>
      </c>
      <c r="L97" s="33"/>
      <c r="M97" s="33"/>
      <c r="N97" s="33"/>
      <c r="O97" s="33">
        <f>I97*$Q$7</f>
        <v>3.4574999999999995E-2</v>
      </c>
      <c r="P97" s="33">
        <f>K97*$Q$7</f>
        <v>2.2124999999999999E-2</v>
      </c>
      <c r="Q97" s="33"/>
      <c r="R97" s="33">
        <f>I97*$T$7</f>
        <v>0.78369999999999995</v>
      </c>
      <c r="S97" s="35">
        <f>K97*$T$7</f>
        <v>0.50149999999999995</v>
      </c>
      <c r="T97" s="33"/>
      <c r="U97" s="36">
        <f>I97*$W$7</f>
        <v>2.3049999999999999E-4</v>
      </c>
      <c r="V97" s="36">
        <f>K97*$W$7</f>
        <v>1.4749999999999998E-4</v>
      </c>
      <c r="W97" s="33"/>
      <c r="X97" s="33">
        <f>I97*$Z$7</f>
        <v>1.7550269999999997</v>
      </c>
      <c r="Y97" s="33">
        <f>K97*$Z$7</f>
        <v>1.1230649999999998</v>
      </c>
      <c r="Z97" s="33"/>
      <c r="AA97" s="33">
        <f>I97+O97+R97+U97+X97</f>
        <v>4.8785324999999986</v>
      </c>
      <c r="AB97" s="33">
        <f>K97+P97+S97+V97+Y97</f>
        <v>3.1218374999999994</v>
      </c>
      <c r="AC97" s="33">
        <f>AA97*$AE$7</f>
        <v>1.4635597499999995</v>
      </c>
      <c r="AD97" s="33">
        <f>AB97*$AE$7</f>
        <v>0.93655124999999972</v>
      </c>
      <c r="AE97" s="33"/>
      <c r="AF97" s="33">
        <f>(AA97+AC97)*$AH$7</f>
        <v>0.19026276749999996</v>
      </c>
      <c r="AG97" s="33">
        <f>(AB97+AD97)*$AH$7</f>
        <v>0.12175166249999997</v>
      </c>
      <c r="AH97" s="33"/>
      <c r="AI97" s="33"/>
      <c r="AJ97" s="33"/>
      <c r="AK97" s="37">
        <v>8.09</v>
      </c>
      <c r="AL97" s="38">
        <v>5.18</v>
      </c>
      <c r="AM97" s="38">
        <f t="shared" si="59"/>
        <v>8.74</v>
      </c>
      <c r="AN97" s="38">
        <f t="shared" si="60"/>
        <v>5.59</v>
      </c>
      <c r="AO97" s="37">
        <f t="shared" si="57"/>
        <v>1.75</v>
      </c>
      <c r="AP97" s="38">
        <f t="shared" si="57"/>
        <v>1.1200000000000001</v>
      </c>
      <c r="AQ97" s="38"/>
      <c r="AR97" s="37">
        <f t="shared" si="64"/>
        <v>10.49</v>
      </c>
      <c r="AS97" s="38">
        <f t="shared" si="64"/>
        <v>6.71</v>
      </c>
    </row>
    <row r="98" spans="1:45" ht="1.5" customHeight="1" x14ac:dyDescent="0.25">
      <c r="A98" s="196"/>
      <c r="B98" s="198"/>
      <c r="C98" s="200"/>
      <c r="D98" s="30" t="s">
        <v>46</v>
      </c>
      <c r="E98" s="31">
        <v>25</v>
      </c>
      <c r="F98" s="31">
        <v>15</v>
      </c>
      <c r="G98" s="33">
        <f>$G$85</f>
        <v>3.6999999999999998E-2</v>
      </c>
      <c r="H98" s="33">
        <f t="shared" si="62"/>
        <v>0.92499999999999993</v>
      </c>
      <c r="I98" s="34"/>
      <c r="J98" s="33">
        <f t="shared" si="63"/>
        <v>0.55499999999999994</v>
      </c>
      <c r="K98" s="34"/>
      <c r="L98" s="33"/>
      <c r="M98" s="33"/>
      <c r="N98" s="33"/>
      <c r="O98" s="33"/>
      <c r="P98" s="33"/>
      <c r="Q98" s="33"/>
      <c r="R98" s="33"/>
      <c r="S98" s="35"/>
      <c r="T98" s="33"/>
      <c r="U98" s="36"/>
      <c r="V98" s="36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7"/>
      <c r="AL98" s="38"/>
      <c r="AM98" s="38">
        <f t="shared" si="59"/>
        <v>0</v>
      </c>
      <c r="AN98" s="38">
        <f t="shared" si="60"/>
        <v>0</v>
      </c>
      <c r="AO98" s="37">
        <f t="shared" si="57"/>
        <v>0</v>
      </c>
      <c r="AP98" s="38">
        <f t="shared" si="57"/>
        <v>0</v>
      </c>
      <c r="AQ98" s="38"/>
      <c r="AR98" s="37">
        <f t="shared" si="64"/>
        <v>0</v>
      </c>
      <c r="AS98" s="38">
        <f t="shared" si="64"/>
        <v>0</v>
      </c>
    </row>
    <row r="99" spans="1:45" ht="39" x14ac:dyDescent="0.25">
      <c r="A99" s="195" t="s">
        <v>211</v>
      </c>
      <c r="B99" s="197" t="s">
        <v>212</v>
      </c>
      <c r="C99" s="199" t="s">
        <v>192</v>
      </c>
      <c r="D99" s="30" t="s">
        <v>193</v>
      </c>
      <c r="E99" s="31">
        <v>5</v>
      </c>
      <c r="F99" s="31">
        <v>5</v>
      </c>
      <c r="G99" s="33">
        <f>$G$84</f>
        <v>4.5999999999999999E-2</v>
      </c>
      <c r="H99" s="33">
        <f t="shared" si="62"/>
        <v>0.22999999999999998</v>
      </c>
      <c r="I99" s="34">
        <f>H99+H100</f>
        <v>1.71</v>
      </c>
      <c r="J99" s="33">
        <f t="shared" si="63"/>
        <v>0.22999999999999998</v>
      </c>
      <c r="K99" s="34">
        <f>J99+J100</f>
        <v>0.97</v>
      </c>
      <c r="L99" s="33"/>
      <c r="M99" s="33"/>
      <c r="N99" s="33"/>
      <c r="O99" s="33">
        <f>I99*$Q$7</f>
        <v>2.5649999999999999E-2</v>
      </c>
      <c r="P99" s="33">
        <f>K99*$Q$7</f>
        <v>1.4549999999999999E-2</v>
      </c>
      <c r="Q99" s="33"/>
      <c r="R99" s="33">
        <f>I99*$T$7</f>
        <v>0.58140000000000003</v>
      </c>
      <c r="S99" s="35">
        <f>K99*$T$7</f>
        <v>0.32980000000000004</v>
      </c>
      <c r="T99" s="33"/>
      <c r="U99" s="36">
        <f>I99*$W$7</f>
        <v>1.7100000000000001E-4</v>
      </c>
      <c r="V99" s="36">
        <f>K99*$W$7</f>
        <v>9.7E-5</v>
      </c>
      <c r="W99" s="33"/>
      <c r="X99" s="33">
        <f>I99*$Z$7</f>
        <v>1.3019939999999999</v>
      </c>
      <c r="Y99" s="33">
        <f>K99*$Z$7</f>
        <v>0.73855799999999994</v>
      </c>
      <c r="Z99" s="33"/>
      <c r="AA99" s="33">
        <f>I99+O99+R99+U99+X99</f>
        <v>3.6192149999999996</v>
      </c>
      <c r="AB99" s="33">
        <f>K99+P99+S99+V99+Y99</f>
        <v>2.0530049999999997</v>
      </c>
      <c r="AC99" s="33">
        <f>AA99*$AE$7</f>
        <v>1.0857644999999998</v>
      </c>
      <c r="AD99" s="33">
        <f>AB99*$AE$7</f>
        <v>0.61590149999999988</v>
      </c>
      <c r="AE99" s="33"/>
      <c r="AF99" s="33">
        <f>(AA99+AC99)*$AH$7</f>
        <v>0.14114938499999999</v>
      </c>
      <c r="AG99" s="33">
        <f>(AB99+AD99)*$AH$7</f>
        <v>8.006719499999998E-2</v>
      </c>
      <c r="AH99" s="33"/>
      <c r="AI99" s="33"/>
      <c r="AJ99" s="33"/>
      <c r="AK99" s="37">
        <v>6</v>
      </c>
      <c r="AL99" s="38">
        <v>3.4</v>
      </c>
      <c r="AM99" s="38">
        <f t="shared" si="59"/>
        <v>6.48</v>
      </c>
      <c r="AN99" s="38">
        <f t="shared" si="60"/>
        <v>3.67</v>
      </c>
      <c r="AO99" s="37">
        <f t="shared" si="57"/>
        <v>1.3</v>
      </c>
      <c r="AP99" s="38">
        <f t="shared" si="57"/>
        <v>0.73</v>
      </c>
      <c r="AQ99" s="38"/>
      <c r="AR99" s="37">
        <f t="shared" si="64"/>
        <v>7.78</v>
      </c>
      <c r="AS99" s="38">
        <f t="shared" si="64"/>
        <v>4.4000000000000004</v>
      </c>
    </row>
    <row r="100" spans="1:45" ht="4.5" customHeight="1" x14ac:dyDescent="0.25">
      <c r="A100" s="196"/>
      <c r="B100" s="198"/>
      <c r="C100" s="200"/>
      <c r="D100" s="30" t="s">
        <v>46</v>
      </c>
      <c r="E100" s="31">
        <v>40</v>
      </c>
      <c r="F100" s="31">
        <v>20</v>
      </c>
      <c r="G100" s="33">
        <f>$G$85</f>
        <v>3.6999999999999998E-2</v>
      </c>
      <c r="H100" s="33">
        <f t="shared" si="62"/>
        <v>1.48</v>
      </c>
      <c r="I100" s="34"/>
      <c r="J100" s="33">
        <f t="shared" si="63"/>
        <v>0.74</v>
      </c>
      <c r="K100" s="34"/>
      <c r="L100" s="33"/>
      <c r="M100" s="33"/>
      <c r="N100" s="33"/>
      <c r="O100" s="33"/>
      <c r="P100" s="33"/>
      <c r="Q100" s="33"/>
      <c r="R100" s="33"/>
      <c r="S100" s="35"/>
      <c r="T100" s="33"/>
      <c r="U100" s="36"/>
      <c r="V100" s="36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7"/>
      <c r="AL100" s="38"/>
      <c r="AM100" s="38">
        <f t="shared" si="59"/>
        <v>0</v>
      </c>
      <c r="AN100" s="38">
        <f t="shared" si="60"/>
        <v>0</v>
      </c>
      <c r="AO100" s="37">
        <f t="shared" si="57"/>
        <v>0</v>
      </c>
      <c r="AP100" s="38">
        <f t="shared" si="57"/>
        <v>0</v>
      </c>
      <c r="AQ100" s="38"/>
      <c r="AR100" s="37"/>
      <c r="AS100" s="38"/>
    </row>
    <row r="101" spans="1:45" ht="24.75" customHeight="1" x14ac:dyDescent="0.25">
      <c r="A101" s="27" t="s">
        <v>213</v>
      </c>
      <c r="B101" s="28" t="s">
        <v>214</v>
      </c>
      <c r="C101" s="29"/>
      <c r="D101" s="30"/>
      <c r="E101" s="31"/>
      <c r="F101" s="31"/>
      <c r="G101" s="33"/>
      <c r="H101" s="33"/>
      <c r="I101" s="34"/>
      <c r="J101" s="33"/>
      <c r="K101" s="34"/>
      <c r="L101" s="33"/>
      <c r="M101" s="33"/>
      <c r="N101" s="33"/>
      <c r="O101" s="33"/>
      <c r="P101" s="33"/>
      <c r="Q101" s="33"/>
      <c r="R101" s="33"/>
      <c r="S101" s="35"/>
      <c r="T101" s="33"/>
      <c r="U101" s="36"/>
      <c r="V101" s="36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7"/>
      <c r="AL101" s="38"/>
      <c r="AM101" s="38"/>
      <c r="AN101" s="38"/>
      <c r="AO101" s="37"/>
      <c r="AP101" s="38"/>
      <c r="AQ101" s="38"/>
      <c r="AR101" s="37"/>
      <c r="AS101" s="38"/>
    </row>
    <row r="102" spans="1:45" ht="24.75" customHeight="1" x14ac:dyDescent="0.25">
      <c r="A102" s="195" t="s">
        <v>215</v>
      </c>
      <c r="B102" s="197" t="s">
        <v>216</v>
      </c>
      <c r="C102" s="199" t="s">
        <v>192</v>
      </c>
      <c r="D102" s="30" t="s">
        <v>193</v>
      </c>
      <c r="E102" s="31">
        <v>40</v>
      </c>
      <c r="F102" s="31">
        <v>20</v>
      </c>
      <c r="G102" s="33">
        <f>$G$84</f>
        <v>4.5999999999999999E-2</v>
      </c>
      <c r="H102" s="33">
        <f t="shared" si="62"/>
        <v>1.8399999999999999</v>
      </c>
      <c r="I102" s="34">
        <f>H102+H103</f>
        <v>2.7649999999999997</v>
      </c>
      <c r="J102" s="33">
        <f t="shared" si="63"/>
        <v>0.91999999999999993</v>
      </c>
      <c r="K102" s="34">
        <f>J102+J103</f>
        <v>1.29</v>
      </c>
      <c r="L102" s="33"/>
      <c r="M102" s="33"/>
      <c r="N102" s="33"/>
      <c r="O102" s="33">
        <f>I102*$Q$7</f>
        <v>4.1474999999999991E-2</v>
      </c>
      <c r="P102" s="33">
        <f>K102*$Q$7</f>
        <v>1.9349999999999999E-2</v>
      </c>
      <c r="Q102" s="33"/>
      <c r="R102" s="33">
        <f>I102*$T$7</f>
        <v>0.94009999999999994</v>
      </c>
      <c r="S102" s="35">
        <f>K102*$T$7</f>
        <v>0.43860000000000005</v>
      </c>
      <c r="T102" s="33"/>
      <c r="U102" s="36">
        <f>I102*$W$7</f>
        <v>2.765E-4</v>
      </c>
      <c r="V102" s="36">
        <f>K102*$W$7</f>
        <v>1.2900000000000002E-4</v>
      </c>
      <c r="W102" s="33"/>
      <c r="X102" s="33">
        <f>I102*$Z$7</f>
        <v>2.1052709999999997</v>
      </c>
      <c r="Y102" s="33">
        <f>K102*$Z$7</f>
        <v>0.98220600000000002</v>
      </c>
      <c r="Z102" s="33"/>
      <c r="AA102" s="33">
        <f>I102+O102+R102+U102+X102</f>
        <v>5.8521225000000001</v>
      </c>
      <c r="AB102" s="33">
        <f>K102+P102+S102+V102+Y102</f>
        <v>2.7302850000000003</v>
      </c>
      <c r="AC102" s="33">
        <f>AA102*$AE$7</f>
        <v>1.7556367500000001</v>
      </c>
      <c r="AD102" s="33">
        <f>AB102*$AE$7</f>
        <v>0.81908550000000002</v>
      </c>
      <c r="AE102" s="33"/>
      <c r="AF102" s="33">
        <f>(AA102+AC102)*$AH$7</f>
        <v>0.22823277749999998</v>
      </c>
      <c r="AG102" s="33">
        <f>(AB102+AD102)*$AH$7</f>
        <v>0.106481115</v>
      </c>
      <c r="AH102" s="33"/>
      <c r="AI102" s="33"/>
      <c r="AJ102" s="33"/>
      <c r="AK102" s="37">
        <v>9.7100000000000009</v>
      </c>
      <c r="AL102" s="38">
        <v>4.53</v>
      </c>
      <c r="AM102" s="38">
        <f t="shared" si="59"/>
        <v>10.49</v>
      </c>
      <c r="AN102" s="38">
        <f t="shared" si="60"/>
        <v>4.8899999999999997</v>
      </c>
      <c r="AO102" s="37">
        <f t="shared" si="57"/>
        <v>2.1</v>
      </c>
      <c r="AP102" s="38">
        <f t="shared" si="57"/>
        <v>0.98</v>
      </c>
      <c r="AQ102" s="38"/>
      <c r="AR102" s="37">
        <f t="shared" ref="AR102:AS105" si="65">AM102+AO102</f>
        <v>12.59</v>
      </c>
      <c r="AS102" s="38">
        <f t="shared" si="65"/>
        <v>5.8699999999999992</v>
      </c>
    </row>
    <row r="103" spans="1:45" ht="51.75" hidden="1" x14ac:dyDescent="0.25">
      <c r="A103" s="196"/>
      <c r="B103" s="198"/>
      <c r="C103" s="200"/>
      <c r="D103" s="30" t="s">
        <v>46</v>
      </c>
      <c r="E103" s="31">
        <v>25</v>
      </c>
      <c r="F103" s="31">
        <v>10</v>
      </c>
      <c r="G103" s="33">
        <f>$G$85</f>
        <v>3.6999999999999998E-2</v>
      </c>
      <c r="H103" s="33">
        <f t="shared" si="62"/>
        <v>0.92499999999999993</v>
      </c>
      <c r="I103" s="34"/>
      <c r="J103" s="33">
        <f t="shared" si="63"/>
        <v>0.37</v>
      </c>
      <c r="K103" s="34"/>
      <c r="L103" s="33"/>
      <c r="M103" s="33"/>
      <c r="N103" s="33"/>
      <c r="O103" s="33"/>
      <c r="P103" s="33"/>
      <c r="Q103" s="33"/>
      <c r="R103" s="33"/>
      <c r="S103" s="35"/>
      <c r="T103" s="33"/>
      <c r="U103" s="36"/>
      <c r="V103" s="36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7"/>
      <c r="AL103" s="38"/>
      <c r="AM103" s="38">
        <f t="shared" si="59"/>
        <v>0</v>
      </c>
      <c r="AN103" s="38">
        <f t="shared" si="60"/>
        <v>0</v>
      </c>
      <c r="AO103" s="37">
        <f t="shared" si="57"/>
        <v>0</v>
      </c>
      <c r="AP103" s="38">
        <f t="shared" si="57"/>
        <v>0</v>
      </c>
      <c r="AQ103" s="38"/>
      <c r="AR103" s="37">
        <f t="shared" si="65"/>
        <v>0</v>
      </c>
      <c r="AS103" s="38">
        <f t="shared" si="65"/>
        <v>0</v>
      </c>
    </row>
    <row r="104" spans="1:45" ht="39" x14ac:dyDescent="0.25">
      <c r="A104" s="195" t="s">
        <v>217</v>
      </c>
      <c r="B104" s="197" t="s">
        <v>218</v>
      </c>
      <c r="C104" s="199" t="s">
        <v>192</v>
      </c>
      <c r="D104" s="30" t="s">
        <v>193</v>
      </c>
      <c r="E104" s="31">
        <v>10</v>
      </c>
      <c r="F104" s="31">
        <v>5</v>
      </c>
      <c r="G104" s="33">
        <f>$G$84</f>
        <v>4.5999999999999999E-2</v>
      </c>
      <c r="H104" s="33">
        <f t="shared" si="62"/>
        <v>0.45999999999999996</v>
      </c>
      <c r="I104" s="34">
        <f>H104+H105</f>
        <v>1.0149999999999999</v>
      </c>
      <c r="J104" s="33">
        <f t="shared" si="63"/>
        <v>0.22999999999999998</v>
      </c>
      <c r="K104" s="34">
        <f>J104+J105</f>
        <v>0.41499999999999998</v>
      </c>
      <c r="L104" s="33"/>
      <c r="M104" s="33"/>
      <c r="N104" s="33"/>
      <c r="O104" s="33">
        <f>I104*$Q$7</f>
        <v>1.5224999999999997E-2</v>
      </c>
      <c r="P104" s="33">
        <f>K104*$Q$7</f>
        <v>6.2249999999999996E-3</v>
      </c>
      <c r="Q104" s="33"/>
      <c r="R104" s="33">
        <f>I104*$T$7</f>
        <v>0.34510000000000002</v>
      </c>
      <c r="S104" s="35">
        <f>K104*$T$7</f>
        <v>0.1411</v>
      </c>
      <c r="T104" s="33"/>
      <c r="U104" s="36">
        <f>I104*$W$7</f>
        <v>1.015E-4</v>
      </c>
      <c r="V104" s="36">
        <f>K104*$W$7</f>
        <v>4.1499999999999999E-5</v>
      </c>
      <c r="W104" s="33"/>
      <c r="X104" s="33">
        <f>I104*$Z$7</f>
        <v>0.77282099999999987</v>
      </c>
      <c r="Y104" s="33">
        <f>K104*$Z$7</f>
        <v>0.31598099999999996</v>
      </c>
      <c r="Z104" s="33"/>
      <c r="AA104" s="33">
        <f>I104+O104+R104+U104+X104</f>
        <v>2.1482474999999996</v>
      </c>
      <c r="AB104" s="33">
        <f>K104+P104+S104+V104+Y104</f>
        <v>0.87834749999999995</v>
      </c>
      <c r="AC104" s="33">
        <f>AA104*$AE$7</f>
        <v>0.64447424999999992</v>
      </c>
      <c r="AD104" s="33">
        <f>AB104*$AE$7</f>
        <v>0.26350425</v>
      </c>
      <c r="AE104" s="33"/>
      <c r="AF104" s="33">
        <f>(AA104+AC104)*$AH$7</f>
        <v>8.3781652499999984E-2</v>
      </c>
      <c r="AG104" s="33">
        <f>(AB104+AD104)*$AH$7</f>
        <v>3.4255552499999994E-2</v>
      </c>
      <c r="AH104" s="33"/>
      <c r="AI104" s="44"/>
      <c r="AJ104" s="44"/>
      <c r="AK104" s="213">
        <v>3.56</v>
      </c>
      <c r="AL104" s="215">
        <v>1.46</v>
      </c>
      <c r="AM104" s="38">
        <f t="shared" si="59"/>
        <v>3.84</v>
      </c>
      <c r="AN104" s="38">
        <f t="shared" si="60"/>
        <v>1.58</v>
      </c>
      <c r="AO104" s="37">
        <f t="shared" si="57"/>
        <v>0.77</v>
      </c>
      <c r="AP104" s="38">
        <f t="shared" si="57"/>
        <v>0.32</v>
      </c>
      <c r="AQ104" s="38"/>
      <c r="AR104" s="37">
        <f t="shared" si="65"/>
        <v>4.6099999999999994</v>
      </c>
      <c r="AS104" s="38">
        <f t="shared" si="65"/>
        <v>1.9000000000000001</v>
      </c>
    </row>
    <row r="105" spans="1:45" ht="0.75" customHeight="1" x14ac:dyDescent="0.25">
      <c r="A105" s="196"/>
      <c r="B105" s="198"/>
      <c r="C105" s="200"/>
      <c r="D105" s="30" t="s">
        <v>46</v>
      </c>
      <c r="E105" s="31">
        <v>15</v>
      </c>
      <c r="F105" s="31">
        <v>5</v>
      </c>
      <c r="G105" s="33">
        <f>$G$85</f>
        <v>3.6999999999999998E-2</v>
      </c>
      <c r="H105" s="33">
        <f t="shared" si="62"/>
        <v>0.55499999999999994</v>
      </c>
      <c r="I105" s="34"/>
      <c r="J105" s="33">
        <f t="shared" si="63"/>
        <v>0.185</v>
      </c>
      <c r="K105" s="34"/>
      <c r="L105" s="33"/>
      <c r="M105" s="33"/>
      <c r="N105" s="33"/>
      <c r="O105" s="33"/>
      <c r="P105" s="33"/>
      <c r="Q105" s="33"/>
      <c r="R105" s="33"/>
      <c r="S105" s="35"/>
      <c r="T105" s="33"/>
      <c r="U105" s="36"/>
      <c r="V105" s="36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72"/>
      <c r="AJ105" s="72"/>
      <c r="AK105" s="214"/>
      <c r="AL105" s="216"/>
      <c r="AM105" s="38">
        <f t="shared" si="59"/>
        <v>0</v>
      </c>
      <c r="AN105" s="38">
        <f t="shared" si="60"/>
        <v>0</v>
      </c>
      <c r="AO105" s="37">
        <f t="shared" si="57"/>
        <v>0</v>
      </c>
      <c r="AP105" s="38">
        <f t="shared" si="57"/>
        <v>0</v>
      </c>
      <c r="AQ105" s="38"/>
      <c r="AR105" s="37">
        <f t="shared" si="65"/>
        <v>0</v>
      </c>
      <c r="AS105" s="38">
        <f t="shared" si="65"/>
        <v>0</v>
      </c>
    </row>
    <row r="106" spans="1:45" ht="19.5" customHeight="1" x14ac:dyDescent="0.25">
      <c r="A106" s="27" t="s">
        <v>219</v>
      </c>
      <c r="B106" s="28" t="s">
        <v>220</v>
      </c>
      <c r="C106" s="29"/>
      <c r="D106" s="30"/>
      <c r="E106" s="31"/>
      <c r="F106" s="31"/>
      <c r="G106" s="33"/>
      <c r="H106" s="33"/>
      <c r="I106" s="34"/>
      <c r="J106" s="33"/>
      <c r="K106" s="34"/>
      <c r="L106" s="33"/>
      <c r="M106" s="33"/>
      <c r="N106" s="33"/>
      <c r="O106" s="33"/>
      <c r="P106" s="33"/>
      <c r="Q106" s="33"/>
      <c r="R106" s="33"/>
      <c r="S106" s="35"/>
      <c r="T106" s="33"/>
      <c r="U106" s="36"/>
      <c r="V106" s="36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7"/>
      <c r="AL106" s="38"/>
      <c r="AM106" s="38"/>
      <c r="AN106" s="38"/>
      <c r="AO106" s="37"/>
      <c r="AP106" s="38"/>
      <c r="AQ106" s="38"/>
      <c r="AR106" s="37"/>
      <c r="AS106" s="38"/>
    </row>
    <row r="107" spans="1:45" ht="39" x14ac:dyDescent="0.25">
      <c r="A107" s="195" t="s">
        <v>221</v>
      </c>
      <c r="B107" s="197" t="s">
        <v>222</v>
      </c>
      <c r="C107" s="199" t="s">
        <v>192</v>
      </c>
      <c r="D107" s="30" t="s">
        <v>193</v>
      </c>
      <c r="E107" s="31">
        <v>40</v>
      </c>
      <c r="F107" s="31">
        <v>20</v>
      </c>
      <c r="G107" s="33">
        <f>$G$84</f>
        <v>4.5999999999999999E-2</v>
      </c>
      <c r="H107" s="33">
        <f t="shared" si="62"/>
        <v>1.8399999999999999</v>
      </c>
      <c r="I107" s="34">
        <f>H107+H108</f>
        <v>2.9499999999999997</v>
      </c>
      <c r="J107" s="33">
        <f t="shared" si="63"/>
        <v>0.91999999999999993</v>
      </c>
      <c r="K107" s="34">
        <f>J107+J108</f>
        <v>1.4749999999999999</v>
      </c>
      <c r="L107" s="33"/>
      <c r="M107" s="33"/>
      <c r="N107" s="33"/>
      <c r="O107" s="33">
        <f>I107*$Q$7</f>
        <v>4.4249999999999998E-2</v>
      </c>
      <c r="P107" s="33">
        <f>K107*$Q$7</f>
        <v>2.2124999999999999E-2</v>
      </c>
      <c r="Q107" s="33"/>
      <c r="R107" s="33">
        <f>I107*$T$7</f>
        <v>1.0029999999999999</v>
      </c>
      <c r="S107" s="35">
        <f>K107*$T$7</f>
        <v>0.50149999999999995</v>
      </c>
      <c r="T107" s="33"/>
      <c r="U107" s="36">
        <f>I107*$W$7</f>
        <v>2.9499999999999996E-4</v>
      </c>
      <c r="V107" s="36">
        <f>K107*$W$7</f>
        <v>1.4749999999999998E-4</v>
      </c>
      <c r="W107" s="33"/>
      <c r="X107" s="33">
        <f>I107*$Z$7</f>
        <v>2.2461299999999995</v>
      </c>
      <c r="Y107" s="33">
        <f>K107*$Z$7</f>
        <v>1.1230649999999998</v>
      </c>
      <c r="Z107" s="33"/>
      <c r="AA107" s="33">
        <f>I107+O107+R107+U107+X107</f>
        <v>6.2436749999999988</v>
      </c>
      <c r="AB107" s="33">
        <f>K107+P107+S107+V107+Y107</f>
        <v>3.1218374999999994</v>
      </c>
      <c r="AC107" s="33">
        <f>AA107*$AE$7</f>
        <v>1.8731024999999994</v>
      </c>
      <c r="AD107" s="33">
        <f>AB107*$AE$7</f>
        <v>0.93655124999999972</v>
      </c>
      <c r="AE107" s="33"/>
      <c r="AF107" s="33">
        <f>(AA107+AC107)*$AH$7</f>
        <v>0.24350332499999994</v>
      </c>
      <c r="AG107" s="33">
        <f>(AB107+AD107)*$AH$7</f>
        <v>0.12175166249999997</v>
      </c>
      <c r="AH107" s="33"/>
      <c r="AI107" s="33"/>
      <c r="AJ107" s="33"/>
      <c r="AK107" s="37">
        <v>10.36</v>
      </c>
      <c r="AL107" s="38">
        <v>5.18</v>
      </c>
      <c r="AM107" s="38">
        <f t="shared" si="59"/>
        <v>11.19</v>
      </c>
      <c r="AN107" s="38">
        <f t="shared" si="60"/>
        <v>5.59</v>
      </c>
      <c r="AO107" s="37">
        <f t="shared" si="57"/>
        <v>2.2400000000000002</v>
      </c>
      <c r="AP107" s="38">
        <f t="shared" si="57"/>
        <v>1.1200000000000001</v>
      </c>
      <c r="AQ107" s="38"/>
      <c r="AR107" s="37">
        <f>AM107+AO107</f>
        <v>13.43</v>
      </c>
      <c r="AS107" s="38">
        <f>AN107+AP107</f>
        <v>6.71</v>
      </c>
    </row>
    <row r="108" spans="1:45" ht="10.5" customHeight="1" x14ac:dyDescent="0.25">
      <c r="A108" s="196"/>
      <c r="B108" s="198"/>
      <c r="C108" s="200"/>
      <c r="D108" s="30" t="s">
        <v>46</v>
      </c>
      <c r="E108" s="31">
        <v>30</v>
      </c>
      <c r="F108" s="31">
        <v>15</v>
      </c>
      <c r="G108" s="33">
        <f>$G$85</f>
        <v>3.6999999999999998E-2</v>
      </c>
      <c r="H108" s="33">
        <f t="shared" si="62"/>
        <v>1.1099999999999999</v>
      </c>
      <c r="I108" s="34"/>
      <c r="J108" s="33">
        <f t="shared" si="63"/>
        <v>0.55499999999999994</v>
      </c>
      <c r="K108" s="34"/>
      <c r="L108" s="33"/>
      <c r="M108" s="33"/>
      <c r="N108" s="33"/>
      <c r="O108" s="33"/>
      <c r="P108" s="33"/>
      <c r="Q108" s="33"/>
      <c r="R108" s="33"/>
      <c r="S108" s="35"/>
      <c r="T108" s="33"/>
      <c r="U108" s="36"/>
      <c r="V108" s="36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7"/>
      <c r="AL108" s="38"/>
      <c r="AM108" s="38">
        <f t="shared" si="59"/>
        <v>0</v>
      </c>
      <c r="AN108" s="38">
        <f t="shared" si="60"/>
        <v>0</v>
      </c>
      <c r="AO108" s="37">
        <f t="shared" si="57"/>
        <v>0</v>
      </c>
      <c r="AP108" s="38">
        <f t="shared" si="57"/>
        <v>0</v>
      </c>
      <c r="AQ108" s="38"/>
      <c r="AR108" s="37"/>
      <c r="AS108" s="38"/>
    </row>
    <row r="109" spans="1:45" ht="22.5" customHeight="1" x14ac:dyDescent="0.25">
      <c r="A109" s="27" t="s">
        <v>223</v>
      </c>
      <c r="B109" s="28" t="s">
        <v>224</v>
      </c>
      <c r="C109" s="29"/>
      <c r="D109" s="30"/>
      <c r="E109" s="31"/>
      <c r="F109" s="31"/>
      <c r="G109" s="33"/>
      <c r="H109" s="33"/>
      <c r="I109" s="34"/>
      <c r="J109" s="33"/>
      <c r="K109" s="34"/>
      <c r="L109" s="33"/>
      <c r="M109" s="33"/>
      <c r="N109" s="33"/>
      <c r="O109" s="33"/>
      <c r="P109" s="33"/>
      <c r="Q109" s="33"/>
      <c r="R109" s="33"/>
      <c r="S109" s="35"/>
      <c r="T109" s="33"/>
      <c r="U109" s="36"/>
      <c r="V109" s="36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7"/>
      <c r="AL109" s="38"/>
      <c r="AM109" s="38"/>
      <c r="AN109" s="38"/>
      <c r="AO109" s="37"/>
      <c r="AP109" s="38"/>
      <c r="AQ109" s="38"/>
      <c r="AR109" s="37"/>
      <c r="AS109" s="38"/>
    </row>
    <row r="110" spans="1:45" ht="39" x14ac:dyDescent="0.25">
      <c r="A110" s="195" t="s">
        <v>225</v>
      </c>
      <c r="B110" s="197" t="s">
        <v>226</v>
      </c>
      <c r="C110" s="199" t="s">
        <v>192</v>
      </c>
      <c r="D110" s="30" t="s">
        <v>193</v>
      </c>
      <c r="E110" s="31">
        <v>50</v>
      </c>
      <c r="F110" s="31">
        <v>25</v>
      </c>
      <c r="G110" s="33">
        <f>$G$84</f>
        <v>4.5999999999999999E-2</v>
      </c>
      <c r="H110" s="33">
        <f t="shared" si="62"/>
        <v>2.2999999999999998</v>
      </c>
      <c r="I110" s="34">
        <f>H110+H111</f>
        <v>3.4099999999999997</v>
      </c>
      <c r="J110" s="33">
        <f t="shared" si="63"/>
        <v>1.1499999999999999</v>
      </c>
      <c r="K110" s="34">
        <f>J110+J111</f>
        <v>1.52</v>
      </c>
      <c r="L110" s="33"/>
      <c r="M110" s="33"/>
      <c r="N110" s="33"/>
      <c r="O110" s="33">
        <f>I110*$Q$7</f>
        <v>5.1149999999999994E-2</v>
      </c>
      <c r="P110" s="33">
        <f>K110*$Q$7</f>
        <v>2.2800000000000001E-2</v>
      </c>
      <c r="Q110" s="33"/>
      <c r="R110" s="33">
        <f>I110*$T$7</f>
        <v>1.1594</v>
      </c>
      <c r="S110" s="35">
        <f>K110*$T$7</f>
        <v>0.51680000000000004</v>
      </c>
      <c r="T110" s="33"/>
      <c r="U110" s="36">
        <f>I110*$W$7</f>
        <v>3.4099999999999999E-4</v>
      </c>
      <c r="V110" s="36">
        <f>K110*$W$7</f>
        <v>1.5200000000000001E-4</v>
      </c>
      <c r="W110" s="33"/>
      <c r="X110" s="33">
        <f>I110*$Z$7</f>
        <v>2.5963739999999995</v>
      </c>
      <c r="Y110" s="33">
        <f>K110*$Z$7</f>
        <v>1.1573279999999999</v>
      </c>
      <c r="Z110" s="33"/>
      <c r="AA110" s="33">
        <f>I110+O110+R110+U110+X110</f>
        <v>7.2172649999999994</v>
      </c>
      <c r="AB110" s="33">
        <f>K110+P110+S110+V110+Y110</f>
        <v>3.2170800000000002</v>
      </c>
      <c r="AC110" s="33">
        <f>AA110*$AE$7</f>
        <v>2.1651794999999998</v>
      </c>
      <c r="AD110" s="33">
        <f>AB110*$AE$7</f>
        <v>0.96512399999999998</v>
      </c>
      <c r="AE110" s="33"/>
      <c r="AF110" s="33">
        <f>(AA110+AC110)*$AH$7</f>
        <v>0.28147333499999994</v>
      </c>
      <c r="AG110" s="33">
        <f>(AB110+AD110)*$AH$7</f>
        <v>0.12546612000000001</v>
      </c>
      <c r="AH110" s="33"/>
      <c r="AI110" s="33"/>
      <c r="AJ110" s="33"/>
      <c r="AK110" s="37">
        <v>11.97</v>
      </c>
      <c r="AL110" s="38">
        <v>5.35</v>
      </c>
      <c r="AM110" s="38">
        <f t="shared" si="59"/>
        <v>12.93</v>
      </c>
      <c r="AN110" s="38">
        <f t="shared" si="60"/>
        <v>5.78</v>
      </c>
      <c r="AO110" s="37">
        <f t="shared" si="57"/>
        <v>2.59</v>
      </c>
      <c r="AP110" s="38">
        <f t="shared" si="57"/>
        <v>1.1599999999999999</v>
      </c>
      <c r="AQ110" s="38"/>
      <c r="AR110" s="37">
        <f t="shared" ref="AR110:AS115" si="66">AM110+AO110</f>
        <v>15.52</v>
      </c>
      <c r="AS110" s="38">
        <f t="shared" si="66"/>
        <v>6.94</v>
      </c>
    </row>
    <row r="111" spans="1:45" ht="11.25" hidden="1" customHeight="1" x14ac:dyDescent="0.25">
      <c r="A111" s="196"/>
      <c r="B111" s="198"/>
      <c r="C111" s="200"/>
      <c r="D111" s="30" t="s">
        <v>46</v>
      </c>
      <c r="E111" s="31">
        <v>30</v>
      </c>
      <c r="F111" s="31">
        <v>10</v>
      </c>
      <c r="G111" s="33">
        <f>$G$85</f>
        <v>3.6999999999999998E-2</v>
      </c>
      <c r="H111" s="33">
        <f t="shared" si="62"/>
        <v>1.1099999999999999</v>
      </c>
      <c r="I111" s="34"/>
      <c r="J111" s="33">
        <f t="shared" si="63"/>
        <v>0.37</v>
      </c>
      <c r="K111" s="34"/>
      <c r="L111" s="33"/>
      <c r="M111" s="33"/>
      <c r="N111" s="33"/>
      <c r="O111" s="33"/>
      <c r="P111" s="33"/>
      <c r="Q111" s="33"/>
      <c r="R111" s="33"/>
      <c r="S111" s="35"/>
      <c r="T111" s="33"/>
      <c r="U111" s="36"/>
      <c r="V111" s="36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7">
        <v>10.37</v>
      </c>
      <c r="AL111" s="38"/>
      <c r="AM111" s="38">
        <f t="shared" si="59"/>
        <v>11.2</v>
      </c>
      <c r="AN111" s="38">
        <f t="shared" si="60"/>
        <v>0</v>
      </c>
      <c r="AO111" s="37">
        <f t="shared" si="57"/>
        <v>2.2400000000000002</v>
      </c>
      <c r="AP111" s="38">
        <f t="shared" si="57"/>
        <v>0</v>
      </c>
      <c r="AQ111" s="38"/>
      <c r="AR111" s="37">
        <f t="shared" si="66"/>
        <v>13.44</v>
      </c>
      <c r="AS111" s="38">
        <f t="shared" si="66"/>
        <v>0</v>
      </c>
    </row>
    <row r="112" spans="1:45" ht="39" x14ac:dyDescent="0.25">
      <c r="A112" s="195" t="s">
        <v>227</v>
      </c>
      <c r="B112" s="197" t="s">
        <v>228</v>
      </c>
      <c r="C112" s="199" t="s">
        <v>192</v>
      </c>
      <c r="D112" s="30" t="s">
        <v>193</v>
      </c>
      <c r="E112" s="31">
        <v>40</v>
      </c>
      <c r="F112" s="31">
        <v>20</v>
      </c>
      <c r="G112" s="33">
        <f>$G$84</f>
        <v>4.5999999999999999E-2</v>
      </c>
      <c r="H112" s="33">
        <f t="shared" si="62"/>
        <v>1.8399999999999999</v>
      </c>
      <c r="I112" s="34">
        <f>H112+H113</f>
        <v>3.32</v>
      </c>
      <c r="J112" s="33">
        <f t="shared" si="63"/>
        <v>0.91999999999999993</v>
      </c>
      <c r="K112" s="34">
        <f>J112+J113</f>
        <v>1.66</v>
      </c>
      <c r="L112" s="33"/>
      <c r="M112" s="33"/>
      <c r="N112" s="33"/>
      <c r="O112" s="33">
        <f>I112*$Q$7</f>
        <v>4.9799999999999997E-2</v>
      </c>
      <c r="P112" s="33">
        <f>K112*$Q$7</f>
        <v>2.4899999999999999E-2</v>
      </c>
      <c r="Q112" s="33"/>
      <c r="R112" s="33">
        <f>I112*$T$7</f>
        <v>1.1288</v>
      </c>
      <c r="S112" s="35">
        <f>K112*$T$7</f>
        <v>0.56440000000000001</v>
      </c>
      <c r="T112" s="33"/>
      <c r="U112" s="36">
        <f>I112*$W$7</f>
        <v>3.3199999999999999E-4</v>
      </c>
      <c r="V112" s="36">
        <f>K112*$W$7</f>
        <v>1.66E-4</v>
      </c>
      <c r="W112" s="33"/>
      <c r="X112" s="33">
        <f>I112*$Z$7</f>
        <v>2.5278479999999997</v>
      </c>
      <c r="Y112" s="33">
        <f>K112*$Z$7</f>
        <v>1.2639239999999998</v>
      </c>
      <c r="Z112" s="33"/>
      <c r="AA112" s="33">
        <f>I112+O112+R112+U112+X112</f>
        <v>7.0267799999999996</v>
      </c>
      <c r="AB112" s="33">
        <f>K112+P112+S112+V112+Y112</f>
        <v>3.5133899999999998</v>
      </c>
      <c r="AC112" s="33">
        <f>AA112*$AE$7</f>
        <v>2.108034</v>
      </c>
      <c r="AD112" s="33">
        <f>AB112*$AE$7</f>
        <v>1.054017</v>
      </c>
      <c r="AE112" s="33"/>
      <c r="AF112" s="33">
        <f>(AA112+AC112)*$AH$7</f>
        <v>0.27404441999999996</v>
      </c>
      <c r="AG112" s="33">
        <f>(AB112+AD112)*$AH$7</f>
        <v>0.13702220999999998</v>
      </c>
      <c r="AH112" s="33"/>
      <c r="AI112" s="33"/>
      <c r="AJ112" s="33"/>
      <c r="AK112" s="37">
        <v>11.65</v>
      </c>
      <c r="AL112" s="38">
        <v>5.83</v>
      </c>
      <c r="AM112" s="38">
        <f t="shared" si="59"/>
        <v>12.58</v>
      </c>
      <c r="AN112" s="38">
        <f t="shared" si="60"/>
        <v>6.3</v>
      </c>
      <c r="AO112" s="37">
        <f t="shared" si="57"/>
        <v>2.52</v>
      </c>
      <c r="AP112" s="38">
        <f t="shared" si="57"/>
        <v>1.26</v>
      </c>
      <c r="AQ112" s="38"/>
      <c r="AR112" s="37">
        <f t="shared" si="66"/>
        <v>15.1</v>
      </c>
      <c r="AS112" s="38">
        <f t="shared" si="66"/>
        <v>7.56</v>
      </c>
    </row>
    <row r="113" spans="1:45" ht="0.75" customHeight="1" x14ac:dyDescent="0.25">
      <c r="A113" s="196"/>
      <c r="B113" s="198"/>
      <c r="C113" s="200"/>
      <c r="D113" s="30" t="s">
        <v>46</v>
      </c>
      <c r="E113" s="31">
        <v>40</v>
      </c>
      <c r="F113" s="31">
        <v>20</v>
      </c>
      <c r="G113" s="33">
        <f>$G$85</f>
        <v>3.6999999999999998E-2</v>
      </c>
      <c r="H113" s="33">
        <f t="shared" si="62"/>
        <v>1.48</v>
      </c>
      <c r="I113" s="34"/>
      <c r="J113" s="33">
        <f t="shared" si="63"/>
        <v>0.74</v>
      </c>
      <c r="K113" s="34"/>
      <c r="L113" s="33"/>
      <c r="M113" s="33"/>
      <c r="N113" s="33"/>
      <c r="O113" s="33"/>
      <c r="P113" s="33"/>
      <c r="Q113" s="33"/>
      <c r="R113" s="33"/>
      <c r="S113" s="35"/>
      <c r="T113" s="33"/>
      <c r="U113" s="36"/>
      <c r="V113" s="36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7"/>
      <c r="AL113" s="38"/>
      <c r="AM113" s="38">
        <f t="shared" si="59"/>
        <v>0</v>
      </c>
      <c r="AN113" s="38">
        <f t="shared" si="60"/>
        <v>0</v>
      </c>
      <c r="AO113" s="37">
        <f t="shared" si="57"/>
        <v>0</v>
      </c>
      <c r="AP113" s="38">
        <f t="shared" si="57"/>
        <v>0</v>
      </c>
      <c r="AQ113" s="38"/>
      <c r="AR113" s="37">
        <f t="shared" si="66"/>
        <v>0</v>
      </c>
      <c r="AS113" s="38">
        <f t="shared" si="66"/>
        <v>0</v>
      </c>
    </row>
    <row r="114" spans="1:45" ht="36" customHeight="1" x14ac:dyDescent="0.25">
      <c r="A114" s="27" t="s">
        <v>229</v>
      </c>
      <c r="B114" s="28" t="s">
        <v>230</v>
      </c>
      <c r="C114" s="29" t="s">
        <v>192</v>
      </c>
      <c r="D114" s="30" t="s">
        <v>193</v>
      </c>
      <c r="E114" s="31">
        <v>15</v>
      </c>
      <c r="F114" s="31">
        <v>3</v>
      </c>
      <c r="G114" s="33">
        <f>$G$84</f>
        <v>4.5999999999999999E-2</v>
      </c>
      <c r="H114" s="33">
        <f t="shared" si="62"/>
        <v>0.69</v>
      </c>
      <c r="I114" s="34">
        <f>H114</f>
        <v>0.69</v>
      </c>
      <c r="J114" s="33">
        <f t="shared" si="63"/>
        <v>0.13800000000000001</v>
      </c>
      <c r="K114" s="34">
        <f>J114</f>
        <v>0.13800000000000001</v>
      </c>
      <c r="L114" s="33"/>
      <c r="M114" s="33"/>
      <c r="N114" s="33"/>
      <c r="O114" s="33">
        <f>I114*$Q$7</f>
        <v>1.0349999999999998E-2</v>
      </c>
      <c r="P114" s="33">
        <f>K114*$Q$7</f>
        <v>2.0700000000000002E-3</v>
      </c>
      <c r="Q114" s="33"/>
      <c r="R114" s="33">
        <f>I114*$T$7</f>
        <v>0.2346</v>
      </c>
      <c r="S114" s="35">
        <f>K114*$T$7</f>
        <v>4.692000000000001E-2</v>
      </c>
      <c r="T114" s="33"/>
      <c r="U114" s="36">
        <f>I114*$W$7</f>
        <v>6.8999999999999997E-5</v>
      </c>
      <c r="V114" s="36">
        <f>K114*$W$7</f>
        <v>1.3800000000000002E-5</v>
      </c>
      <c r="W114" s="33"/>
      <c r="X114" s="33">
        <f>I114*$Z$7</f>
        <v>0.52536599999999989</v>
      </c>
      <c r="Y114" s="33">
        <f>K114*$Z$7</f>
        <v>0.10507320000000001</v>
      </c>
      <c r="Z114" s="33"/>
      <c r="AA114" s="33">
        <f>I114+O114+R114+U114+X114</f>
        <v>1.4603849999999998</v>
      </c>
      <c r="AB114" s="33">
        <f>K114+P114+S114+V114+Y114</f>
        <v>0.29207700000000003</v>
      </c>
      <c r="AC114" s="33">
        <f>AA114*$AE$7</f>
        <v>0.43811549999999994</v>
      </c>
      <c r="AD114" s="33">
        <f>AB114*$AE$7</f>
        <v>8.7623100000000009E-2</v>
      </c>
      <c r="AE114" s="33"/>
      <c r="AF114" s="33">
        <f>(AA114+AC114)*$AH$7</f>
        <v>5.6955014999999991E-2</v>
      </c>
      <c r="AG114" s="33">
        <f>(AB114+AD114)*$AH$7</f>
        <v>1.1391003E-2</v>
      </c>
      <c r="AH114" s="33"/>
      <c r="AI114" s="33"/>
      <c r="AJ114" s="33"/>
      <c r="AK114" s="37">
        <v>2.4300000000000002</v>
      </c>
      <c r="AL114" s="38">
        <v>0.49</v>
      </c>
      <c r="AM114" s="38">
        <f t="shared" si="59"/>
        <v>2.62</v>
      </c>
      <c r="AN114" s="38">
        <f t="shared" si="60"/>
        <v>0.53</v>
      </c>
      <c r="AO114" s="37">
        <f t="shared" si="57"/>
        <v>0.52</v>
      </c>
      <c r="AP114" s="38">
        <f t="shared" si="57"/>
        <v>0.11</v>
      </c>
      <c r="AQ114" s="38"/>
      <c r="AR114" s="37">
        <f t="shared" si="66"/>
        <v>3.14</v>
      </c>
      <c r="AS114" s="38">
        <f t="shared" si="66"/>
        <v>0.64</v>
      </c>
    </row>
    <row r="115" spans="1:45" ht="39" x14ac:dyDescent="0.25">
      <c r="A115" s="195" t="s">
        <v>231</v>
      </c>
      <c r="B115" s="197" t="s">
        <v>232</v>
      </c>
      <c r="C115" s="199" t="s">
        <v>233</v>
      </c>
      <c r="D115" s="30" t="s">
        <v>193</v>
      </c>
      <c r="E115" s="31">
        <v>25</v>
      </c>
      <c r="F115" s="31"/>
      <c r="G115" s="33">
        <f>$G$84</f>
        <v>4.5999999999999999E-2</v>
      </c>
      <c r="H115" s="33">
        <f t="shared" si="62"/>
        <v>1.1499999999999999</v>
      </c>
      <c r="I115" s="34">
        <f>H115+H116</f>
        <v>2.0749999999999997</v>
      </c>
      <c r="J115" s="33">
        <f t="shared" si="63"/>
        <v>0</v>
      </c>
      <c r="K115" s="34">
        <f>J115+J116</f>
        <v>0</v>
      </c>
      <c r="L115" s="33"/>
      <c r="M115" s="33"/>
      <c r="N115" s="33"/>
      <c r="O115" s="33">
        <f>I115*$Q$7</f>
        <v>3.1124999999999996E-2</v>
      </c>
      <c r="P115" s="33">
        <f>K115*$Q$7</f>
        <v>0</v>
      </c>
      <c r="Q115" s="33"/>
      <c r="R115" s="33">
        <f>I115*$T$7</f>
        <v>0.7054999999999999</v>
      </c>
      <c r="S115" s="35">
        <f>K115*$T$7</f>
        <v>0</v>
      </c>
      <c r="T115" s="33"/>
      <c r="U115" s="36">
        <f>I115*$W$7</f>
        <v>2.0749999999999998E-4</v>
      </c>
      <c r="V115" s="36">
        <f>K115*$W$7</f>
        <v>0</v>
      </c>
      <c r="W115" s="33"/>
      <c r="X115" s="33">
        <f>I115*$Z$7</f>
        <v>1.5799049999999997</v>
      </c>
      <c r="Y115" s="33">
        <f>K115*$Z$7</f>
        <v>0</v>
      </c>
      <c r="Z115" s="33"/>
      <c r="AA115" s="33">
        <f>I115+O115+R115+U115+X115</f>
        <v>4.3917374999999996</v>
      </c>
      <c r="AB115" s="33">
        <f>K115+P115+S115+V115+Y115</f>
        <v>0</v>
      </c>
      <c r="AC115" s="33">
        <f>AA115*$AE$7</f>
        <v>1.3175212499999998</v>
      </c>
      <c r="AD115" s="33">
        <f>AB115*$AE$7</f>
        <v>0</v>
      </c>
      <c r="AE115" s="33"/>
      <c r="AF115" s="33">
        <f>(AA115+AC115)*$AH$7</f>
        <v>0.17127776249999996</v>
      </c>
      <c r="AG115" s="33">
        <f>(AB115+AD115)*$AH$7</f>
        <v>0</v>
      </c>
      <c r="AH115" s="33"/>
      <c r="AI115" s="33"/>
      <c r="AJ115" s="33"/>
      <c r="AK115" s="37">
        <v>7.28</v>
      </c>
      <c r="AL115" s="38">
        <f>AB115+AD115+AG115</f>
        <v>0</v>
      </c>
      <c r="AM115" s="38">
        <f t="shared" si="59"/>
        <v>7.86</v>
      </c>
      <c r="AN115" s="38">
        <f t="shared" si="60"/>
        <v>0</v>
      </c>
      <c r="AO115" s="37">
        <f t="shared" si="57"/>
        <v>1.57</v>
      </c>
      <c r="AP115" s="38">
        <f t="shared" si="57"/>
        <v>0</v>
      </c>
      <c r="AQ115" s="38"/>
      <c r="AR115" s="37">
        <f t="shared" si="66"/>
        <v>9.43</v>
      </c>
      <c r="AS115" s="38">
        <f t="shared" si="66"/>
        <v>0</v>
      </c>
    </row>
    <row r="116" spans="1:45" ht="51.75" hidden="1" x14ac:dyDescent="0.25">
      <c r="A116" s="196"/>
      <c r="B116" s="198"/>
      <c r="C116" s="200"/>
      <c r="D116" s="30" t="s">
        <v>46</v>
      </c>
      <c r="E116" s="31">
        <v>25</v>
      </c>
      <c r="F116" s="31"/>
      <c r="G116" s="33">
        <f>$G$85</f>
        <v>3.6999999999999998E-2</v>
      </c>
      <c r="H116" s="33">
        <f t="shared" si="62"/>
        <v>0.92499999999999993</v>
      </c>
      <c r="I116" s="34"/>
      <c r="J116" s="33"/>
      <c r="K116" s="34"/>
      <c r="L116" s="33"/>
      <c r="M116" s="33"/>
      <c r="N116" s="33"/>
      <c r="O116" s="33"/>
      <c r="P116" s="33"/>
      <c r="Q116" s="33"/>
      <c r="R116" s="33"/>
      <c r="S116" s="35"/>
      <c r="T116" s="33"/>
      <c r="U116" s="36"/>
      <c r="V116" s="36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7"/>
      <c r="AL116" s="38"/>
      <c r="AM116" s="38">
        <f t="shared" si="59"/>
        <v>0</v>
      </c>
      <c r="AN116" s="38">
        <f t="shared" si="60"/>
        <v>0</v>
      </c>
      <c r="AO116" s="37">
        <f t="shared" si="57"/>
        <v>0</v>
      </c>
      <c r="AP116" s="38">
        <f t="shared" si="57"/>
        <v>0</v>
      </c>
      <c r="AQ116" s="38"/>
      <c r="AR116" s="37"/>
      <c r="AS116" s="38"/>
    </row>
    <row r="117" spans="1:45" x14ac:dyDescent="0.25">
      <c r="A117" s="73" t="s">
        <v>234</v>
      </c>
      <c r="B117" s="74" t="s">
        <v>235</v>
      </c>
      <c r="C117" s="75"/>
      <c r="D117" s="76"/>
      <c r="E117" s="77"/>
      <c r="F117" s="77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9"/>
      <c r="T117" s="78"/>
      <c r="U117" s="80"/>
      <c r="V117" s="80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61"/>
      <c r="AL117" s="60"/>
      <c r="AM117" s="60"/>
      <c r="AN117" s="60"/>
      <c r="AO117" s="61"/>
      <c r="AP117" s="60"/>
      <c r="AQ117" s="60"/>
      <c r="AR117" s="61"/>
      <c r="AS117" s="60"/>
    </row>
    <row r="118" spans="1:45" ht="39" x14ac:dyDescent="0.25">
      <c r="A118" s="208" t="s">
        <v>236</v>
      </c>
      <c r="B118" s="197" t="s">
        <v>237</v>
      </c>
      <c r="C118" s="199" t="s">
        <v>192</v>
      </c>
      <c r="D118" s="30" t="s">
        <v>193</v>
      </c>
      <c r="E118" s="31">
        <v>35</v>
      </c>
      <c r="F118" s="31">
        <v>10</v>
      </c>
      <c r="G118" s="33">
        <f>$G$84</f>
        <v>4.5999999999999999E-2</v>
      </c>
      <c r="H118" s="33">
        <f t="shared" si="62"/>
        <v>1.6099999999999999</v>
      </c>
      <c r="I118" s="34">
        <f>H118+H119</f>
        <v>1.98</v>
      </c>
      <c r="J118" s="33">
        <f t="shared" si="63"/>
        <v>0.45999999999999996</v>
      </c>
      <c r="K118" s="34">
        <f>J118+J119</f>
        <v>0.64500000000000002</v>
      </c>
      <c r="L118" s="33"/>
      <c r="M118" s="33"/>
      <c r="N118" s="33"/>
      <c r="O118" s="33">
        <f>I118*$Q$7</f>
        <v>2.9699999999999997E-2</v>
      </c>
      <c r="P118" s="33">
        <f>K118*$Q$7</f>
        <v>9.6749999999999996E-3</v>
      </c>
      <c r="Q118" s="33"/>
      <c r="R118" s="33">
        <f>I118*$T$7</f>
        <v>0.67320000000000002</v>
      </c>
      <c r="S118" s="35">
        <f>K118*$T$7</f>
        <v>0.21930000000000002</v>
      </c>
      <c r="T118" s="33"/>
      <c r="U118" s="36">
        <f>I118*$W$7</f>
        <v>1.9800000000000002E-4</v>
      </c>
      <c r="V118" s="36">
        <f>K118*$W$7</f>
        <v>6.4500000000000009E-5</v>
      </c>
      <c r="W118" s="33"/>
      <c r="X118" s="33">
        <f>I118*$Z$7</f>
        <v>1.5075719999999999</v>
      </c>
      <c r="Y118" s="33">
        <f>K118*$Z$7</f>
        <v>0.49110300000000001</v>
      </c>
      <c r="Z118" s="33"/>
      <c r="AA118" s="33">
        <f>I118+O118+R118+U118+X118</f>
        <v>4.1906699999999999</v>
      </c>
      <c r="AB118" s="33">
        <f>K118+P118+S118+V118+Y118</f>
        <v>1.3651425000000001</v>
      </c>
      <c r="AC118" s="33">
        <f>AA118*$AE$7</f>
        <v>1.257201</v>
      </c>
      <c r="AD118" s="33">
        <f>AB118*$AE$7</f>
        <v>0.40954275000000001</v>
      </c>
      <c r="AE118" s="33"/>
      <c r="AF118" s="33">
        <f>(AA118+AC118)*$AH$7</f>
        <v>0.16343612999999999</v>
      </c>
      <c r="AG118" s="33">
        <f>(AB118+AD118)*$AH$7</f>
        <v>5.3240557500000001E-2</v>
      </c>
      <c r="AH118" s="33"/>
      <c r="AI118" s="33"/>
      <c r="AJ118" s="33"/>
      <c r="AK118" s="37">
        <v>6.94</v>
      </c>
      <c r="AL118" s="38">
        <v>2.27</v>
      </c>
      <c r="AM118" s="38">
        <f t="shared" si="59"/>
        <v>7.5</v>
      </c>
      <c r="AN118" s="38">
        <f t="shared" si="60"/>
        <v>2.4500000000000002</v>
      </c>
      <c r="AO118" s="37">
        <f t="shared" si="57"/>
        <v>1.5</v>
      </c>
      <c r="AP118" s="38">
        <f t="shared" si="57"/>
        <v>0.49</v>
      </c>
      <c r="AQ118" s="38"/>
      <c r="AR118" s="37">
        <f>AM118+AO118</f>
        <v>9</v>
      </c>
      <c r="AS118" s="38">
        <f>AN118+AP118</f>
        <v>2.9400000000000004</v>
      </c>
    </row>
    <row r="119" spans="1:45" ht="3" customHeight="1" x14ac:dyDescent="0.25">
      <c r="A119" s="209"/>
      <c r="B119" s="198"/>
      <c r="C119" s="200"/>
      <c r="D119" s="30" t="s">
        <v>46</v>
      </c>
      <c r="E119" s="31">
        <v>10</v>
      </c>
      <c r="F119" s="31">
        <v>5</v>
      </c>
      <c r="G119" s="33">
        <f>$G$85</f>
        <v>3.6999999999999998E-2</v>
      </c>
      <c r="H119" s="33">
        <f t="shared" si="62"/>
        <v>0.37</v>
      </c>
      <c r="I119" s="34"/>
      <c r="J119" s="33">
        <f t="shared" si="63"/>
        <v>0.185</v>
      </c>
      <c r="K119" s="34"/>
      <c r="L119" s="33"/>
      <c r="M119" s="33"/>
      <c r="N119" s="33"/>
      <c r="O119" s="33"/>
      <c r="P119" s="33"/>
      <c r="Q119" s="33"/>
      <c r="R119" s="33"/>
      <c r="S119" s="35"/>
      <c r="T119" s="33"/>
      <c r="U119" s="36"/>
      <c r="V119" s="36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7"/>
      <c r="AL119" s="38"/>
      <c r="AM119" s="38">
        <f t="shared" si="59"/>
        <v>0</v>
      </c>
      <c r="AN119" s="38">
        <f t="shared" si="60"/>
        <v>0</v>
      </c>
      <c r="AO119" s="37">
        <f t="shared" si="57"/>
        <v>0</v>
      </c>
      <c r="AP119" s="38">
        <f t="shared" si="57"/>
        <v>0</v>
      </c>
      <c r="AQ119" s="38"/>
      <c r="AR119" s="37"/>
      <c r="AS119" s="38"/>
    </row>
    <row r="120" spans="1:45" x14ac:dyDescent="0.25">
      <c r="A120" s="81" t="s">
        <v>238</v>
      </c>
      <c r="B120" s="28" t="s">
        <v>239</v>
      </c>
      <c r="C120" s="29"/>
      <c r="D120" s="30"/>
      <c r="E120" s="31"/>
      <c r="F120" s="31"/>
      <c r="G120" s="33"/>
      <c r="H120" s="33"/>
      <c r="I120" s="34"/>
      <c r="J120" s="33"/>
      <c r="K120" s="34"/>
      <c r="L120" s="33"/>
      <c r="M120" s="33"/>
      <c r="N120" s="33"/>
      <c r="O120" s="33"/>
      <c r="P120" s="33"/>
      <c r="Q120" s="33"/>
      <c r="R120" s="33"/>
      <c r="S120" s="35"/>
      <c r="T120" s="33"/>
      <c r="U120" s="36"/>
      <c r="V120" s="36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7"/>
      <c r="AL120" s="38"/>
      <c r="AM120" s="38"/>
      <c r="AN120" s="38"/>
      <c r="AO120" s="37"/>
      <c r="AP120" s="38"/>
      <c r="AQ120" s="38"/>
      <c r="AR120" s="37"/>
      <c r="AS120" s="38"/>
    </row>
    <row r="121" spans="1:45" ht="25.5" customHeight="1" x14ac:dyDescent="0.25">
      <c r="A121" s="195" t="s">
        <v>240</v>
      </c>
      <c r="B121" s="197" t="s">
        <v>241</v>
      </c>
      <c r="C121" s="199" t="s">
        <v>192</v>
      </c>
      <c r="D121" s="30" t="s">
        <v>193</v>
      </c>
      <c r="E121" s="31">
        <v>40</v>
      </c>
      <c r="F121" s="31">
        <v>10</v>
      </c>
      <c r="G121" s="33">
        <f>$G$84</f>
        <v>4.5999999999999999E-2</v>
      </c>
      <c r="H121" s="33">
        <f t="shared" si="62"/>
        <v>1.8399999999999999</v>
      </c>
      <c r="I121" s="34">
        <f>H121+H122</f>
        <v>2.58</v>
      </c>
      <c r="J121" s="33">
        <f t="shared" si="63"/>
        <v>0.45999999999999996</v>
      </c>
      <c r="K121" s="34">
        <f>J121+J122</f>
        <v>0.83</v>
      </c>
      <c r="L121" s="33"/>
      <c r="M121" s="33"/>
      <c r="N121" s="33"/>
      <c r="O121" s="33">
        <f>I121*$Q$7</f>
        <v>3.8699999999999998E-2</v>
      </c>
      <c r="P121" s="33">
        <f>K121*$Q$7</f>
        <v>1.2449999999999999E-2</v>
      </c>
      <c r="Q121" s="33"/>
      <c r="R121" s="33">
        <f>I121*$T$7</f>
        <v>0.87720000000000009</v>
      </c>
      <c r="S121" s="35">
        <f>K121*$T$7</f>
        <v>0.28220000000000001</v>
      </c>
      <c r="T121" s="33"/>
      <c r="U121" s="36">
        <f>I121*$W$7</f>
        <v>2.5800000000000004E-4</v>
      </c>
      <c r="V121" s="36">
        <f>K121*$W$7</f>
        <v>8.2999999999999998E-5</v>
      </c>
      <c r="W121" s="33"/>
      <c r="X121" s="33">
        <f>I121*$Z$7</f>
        <v>1.964412</v>
      </c>
      <c r="Y121" s="33">
        <f>K121*$Z$7</f>
        <v>0.63196199999999991</v>
      </c>
      <c r="Z121" s="33"/>
      <c r="AA121" s="33">
        <f>I121+O121+R121+U121+X121</f>
        <v>5.4605700000000006</v>
      </c>
      <c r="AB121" s="33">
        <f>K121+P121+S121+V121+Y121</f>
        <v>1.7566949999999999</v>
      </c>
      <c r="AC121" s="33">
        <f>AA121*$AE$7</f>
        <v>1.638171</v>
      </c>
      <c r="AD121" s="33">
        <f>AB121*$AE$7</f>
        <v>0.52700849999999999</v>
      </c>
      <c r="AE121" s="33"/>
      <c r="AF121" s="33">
        <f>(AA121+AC121)*$AH$7</f>
        <v>0.21296223</v>
      </c>
      <c r="AG121" s="33">
        <f>(AB121+AD121)*$AH$7</f>
        <v>6.8511104999999989E-2</v>
      </c>
      <c r="AH121" s="33"/>
      <c r="AI121" s="33"/>
      <c r="AJ121" s="33"/>
      <c r="AK121" s="37">
        <v>9.0500000000000007</v>
      </c>
      <c r="AL121" s="38">
        <v>2.92</v>
      </c>
      <c r="AM121" s="38">
        <f t="shared" si="59"/>
        <v>9.77</v>
      </c>
      <c r="AN121" s="38">
        <f t="shared" si="60"/>
        <v>3.15</v>
      </c>
      <c r="AO121" s="37">
        <f t="shared" si="57"/>
        <v>1.95</v>
      </c>
      <c r="AP121" s="38">
        <f t="shared" si="57"/>
        <v>0.63</v>
      </c>
      <c r="AQ121" s="38"/>
      <c r="AR121" s="37">
        <f>AM121+AO121</f>
        <v>11.719999999999999</v>
      </c>
      <c r="AS121" s="38">
        <f>AN121+AP121</f>
        <v>3.78</v>
      </c>
    </row>
    <row r="122" spans="1:45" ht="51.75" hidden="1" x14ac:dyDescent="0.25">
      <c r="A122" s="196"/>
      <c r="B122" s="198"/>
      <c r="C122" s="200"/>
      <c r="D122" s="30" t="s">
        <v>46</v>
      </c>
      <c r="E122" s="31">
        <v>20</v>
      </c>
      <c r="F122" s="31">
        <v>10</v>
      </c>
      <c r="G122" s="33">
        <f>$G$85</f>
        <v>3.6999999999999998E-2</v>
      </c>
      <c r="H122" s="33">
        <f t="shared" si="62"/>
        <v>0.74</v>
      </c>
      <c r="I122" s="34"/>
      <c r="J122" s="33">
        <f t="shared" si="63"/>
        <v>0.37</v>
      </c>
      <c r="K122" s="34"/>
      <c r="L122" s="33"/>
      <c r="M122" s="33"/>
      <c r="N122" s="33"/>
      <c r="O122" s="33"/>
      <c r="P122" s="33"/>
      <c r="Q122" s="33"/>
      <c r="R122" s="33"/>
      <c r="S122" s="35"/>
      <c r="T122" s="33"/>
      <c r="U122" s="36"/>
      <c r="V122" s="36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7"/>
      <c r="AL122" s="38"/>
      <c r="AM122" s="38">
        <f t="shared" si="59"/>
        <v>0</v>
      </c>
      <c r="AN122" s="38">
        <f t="shared" si="60"/>
        <v>0</v>
      </c>
      <c r="AO122" s="37">
        <f t="shared" si="57"/>
        <v>0</v>
      </c>
      <c r="AP122" s="38">
        <f t="shared" si="57"/>
        <v>0</v>
      </c>
      <c r="AQ122" s="38"/>
      <c r="AR122" s="37"/>
      <c r="AS122" s="38"/>
    </row>
    <row r="123" spans="1:45" x14ac:dyDescent="0.25">
      <c r="A123" s="81" t="s">
        <v>242</v>
      </c>
      <c r="B123" s="28" t="s">
        <v>243</v>
      </c>
      <c r="C123" s="29"/>
      <c r="D123" s="30"/>
      <c r="E123" s="31"/>
      <c r="F123" s="31"/>
      <c r="G123" s="33"/>
      <c r="H123" s="33"/>
      <c r="I123" s="34"/>
      <c r="J123" s="33"/>
      <c r="K123" s="34"/>
      <c r="L123" s="33"/>
      <c r="M123" s="33"/>
      <c r="N123" s="33"/>
      <c r="O123" s="33"/>
      <c r="P123" s="33"/>
      <c r="Q123" s="33"/>
      <c r="R123" s="33"/>
      <c r="S123" s="35"/>
      <c r="T123" s="33"/>
      <c r="U123" s="36"/>
      <c r="V123" s="36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7"/>
      <c r="AL123" s="38"/>
      <c r="AM123" s="38"/>
      <c r="AN123" s="38"/>
      <c r="AO123" s="37"/>
      <c r="AP123" s="38"/>
      <c r="AQ123" s="38"/>
      <c r="AR123" s="37"/>
      <c r="AS123" s="38"/>
    </row>
    <row r="124" spans="1:45" ht="39" x14ac:dyDescent="0.25">
      <c r="A124" s="195" t="s">
        <v>244</v>
      </c>
      <c r="B124" s="197" t="s">
        <v>245</v>
      </c>
      <c r="C124" s="199" t="s">
        <v>192</v>
      </c>
      <c r="D124" s="30" t="s">
        <v>193</v>
      </c>
      <c r="E124" s="31">
        <v>20</v>
      </c>
      <c r="F124" s="31">
        <v>5</v>
      </c>
      <c r="G124" s="33">
        <f>$G$84</f>
        <v>4.5999999999999999E-2</v>
      </c>
      <c r="H124" s="33">
        <f t="shared" si="62"/>
        <v>0.91999999999999993</v>
      </c>
      <c r="I124" s="34">
        <f>H124+H125</f>
        <v>1.66</v>
      </c>
      <c r="J124" s="33">
        <f t="shared" si="63"/>
        <v>0.22999999999999998</v>
      </c>
      <c r="K124" s="34">
        <f>J124+J125</f>
        <v>0.6</v>
      </c>
      <c r="L124" s="33"/>
      <c r="M124" s="33"/>
      <c r="N124" s="33"/>
      <c r="O124" s="33">
        <f>I124*$Q$7</f>
        <v>2.4899999999999999E-2</v>
      </c>
      <c r="P124" s="33">
        <f>K124*$Q$7</f>
        <v>8.9999999999999993E-3</v>
      </c>
      <c r="Q124" s="33"/>
      <c r="R124" s="33">
        <f>I124*$T$7</f>
        <v>0.56440000000000001</v>
      </c>
      <c r="S124" s="35">
        <f>K124*$T$7</f>
        <v>0.20400000000000001</v>
      </c>
      <c r="T124" s="33"/>
      <c r="U124" s="36">
        <f>I124*$W$7</f>
        <v>1.66E-4</v>
      </c>
      <c r="V124" s="36">
        <f>K124*$W$7</f>
        <v>6.0000000000000002E-5</v>
      </c>
      <c r="W124" s="33"/>
      <c r="X124" s="33">
        <f>I124*$Z$7</f>
        <v>1.2639239999999998</v>
      </c>
      <c r="Y124" s="33">
        <f>K124*$Z$7</f>
        <v>0.45683999999999997</v>
      </c>
      <c r="Z124" s="33"/>
      <c r="AA124" s="33">
        <f>I124+O124+R124+U124+X124</f>
        <v>3.5133899999999998</v>
      </c>
      <c r="AB124" s="33">
        <f>K124+P124+S124+V124+Y124</f>
        <v>1.2698999999999998</v>
      </c>
      <c r="AC124" s="33">
        <f>AA124*$AE$7</f>
        <v>1.054017</v>
      </c>
      <c r="AD124" s="33">
        <f>AB124*$AE$7</f>
        <v>0.38096999999999992</v>
      </c>
      <c r="AE124" s="33"/>
      <c r="AF124" s="33">
        <f>(AA124+AC124)*$AH$7</f>
        <v>0.13702220999999998</v>
      </c>
      <c r="AG124" s="33">
        <f>(AB124+AD124)*$AH$7</f>
        <v>4.9526099999999997E-2</v>
      </c>
      <c r="AH124" s="33"/>
      <c r="AI124" s="33"/>
      <c r="AJ124" s="33"/>
      <c r="AK124" s="37">
        <v>5.83</v>
      </c>
      <c r="AL124" s="38">
        <v>2.11</v>
      </c>
      <c r="AM124" s="38">
        <f t="shared" si="59"/>
        <v>6.3</v>
      </c>
      <c r="AN124" s="38">
        <f t="shared" si="60"/>
        <v>2.2799999999999998</v>
      </c>
      <c r="AO124" s="37">
        <f t="shared" si="57"/>
        <v>1.26</v>
      </c>
      <c r="AP124" s="38">
        <f t="shared" si="57"/>
        <v>0.46</v>
      </c>
      <c r="AQ124" s="38"/>
      <c r="AR124" s="37">
        <f t="shared" ref="AR124:AS126" si="67">AM124+AO124</f>
        <v>7.56</v>
      </c>
      <c r="AS124" s="38">
        <f t="shared" si="67"/>
        <v>2.7399999999999998</v>
      </c>
    </row>
    <row r="125" spans="1:45" ht="51.75" hidden="1" x14ac:dyDescent="0.25">
      <c r="A125" s="196"/>
      <c r="B125" s="198"/>
      <c r="C125" s="200"/>
      <c r="D125" s="30" t="s">
        <v>46</v>
      </c>
      <c r="E125" s="31">
        <v>20</v>
      </c>
      <c r="F125" s="31">
        <v>10</v>
      </c>
      <c r="G125" s="33">
        <f>$G$85</f>
        <v>3.6999999999999998E-2</v>
      </c>
      <c r="H125" s="33">
        <f t="shared" si="62"/>
        <v>0.74</v>
      </c>
      <c r="I125" s="34"/>
      <c r="J125" s="33">
        <f t="shared" si="63"/>
        <v>0.37</v>
      </c>
      <c r="K125" s="34"/>
      <c r="L125" s="33"/>
      <c r="M125" s="33"/>
      <c r="N125" s="33"/>
      <c r="O125" s="33"/>
      <c r="P125" s="33"/>
      <c r="Q125" s="33"/>
      <c r="R125" s="33"/>
      <c r="S125" s="35"/>
      <c r="T125" s="33"/>
      <c r="U125" s="36"/>
      <c r="V125" s="36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7"/>
      <c r="AL125" s="38"/>
      <c r="AM125" s="38">
        <f t="shared" si="59"/>
        <v>0</v>
      </c>
      <c r="AN125" s="38">
        <f t="shared" si="60"/>
        <v>0</v>
      </c>
      <c r="AO125" s="37">
        <f t="shared" si="57"/>
        <v>0</v>
      </c>
      <c r="AP125" s="38">
        <f t="shared" si="57"/>
        <v>0</v>
      </c>
      <c r="AQ125" s="38"/>
      <c r="AR125" s="37">
        <f t="shared" si="67"/>
        <v>0</v>
      </c>
      <c r="AS125" s="38">
        <f t="shared" si="67"/>
        <v>0</v>
      </c>
    </row>
    <row r="126" spans="1:45" ht="39" x14ac:dyDescent="0.25">
      <c r="A126" s="195" t="s">
        <v>246</v>
      </c>
      <c r="B126" s="197" t="s">
        <v>247</v>
      </c>
      <c r="C126" s="199" t="s">
        <v>192</v>
      </c>
      <c r="D126" s="30" t="s">
        <v>193</v>
      </c>
      <c r="E126" s="31">
        <v>40</v>
      </c>
      <c r="F126" s="31">
        <v>20</v>
      </c>
      <c r="G126" s="33">
        <f>$G$84</f>
        <v>4.5999999999999999E-2</v>
      </c>
      <c r="H126" s="33">
        <f t="shared" si="62"/>
        <v>1.8399999999999999</v>
      </c>
      <c r="I126" s="34">
        <f>H126+H127</f>
        <v>2.58</v>
      </c>
      <c r="J126" s="33">
        <f t="shared" si="63"/>
        <v>0.91999999999999993</v>
      </c>
      <c r="K126" s="34">
        <f>J126+J127</f>
        <v>1.29</v>
      </c>
      <c r="L126" s="33"/>
      <c r="M126" s="33"/>
      <c r="N126" s="33"/>
      <c r="O126" s="33">
        <f>I126*$Q$7</f>
        <v>3.8699999999999998E-2</v>
      </c>
      <c r="P126" s="33">
        <f>K126*$Q$7</f>
        <v>1.9349999999999999E-2</v>
      </c>
      <c r="Q126" s="33"/>
      <c r="R126" s="33">
        <f>I126*$T$7</f>
        <v>0.87720000000000009</v>
      </c>
      <c r="S126" s="35">
        <f>K126*$T$7</f>
        <v>0.43860000000000005</v>
      </c>
      <c r="T126" s="33"/>
      <c r="U126" s="36">
        <f>I126*$W$7</f>
        <v>2.5800000000000004E-4</v>
      </c>
      <c r="V126" s="36">
        <f>K126*$W$7</f>
        <v>1.2900000000000002E-4</v>
      </c>
      <c r="W126" s="33"/>
      <c r="X126" s="33">
        <f>I126*$Z$7</f>
        <v>1.964412</v>
      </c>
      <c r="Y126" s="33">
        <f>K126*$Z$7</f>
        <v>0.98220600000000002</v>
      </c>
      <c r="Z126" s="33"/>
      <c r="AA126" s="33">
        <f>I126+O126+R126+U126+X126</f>
        <v>5.4605700000000006</v>
      </c>
      <c r="AB126" s="33">
        <f>K126+P126+S126+V126+Y126</f>
        <v>2.7302850000000003</v>
      </c>
      <c r="AC126" s="33">
        <f>AA126*$AE$7</f>
        <v>1.638171</v>
      </c>
      <c r="AD126" s="33">
        <f>AB126*$AE$7</f>
        <v>0.81908550000000002</v>
      </c>
      <c r="AE126" s="33"/>
      <c r="AF126" s="33">
        <f>(AA126+AC126)*$AH$7</f>
        <v>0.21296223</v>
      </c>
      <c r="AG126" s="33">
        <f>(AB126+AD126)*$AH$7</f>
        <v>0.106481115</v>
      </c>
      <c r="AH126" s="33"/>
      <c r="AI126" s="33"/>
      <c r="AJ126" s="33"/>
      <c r="AK126" s="37">
        <v>9.0500000000000007</v>
      </c>
      <c r="AL126" s="38">
        <v>4.53</v>
      </c>
      <c r="AM126" s="38">
        <f t="shared" si="59"/>
        <v>9.77</v>
      </c>
      <c r="AN126" s="38">
        <f t="shared" si="60"/>
        <v>4.8899999999999997</v>
      </c>
      <c r="AO126" s="37">
        <f t="shared" si="57"/>
        <v>1.95</v>
      </c>
      <c r="AP126" s="38">
        <f t="shared" si="57"/>
        <v>0.98</v>
      </c>
      <c r="AQ126" s="38"/>
      <c r="AR126" s="37">
        <f t="shared" si="67"/>
        <v>11.719999999999999</v>
      </c>
      <c r="AS126" s="38">
        <f t="shared" si="67"/>
        <v>5.8699999999999992</v>
      </c>
    </row>
    <row r="127" spans="1:45" ht="1.5" customHeight="1" x14ac:dyDescent="0.25">
      <c r="A127" s="196"/>
      <c r="B127" s="198"/>
      <c r="C127" s="200"/>
      <c r="D127" s="30" t="s">
        <v>46</v>
      </c>
      <c r="E127" s="31">
        <v>20</v>
      </c>
      <c r="F127" s="31">
        <v>10</v>
      </c>
      <c r="G127" s="33">
        <f>$G$85</f>
        <v>3.6999999999999998E-2</v>
      </c>
      <c r="H127" s="33">
        <f t="shared" si="62"/>
        <v>0.74</v>
      </c>
      <c r="I127" s="34"/>
      <c r="J127" s="33">
        <f t="shared" si="63"/>
        <v>0.37</v>
      </c>
      <c r="K127" s="34"/>
      <c r="L127" s="33"/>
      <c r="M127" s="33"/>
      <c r="N127" s="33"/>
      <c r="O127" s="33"/>
      <c r="P127" s="33"/>
      <c r="Q127" s="33"/>
      <c r="R127" s="33"/>
      <c r="S127" s="35"/>
      <c r="T127" s="33"/>
      <c r="U127" s="36"/>
      <c r="V127" s="36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7"/>
      <c r="AL127" s="38"/>
      <c r="AM127" s="38">
        <f t="shared" si="59"/>
        <v>0</v>
      </c>
      <c r="AN127" s="38">
        <f t="shared" si="60"/>
        <v>0</v>
      </c>
      <c r="AO127" s="37">
        <f t="shared" si="57"/>
        <v>0</v>
      </c>
      <c r="AP127" s="38">
        <f t="shared" si="57"/>
        <v>0</v>
      </c>
      <c r="AQ127" s="38"/>
      <c r="AR127" s="37">
        <f>AM127+AO127</f>
        <v>0</v>
      </c>
      <c r="AS127" s="38"/>
    </row>
    <row r="128" spans="1:45" ht="25.5" customHeight="1" x14ac:dyDescent="0.25">
      <c r="A128" s="195" t="s">
        <v>248</v>
      </c>
      <c r="B128" s="197" t="s">
        <v>249</v>
      </c>
      <c r="C128" s="199" t="s">
        <v>192</v>
      </c>
      <c r="D128" s="30" t="s">
        <v>193</v>
      </c>
      <c r="E128" s="31">
        <v>40</v>
      </c>
      <c r="F128" s="31">
        <v>10</v>
      </c>
      <c r="G128" s="33">
        <f>$G$84</f>
        <v>4.5999999999999999E-2</v>
      </c>
      <c r="H128" s="33">
        <f t="shared" si="62"/>
        <v>1.8399999999999999</v>
      </c>
      <c r="I128" s="34">
        <f>H128+H129</f>
        <v>2.21</v>
      </c>
      <c r="J128" s="33">
        <f t="shared" si="63"/>
        <v>0.45999999999999996</v>
      </c>
      <c r="K128" s="34">
        <f>J128+J129</f>
        <v>0.64500000000000002</v>
      </c>
      <c r="L128" s="33"/>
      <c r="M128" s="33"/>
      <c r="N128" s="33"/>
      <c r="O128" s="33">
        <f>I128*$Q$7</f>
        <v>3.3149999999999999E-2</v>
      </c>
      <c r="P128" s="33">
        <f>K128*$Q$7</f>
        <v>9.6749999999999996E-3</v>
      </c>
      <c r="Q128" s="33"/>
      <c r="R128" s="33">
        <f>I128*$T$7</f>
        <v>0.75140000000000007</v>
      </c>
      <c r="S128" s="35">
        <f>K128*$T$7</f>
        <v>0.21930000000000002</v>
      </c>
      <c r="T128" s="33"/>
      <c r="U128" s="36">
        <f>I128*$W$7</f>
        <v>2.2100000000000001E-4</v>
      </c>
      <c r="V128" s="36">
        <f>K128*$W$7</f>
        <v>6.4500000000000009E-5</v>
      </c>
      <c r="W128" s="33"/>
      <c r="X128" s="33">
        <f>I128*$Z$7</f>
        <v>1.6826939999999999</v>
      </c>
      <c r="Y128" s="33">
        <f>K128*$Z$7</f>
        <v>0.49110300000000001</v>
      </c>
      <c r="Z128" s="33"/>
      <c r="AA128" s="33">
        <f>I128+O128+R128+U128+X128</f>
        <v>4.6774649999999998</v>
      </c>
      <c r="AB128" s="33">
        <f>K128+P128+S128+V128+Y128</f>
        <v>1.3651425000000001</v>
      </c>
      <c r="AC128" s="33">
        <f>AA128*$AE$7</f>
        <v>1.4032395</v>
      </c>
      <c r="AD128" s="33">
        <f>AB128*$AE$7</f>
        <v>0.40954275000000001</v>
      </c>
      <c r="AE128" s="33"/>
      <c r="AF128" s="33">
        <f>(AA128+AC128)*$AH$7</f>
        <v>0.18242113499999998</v>
      </c>
      <c r="AG128" s="33">
        <f>(AB128+AD128)*$AH$7</f>
        <v>5.3240557500000001E-2</v>
      </c>
      <c r="AH128" s="33"/>
      <c r="AI128" s="33"/>
      <c r="AJ128" s="33"/>
      <c r="AK128" s="37">
        <v>7.75</v>
      </c>
      <c r="AL128" s="38">
        <v>2.27</v>
      </c>
      <c r="AM128" s="38">
        <f t="shared" si="59"/>
        <v>8.3699999999999992</v>
      </c>
      <c r="AN128" s="38">
        <f t="shared" si="60"/>
        <v>2.4500000000000002</v>
      </c>
      <c r="AO128" s="37">
        <f t="shared" si="57"/>
        <v>1.67</v>
      </c>
      <c r="AP128" s="38">
        <f t="shared" si="57"/>
        <v>0.49</v>
      </c>
      <c r="AQ128" s="38"/>
      <c r="AR128" s="37">
        <f>AM128+AO128</f>
        <v>10.039999999999999</v>
      </c>
      <c r="AS128" s="38">
        <f>AN128+AP128</f>
        <v>2.9400000000000004</v>
      </c>
    </row>
    <row r="129" spans="1:45" ht="51.75" hidden="1" x14ac:dyDescent="0.25">
      <c r="A129" s="196"/>
      <c r="B129" s="198"/>
      <c r="C129" s="200"/>
      <c r="D129" s="30" t="s">
        <v>46</v>
      </c>
      <c r="E129" s="31">
        <v>10</v>
      </c>
      <c r="F129" s="31">
        <v>5</v>
      </c>
      <c r="G129" s="33">
        <f>$G$85</f>
        <v>3.6999999999999998E-2</v>
      </c>
      <c r="H129" s="33">
        <f t="shared" si="62"/>
        <v>0.37</v>
      </c>
      <c r="I129" s="34"/>
      <c r="J129" s="33">
        <f t="shared" si="63"/>
        <v>0.185</v>
      </c>
      <c r="K129" s="34"/>
      <c r="L129" s="33"/>
      <c r="M129" s="33"/>
      <c r="N129" s="33"/>
      <c r="O129" s="33"/>
      <c r="P129" s="33"/>
      <c r="Q129" s="33"/>
      <c r="R129" s="33"/>
      <c r="S129" s="35"/>
      <c r="T129" s="33"/>
      <c r="U129" s="36"/>
      <c r="V129" s="36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7"/>
      <c r="AL129" s="38"/>
      <c r="AM129" s="38">
        <f t="shared" si="59"/>
        <v>0</v>
      </c>
      <c r="AN129" s="38">
        <f t="shared" si="60"/>
        <v>0</v>
      </c>
      <c r="AO129" s="37">
        <f t="shared" si="57"/>
        <v>0</v>
      </c>
      <c r="AP129" s="38">
        <f t="shared" si="57"/>
        <v>0</v>
      </c>
      <c r="AQ129" s="38"/>
      <c r="AR129" s="37"/>
      <c r="AS129" s="38"/>
    </row>
    <row r="130" spans="1:45" x14ac:dyDescent="0.25">
      <c r="A130" s="27" t="s">
        <v>250</v>
      </c>
      <c r="B130" s="28" t="s">
        <v>189</v>
      </c>
      <c r="C130" s="29"/>
      <c r="D130" s="30"/>
      <c r="E130" s="31"/>
      <c r="F130" s="31"/>
      <c r="G130" s="33"/>
      <c r="H130" s="33"/>
      <c r="I130" s="34"/>
      <c r="J130" s="33"/>
      <c r="K130" s="34"/>
      <c r="L130" s="33"/>
      <c r="M130" s="33"/>
      <c r="N130" s="33"/>
      <c r="O130" s="33"/>
      <c r="P130" s="33"/>
      <c r="Q130" s="33"/>
      <c r="R130" s="33"/>
      <c r="S130" s="35"/>
      <c r="T130" s="33"/>
      <c r="U130" s="36"/>
      <c r="V130" s="36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7"/>
      <c r="AL130" s="38"/>
      <c r="AM130" s="38"/>
      <c r="AN130" s="38"/>
      <c r="AO130" s="37"/>
      <c r="AP130" s="38"/>
      <c r="AQ130" s="38"/>
      <c r="AR130" s="37"/>
      <c r="AS130" s="38"/>
    </row>
    <row r="131" spans="1:45" ht="25.5" customHeight="1" x14ac:dyDescent="0.25">
      <c r="A131" s="195" t="s">
        <v>251</v>
      </c>
      <c r="B131" s="197" t="s">
        <v>252</v>
      </c>
      <c r="C131" s="199" t="s">
        <v>192</v>
      </c>
      <c r="D131" s="30" t="s">
        <v>193</v>
      </c>
      <c r="E131" s="31">
        <v>40</v>
      </c>
      <c r="F131" s="31">
        <v>20</v>
      </c>
      <c r="G131" s="33">
        <f>$G$84</f>
        <v>4.5999999999999999E-2</v>
      </c>
      <c r="H131" s="33">
        <f t="shared" si="62"/>
        <v>1.8399999999999999</v>
      </c>
      <c r="I131" s="34">
        <f>H131+H132</f>
        <v>2.58</v>
      </c>
      <c r="J131" s="33">
        <f t="shared" si="63"/>
        <v>0.91999999999999993</v>
      </c>
      <c r="K131" s="34">
        <f>J131+J132</f>
        <v>1.29</v>
      </c>
      <c r="L131" s="33"/>
      <c r="M131" s="33"/>
      <c r="N131" s="33"/>
      <c r="O131" s="33">
        <f>I131*$Q$7</f>
        <v>3.8699999999999998E-2</v>
      </c>
      <c r="P131" s="33">
        <f>K131*$Q$7</f>
        <v>1.9349999999999999E-2</v>
      </c>
      <c r="Q131" s="33"/>
      <c r="R131" s="33">
        <f>I131*$T$7</f>
        <v>0.87720000000000009</v>
      </c>
      <c r="S131" s="35">
        <f>K131*$T$7</f>
        <v>0.43860000000000005</v>
      </c>
      <c r="T131" s="33"/>
      <c r="U131" s="36">
        <f>I131*$W$7</f>
        <v>2.5800000000000004E-4</v>
      </c>
      <c r="V131" s="36">
        <f>K131*$W$7</f>
        <v>1.2900000000000002E-4</v>
      </c>
      <c r="W131" s="33"/>
      <c r="X131" s="33">
        <f>I131*$Z$7</f>
        <v>1.964412</v>
      </c>
      <c r="Y131" s="33">
        <f>K131*$Z$7</f>
        <v>0.98220600000000002</v>
      </c>
      <c r="Z131" s="33"/>
      <c r="AA131" s="33">
        <f>I131+O131+R131+U131+X131</f>
        <v>5.4605700000000006</v>
      </c>
      <c r="AB131" s="33">
        <f>K131+P131+S131+V131+Y131</f>
        <v>2.7302850000000003</v>
      </c>
      <c r="AC131" s="33">
        <f>AA131*$AE$7</f>
        <v>1.638171</v>
      </c>
      <c r="AD131" s="33">
        <f>AB131*$AE$7</f>
        <v>0.81908550000000002</v>
      </c>
      <c r="AE131" s="33"/>
      <c r="AF131" s="33">
        <f>(AA131+AC131)*$AH$7</f>
        <v>0.21296223</v>
      </c>
      <c r="AG131" s="33">
        <f>(AB131+AD131)*$AH$7</f>
        <v>0.106481115</v>
      </c>
      <c r="AH131" s="33"/>
      <c r="AI131" s="33"/>
      <c r="AJ131" s="33"/>
      <c r="AK131" s="37">
        <v>9.0500000000000007</v>
      </c>
      <c r="AL131" s="38">
        <v>4.53</v>
      </c>
      <c r="AM131" s="38">
        <f t="shared" si="59"/>
        <v>9.77</v>
      </c>
      <c r="AN131" s="38">
        <f t="shared" si="60"/>
        <v>4.8899999999999997</v>
      </c>
      <c r="AO131" s="37">
        <f t="shared" si="57"/>
        <v>1.95</v>
      </c>
      <c r="AP131" s="38">
        <f t="shared" si="57"/>
        <v>0.98</v>
      </c>
      <c r="AQ131" s="38"/>
      <c r="AR131" s="37">
        <f t="shared" ref="AR131:AS133" si="68">AM131+AO131</f>
        <v>11.719999999999999</v>
      </c>
      <c r="AS131" s="38">
        <f t="shared" si="68"/>
        <v>5.8699999999999992</v>
      </c>
    </row>
    <row r="132" spans="1:45" ht="51.75" hidden="1" x14ac:dyDescent="0.25">
      <c r="A132" s="196"/>
      <c r="B132" s="198"/>
      <c r="C132" s="200"/>
      <c r="D132" s="30" t="s">
        <v>46</v>
      </c>
      <c r="E132" s="31">
        <v>20</v>
      </c>
      <c r="F132" s="31">
        <v>10</v>
      </c>
      <c r="G132" s="33">
        <f>$G$85</f>
        <v>3.6999999999999998E-2</v>
      </c>
      <c r="H132" s="33">
        <f t="shared" si="62"/>
        <v>0.74</v>
      </c>
      <c r="I132" s="34"/>
      <c r="J132" s="33">
        <f t="shared" si="63"/>
        <v>0.37</v>
      </c>
      <c r="K132" s="34"/>
      <c r="L132" s="33"/>
      <c r="M132" s="33"/>
      <c r="N132" s="33"/>
      <c r="O132" s="33"/>
      <c r="P132" s="33"/>
      <c r="Q132" s="33"/>
      <c r="R132" s="33"/>
      <c r="S132" s="35"/>
      <c r="T132" s="33"/>
      <c r="U132" s="36"/>
      <c r="V132" s="36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7"/>
      <c r="AL132" s="38"/>
      <c r="AM132" s="38">
        <f t="shared" si="59"/>
        <v>0</v>
      </c>
      <c r="AN132" s="38">
        <f t="shared" si="60"/>
        <v>0</v>
      </c>
      <c r="AO132" s="37">
        <f t="shared" si="57"/>
        <v>0</v>
      </c>
      <c r="AP132" s="38">
        <f t="shared" si="57"/>
        <v>0</v>
      </c>
      <c r="AQ132" s="38"/>
      <c r="AR132" s="37">
        <f t="shared" si="68"/>
        <v>0</v>
      </c>
      <c r="AS132" s="38">
        <f t="shared" si="68"/>
        <v>0</v>
      </c>
    </row>
    <row r="133" spans="1:45" ht="39" x14ac:dyDescent="0.25">
      <c r="A133" s="195" t="s">
        <v>253</v>
      </c>
      <c r="B133" s="197" t="s">
        <v>254</v>
      </c>
      <c r="C133" s="199" t="s">
        <v>192</v>
      </c>
      <c r="D133" s="30" t="s">
        <v>193</v>
      </c>
      <c r="E133" s="31">
        <v>10</v>
      </c>
      <c r="F133" s="31">
        <v>5</v>
      </c>
      <c r="G133" s="33">
        <f>$G$84</f>
        <v>4.5999999999999999E-2</v>
      </c>
      <c r="H133" s="33">
        <f t="shared" si="62"/>
        <v>0.45999999999999996</v>
      </c>
      <c r="I133" s="34">
        <f>H133+H134</f>
        <v>1.0149999999999999</v>
      </c>
      <c r="J133" s="33">
        <f t="shared" si="63"/>
        <v>0.22999999999999998</v>
      </c>
      <c r="K133" s="34">
        <f>J133+J134</f>
        <v>0.6</v>
      </c>
      <c r="L133" s="33"/>
      <c r="M133" s="33"/>
      <c r="N133" s="33"/>
      <c r="O133" s="33">
        <f>I133*$Q$7</f>
        <v>1.5224999999999997E-2</v>
      </c>
      <c r="P133" s="33">
        <f>K133*$Q$7</f>
        <v>8.9999999999999993E-3</v>
      </c>
      <c r="Q133" s="33"/>
      <c r="R133" s="33">
        <f>I133*$T$7</f>
        <v>0.34510000000000002</v>
      </c>
      <c r="S133" s="35">
        <f>K133*$T$7</f>
        <v>0.20400000000000001</v>
      </c>
      <c r="T133" s="33"/>
      <c r="U133" s="36">
        <f>I133*$W$7</f>
        <v>1.015E-4</v>
      </c>
      <c r="V133" s="36">
        <f>K133*$W$7</f>
        <v>6.0000000000000002E-5</v>
      </c>
      <c r="W133" s="33"/>
      <c r="X133" s="33">
        <f>I133*$Z$7</f>
        <v>0.77282099999999987</v>
      </c>
      <c r="Y133" s="33">
        <f>K133*$Z$7</f>
        <v>0.45683999999999997</v>
      </c>
      <c r="Z133" s="33"/>
      <c r="AA133" s="33">
        <f>I133+O133+R133+U133+X133</f>
        <v>2.1482474999999996</v>
      </c>
      <c r="AB133" s="33">
        <f>K133+P133+S133+V133+Y133</f>
        <v>1.2698999999999998</v>
      </c>
      <c r="AC133" s="33">
        <f>AA133*$AE$7</f>
        <v>0.64447424999999992</v>
      </c>
      <c r="AD133" s="33">
        <f>AB133*$AE$7</f>
        <v>0.38096999999999992</v>
      </c>
      <c r="AE133" s="33"/>
      <c r="AF133" s="33">
        <f>(AA133+AC133)*$AH$7</f>
        <v>8.3781652499999984E-2</v>
      </c>
      <c r="AG133" s="33">
        <f>(AB133+AD133)*$AH$7</f>
        <v>4.9526099999999997E-2</v>
      </c>
      <c r="AH133" s="33"/>
      <c r="AI133" s="33"/>
      <c r="AJ133" s="33"/>
      <c r="AK133" s="37">
        <v>3.56</v>
      </c>
      <c r="AL133" s="38">
        <v>2.11</v>
      </c>
      <c r="AM133" s="38">
        <f t="shared" si="59"/>
        <v>3.84</v>
      </c>
      <c r="AN133" s="38">
        <f t="shared" si="60"/>
        <v>2.2799999999999998</v>
      </c>
      <c r="AO133" s="37">
        <f t="shared" si="57"/>
        <v>0.77</v>
      </c>
      <c r="AP133" s="38">
        <f t="shared" si="57"/>
        <v>0.46</v>
      </c>
      <c r="AQ133" s="38"/>
      <c r="AR133" s="37">
        <f t="shared" si="68"/>
        <v>4.6099999999999994</v>
      </c>
      <c r="AS133" s="38">
        <f t="shared" si="68"/>
        <v>2.7399999999999998</v>
      </c>
    </row>
    <row r="134" spans="1:45" ht="0.75" customHeight="1" x14ac:dyDescent="0.25">
      <c r="A134" s="196"/>
      <c r="B134" s="198"/>
      <c r="C134" s="200"/>
      <c r="D134" s="30" t="s">
        <v>46</v>
      </c>
      <c r="E134" s="31">
        <v>15</v>
      </c>
      <c r="F134" s="31">
        <v>10</v>
      </c>
      <c r="G134" s="33">
        <f>$G$85</f>
        <v>3.6999999999999998E-2</v>
      </c>
      <c r="H134" s="33">
        <f t="shared" si="62"/>
        <v>0.55499999999999994</v>
      </c>
      <c r="I134" s="34"/>
      <c r="J134" s="33">
        <f t="shared" si="63"/>
        <v>0.37</v>
      </c>
      <c r="K134" s="34"/>
      <c r="L134" s="33"/>
      <c r="M134" s="33"/>
      <c r="N134" s="33"/>
      <c r="O134" s="33"/>
      <c r="P134" s="33"/>
      <c r="Q134" s="33"/>
      <c r="R134" s="33"/>
      <c r="S134" s="35"/>
      <c r="T134" s="33"/>
      <c r="U134" s="36"/>
      <c r="V134" s="36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7"/>
      <c r="AL134" s="38"/>
      <c r="AM134" s="38">
        <f t="shared" si="59"/>
        <v>0</v>
      </c>
      <c r="AN134" s="38">
        <f t="shared" si="60"/>
        <v>0</v>
      </c>
      <c r="AO134" s="37">
        <f t="shared" si="57"/>
        <v>0</v>
      </c>
      <c r="AP134" s="38">
        <f t="shared" si="57"/>
        <v>0</v>
      </c>
      <c r="AQ134" s="38"/>
      <c r="AR134" s="37"/>
      <c r="AS134" s="38"/>
    </row>
    <row r="135" spans="1:45" ht="24" customHeight="1" x14ac:dyDescent="0.25">
      <c r="A135" s="27" t="s">
        <v>255</v>
      </c>
      <c r="B135" s="28" t="s">
        <v>198</v>
      </c>
      <c r="C135" s="29"/>
      <c r="D135" s="30"/>
      <c r="E135" s="31"/>
      <c r="F135" s="31"/>
      <c r="G135" s="33"/>
      <c r="H135" s="33"/>
      <c r="I135" s="34"/>
      <c r="J135" s="33"/>
      <c r="K135" s="34"/>
      <c r="L135" s="33"/>
      <c r="M135" s="33"/>
      <c r="N135" s="33"/>
      <c r="O135" s="33"/>
      <c r="P135" s="33"/>
      <c r="Q135" s="33"/>
      <c r="R135" s="33"/>
      <c r="S135" s="35"/>
      <c r="T135" s="33"/>
      <c r="U135" s="36"/>
      <c r="V135" s="36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7"/>
      <c r="AL135" s="38"/>
      <c r="AM135" s="38"/>
      <c r="AN135" s="38"/>
      <c r="AO135" s="37"/>
      <c r="AP135" s="38"/>
      <c r="AQ135" s="38"/>
      <c r="AR135" s="37"/>
      <c r="AS135" s="38"/>
    </row>
    <row r="136" spans="1:45" ht="39" x14ac:dyDescent="0.25">
      <c r="A136" s="195" t="s">
        <v>256</v>
      </c>
      <c r="B136" s="197" t="s">
        <v>257</v>
      </c>
      <c r="C136" s="199" t="s">
        <v>192</v>
      </c>
      <c r="D136" s="30" t="s">
        <v>193</v>
      </c>
      <c r="E136" s="31">
        <v>35</v>
      </c>
      <c r="F136" s="31">
        <v>20</v>
      </c>
      <c r="G136" s="33">
        <f>$G$84</f>
        <v>4.5999999999999999E-2</v>
      </c>
      <c r="H136" s="33">
        <f t="shared" si="62"/>
        <v>1.6099999999999999</v>
      </c>
      <c r="I136" s="34">
        <f>H136+H137</f>
        <v>2.3499999999999996</v>
      </c>
      <c r="J136" s="33">
        <f t="shared" si="63"/>
        <v>0.91999999999999993</v>
      </c>
      <c r="K136" s="34">
        <f>J136+J137</f>
        <v>1.29</v>
      </c>
      <c r="L136" s="33"/>
      <c r="M136" s="33"/>
      <c r="N136" s="33"/>
      <c r="O136" s="33">
        <f>I136*$Q$7</f>
        <v>3.5249999999999997E-2</v>
      </c>
      <c r="P136" s="33">
        <f>K136*$Q$7</f>
        <v>1.9349999999999999E-2</v>
      </c>
      <c r="Q136" s="33"/>
      <c r="R136" s="33">
        <f>I136*$T$7</f>
        <v>0.79899999999999993</v>
      </c>
      <c r="S136" s="35">
        <f>K136*$T$7</f>
        <v>0.43860000000000005</v>
      </c>
      <c r="T136" s="33"/>
      <c r="U136" s="36">
        <f>I136*$W$7</f>
        <v>2.3499999999999997E-4</v>
      </c>
      <c r="V136" s="36">
        <f>K136*$W$7</f>
        <v>1.2900000000000002E-4</v>
      </c>
      <c r="W136" s="33"/>
      <c r="X136" s="33">
        <f>I136*$Z$7</f>
        <v>1.7892899999999996</v>
      </c>
      <c r="Y136" s="33">
        <f>K136*$Z$7</f>
        <v>0.98220600000000002</v>
      </c>
      <c r="Z136" s="33"/>
      <c r="AA136" s="33">
        <f>I136+O136+R136+U136+X136</f>
        <v>4.9737749999999989</v>
      </c>
      <c r="AB136" s="33">
        <f>K136+P136+S136+V136+Y136</f>
        <v>2.7302850000000003</v>
      </c>
      <c r="AC136" s="33">
        <f>AA136*$AE$7</f>
        <v>1.4921324999999996</v>
      </c>
      <c r="AD136" s="33">
        <f>AB136*$AE$7</f>
        <v>0.81908550000000002</v>
      </c>
      <c r="AE136" s="33"/>
      <c r="AF136" s="33">
        <f>(AA136+AC136)*$AH$7</f>
        <v>0.19397722499999995</v>
      </c>
      <c r="AG136" s="33">
        <f>(AB136+AD136)*$AH$7</f>
        <v>0.106481115</v>
      </c>
      <c r="AH136" s="33"/>
      <c r="AI136" s="33"/>
      <c r="AJ136" s="33"/>
      <c r="AK136" s="37">
        <v>8.25</v>
      </c>
      <c r="AL136" s="38">
        <v>4.53</v>
      </c>
      <c r="AM136" s="38">
        <f t="shared" si="59"/>
        <v>8.91</v>
      </c>
      <c r="AN136" s="38">
        <f t="shared" si="60"/>
        <v>4.8899999999999997</v>
      </c>
      <c r="AO136" s="37">
        <f t="shared" si="57"/>
        <v>1.78</v>
      </c>
      <c r="AP136" s="38">
        <f t="shared" si="57"/>
        <v>0.98</v>
      </c>
      <c r="AQ136" s="38"/>
      <c r="AR136" s="37">
        <f t="shared" ref="AR136:AS140" si="69">AM136+AO136</f>
        <v>10.69</v>
      </c>
      <c r="AS136" s="38">
        <f t="shared" si="69"/>
        <v>5.8699999999999992</v>
      </c>
    </row>
    <row r="137" spans="1:45" ht="0.75" customHeight="1" x14ac:dyDescent="0.25">
      <c r="A137" s="196"/>
      <c r="B137" s="198"/>
      <c r="C137" s="200"/>
      <c r="D137" s="30" t="s">
        <v>46</v>
      </c>
      <c r="E137" s="31">
        <v>20</v>
      </c>
      <c r="F137" s="31">
        <v>10</v>
      </c>
      <c r="G137" s="33">
        <f>$G$85</f>
        <v>3.6999999999999998E-2</v>
      </c>
      <c r="H137" s="33">
        <f t="shared" si="62"/>
        <v>0.74</v>
      </c>
      <c r="I137" s="34"/>
      <c r="J137" s="33">
        <f t="shared" si="63"/>
        <v>0.37</v>
      </c>
      <c r="K137" s="34"/>
      <c r="L137" s="33"/>
      <c r="M137" s="33"/>
      <c r="N137" s="33"/>
      <c r="O137" s="33"/>
      <c r="P137" s="33"/>
      <c r="Q137" s="33"/>
      <c r="R137" s="33"/>
      <c r="S137" s="35"/>
      <c r="T137" s="33"/>
      <c r="U137" s="36"/>
      <c r="V137" s="36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7"/>
      <c r="AL137" s="38"/>
      <c r="AM137" s="38">
        <f t="shared" si="59"/>
        <v>0</v>
      </c>
      <c r="AN137" s="38">
        <f t="shared" si="60"/>
        <v>0</v>
      </c>
      <c r="AO137" s="37">
        <f t="shared" si="57"/>
        <v>0</v>
      </c>
      <c r="AP137" s="38">
        <f t="shared" si="57"/>
        <v>0</v>
      </c>
      <c r="AQ137" s="38"/>
      <c r="AR137" s="37">
        <f t="shared" si="69"/>
        <v>0</v>
      </c>
      <c r="AS137" s="38">
        <f t="shared" si="69"/>
        <v>0</v>
      </c>
    </row>
    <row r="138" spans="1:45" ht="39" x14ac:dyDescent="0.25">
      <c r="A138" s="195" t="s">
        <v>258</v>
      </c>
      <c r="B138" s="197" t="s">
        <v>259</v>
      </c>
      <c r="C138" s="199" t="s">
        <v>192</v>
      </c>
      <c r="D138" s="30" t="s">
        <v>193</v>
      </c>
      <c r="E138" s="31">
        <v>10</v>
      </c>
      <c r="F138" s="31">
        <v>5</v>
      </c>
      <c r="G138" s="33">
        <f>$G$84</f>
        <v>4.5999999999999999E-2</v>
      </c>
      <c r="H138" s="33">
        <f t="shared" si="62"/>
        <v>0.45999999999999996</v>
      </c>
      <c r="I138" s="34">
        <f>H138+H139</f>
        <v>1.0149999999999999</v>
      </c>
      <c r="J138" s="33">
        <f t="shared" si="63"/>
        <v>0.22999999999999998</v>
      </c>
      <c r="K138" s="34">
        <f>J138+J139</f>
        <v>0.6</v>
      </c>
      <c r="L138" s="33"/>
      <c r="M138" s="33"/>
      <c r="N138" s="33"/>
      <c r="O138" s="33">
        <f>I138*$Q$7</f>
        <v>1.5224999999999997E-2</v>
      </c>
      <c r="P138" s="33">
        <f>K138*$Q$7</f>
        <v>8.9999999999999993E-3</v>
      </c>
      <c r="Q138" s="33"/>
      <c r="R138" s="33">
        <f>I138*$T$7</f>
        <v>0.34510000000000002</v>
      </c>
      <c r="S138" s="35">
        <f>K138*$T$7</f>
        <v>0.20400000000000001</v>
      </c>
      <c r="T138" s="33"/>
      <c r="U138" s="36">
        <f>I138*$W$7</f>
        <v>1.015E-4</v>
      </c>
      <c r="V138" s="36">
        <f>K138*$W$7</f>
        <v>6.0000000000000002E-5</v>
      </c>
      <c r="W138" s="33"/>
      <c r="X138" s="33">
        <f>I138*$Z$7</f>
        <v>0.77282099999999987</v>
      </c>
      <c r="Y138" s="33">
        <f>K138*$Z$7</f>
        <v>0.45683999999999997</v>
      </c>
      <c r="Z138" s="33"/>
      <c r="AA138" s="33">
        <f>I138+O138+R138+U138+X138</f>
        <v>2.1482474999999996</v>
      </c>
      <c r="AB138" s="33">
        <f>K138+P138+S138+V138+Y138</f>
        <v>1.2698999999999998</v>
      </c>
      <c r="AC138" s="33">
        <f>AA138*$AE$7</f>
        <v>0.64447424999999992</v>
      </c>
      <c r="AD138" s="33">
        <f>AB138*$AE$7</f>
        <v>0.38096999999999992</v>
      </c>
      <c r="AE138" s="33"/>
      <c r="AF138" s="33">
        <f>(AA138+AC138)*$AH$7</f>
        <v>8.3781652499999984E-2</v>
      </c>
      <c r="AG138" s="33">
        <f>(AB138+AD138)*$AH$7</f>
        <v>4.9526099999999997E-2</v>
      </c>
      <c r="AH138" s="33"/>
      <c r="AI138" s="33"/>
      <c r="AJ138" s="33"/>
      <c r="AK138" s="37">
        <v>3.56</v>
      </c>
      <c r="AL138" s="38">
        <v>2.11</v>
      </c>
      <c r="AM138" s="38">
        <f t="shared" si="59"/>
        <v>3.84</v>
      </c>
      <c r="AN138" s="38">
        <f t="shared" si="60"/>
        <v>2.2799999999999998</v>
      </c>
      <c r="AO138" s="37">
        <f t="shared" si="57"/>
        <v>0.77</v>
      </c>
      <c r="AP138" s="38">
        <f t="shared" si="57"/>
        <v>0.46</v>
      </c>
      <c r="AQ138" s="38"/>
      <c r="AR138" s="37">
        <f t="shared" si="69"/>
        <v>4.6099999999999994</v>
      </c>
      <c r="AS138" s="38">
        <f t="shared" si="69"/>
        <v>2.7399999999999998</v>
      </c>
    </row>
    <row r="139" spans="1:45" ht="1.5" customHeight="1" x14ac:dyDescent="0.25">
      <c r="A139" s="196"/>
      <c r="B139" s="198"/>
      <c r="C139" s="200"/>
      <c r="D139" s="30" t="s">
        <v>46</v>
      </c>
      <c r="E139" s="31">
        <v>15</v>
      </c>
      <c r="F139" s="31">
        <v>10</v>
      </c>
      <c r="G139" s="33">
        <f>$G$85</f>
        <v>3.6999999999999998E-2</v>
      </c>
      <c r="H139" s="33">
        <f t="shared" si="62"/>
        <v>0.55499999999999994</v>
      </c>
      <c r="I139" s="34"/>
      <c r="J139" s="33">
        <f t="shared" si="63"/>
        <v>0.37</v>
      </c>
      <c r="K139" s="34"/>
      <c r="L139" s="33"/>
      <c r="M139" s="33"/>
      <c r="N139" s="33"/>
      <c r="O139" s="33"/>
      <c r="P139" s="33"/>
      <c r="Q139" s="33"/>
      <c r="R139" s="33"/>
      <c r="S139" s="35"/>
      <c r="T139" s="33"/>
      <c r="U139" s="36"/>
      <c r="V139" s="36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7"/>
      <c r="AL139" s="38"/>
      <c r="AM139" s="38">
        <f t="shared" si="59"/>
        <v>0</v>
      </c>
      <c r="AN139" s="38">
        <f t="shared" si="60"/>
        <v>0</v>
      </c>
      <c r="AO139" s="37">
        <f t="shared" ref="AO139:AP202" si="70">ROUND((AM139*$AQ$7),2)</f>
        <v>0</v>
      </c>
      <c r="AP139" s="38">
        <f t="shared" si="70"/>
        <v>0</v>
      </c>
      <c r="AQ139" s="38"/>
      <c r="AR139" s="37">
        <f t="shared" si="69"/>
        <v>0</v>
      </c>
      <c r="AS139" s="38">
        <f t="shared" si="69"/>
        <v>0</v>
      </c>
    </row>
    <row r="140" spans="1:45" ht="39" x14ac:dyDescent="0.25">
      <c r="A140" s="195" t="s">
        <v>260</v>
      </c>
      <c r="B140" s="197" t="s">
        <v>261</v>
      </c>
      <c r="C140" s="199" t="s">
        <v>192</v>
      </c>
      <c r="D140" s="30" t="s">
        <v>193</v>
      </c>
      <c r="E140" s="31">
        <v>35</v>
      </c>
      <c r="F140" s="31">
        <v>10</v>
      </c>
      <c r="G140" s="33">
        <f>$G$84</f>
        <v>4.5999999999999999E-2</v>
      </c>
      <c r="H140" s="33">
        <f t="shared" si="62"/>
        <v>1.6099999999999999</v>
      </c>
      <c r="I140" s="34">
        <f>H140+H141</f>
        <v>2.165</v>
      </c>
      <c r="J140" s="33">
        <f t="shared" si="63"/>
        <v>0.45999999999999996</v>
      </c>
      <c r="K140" s="34">
        <f>J140+J141</f>
        <v>0.83</v>
      </c>
      <c r="L140" s="33"/>
      <c r="M140" s="33"/>
      <c r="N140" s="33"/>
      <c r="O140" s="33">
        <f>I140*$Q$7</f>
        <v>3.2474999999999997E-2</v>
      </c>
      <c r="P140" s="33">
        <f>K140*$Q$7</f>
        <v>1.2449999999999999E-2</v>
      </c>
      <c r="Q140" s="33"/>
      <c r="R140" s="33">
        <f>I140*$T$7</f>
        <v>0.73610000000000009</v>
      </c>
      <c r="S140" s="35">
        <f>K140*$T$7</f>
        <v>0.28220000000000001</v>
      </c>
      <c r="T140" s="33"/>
      <c r="U140" s="36">
        <f>I140*$W$7</f>
        <v>2.165E-4</v>
      </c>
      <c r="V140" s="36">
        <f>K140*$W$7</f>
        <v>8.2999999999999998E-5</v>
      </c>
      <c r="W140" s="33"/>
      <c r="X140" s="33">
        <f>I140*$Z$7</f>
        <v>1.648431</v>
      </c>
      <c r="Y140" s="33">
        <f>K140*$Z$7</f>
        <v>0.63196199999999991</v>
      </c>
      <c r="Z140" s="33"/>
      <c r="AA140" s="33">
        <f>I140+O140+R140+U140+X140</f>
        <v>4.5822225000000003</v>
      </c>
      <c r="AB140" s="33">
        <f>K140+P140+S140+V140+Y140</f>
        <v>1.7566949999999999</v>
      </c>
      <c r="AC140" s="33">
        <f>AA140*$AE$7</f>
        <v>1.37466675</v>
      </c>
      <c r="AD140" s="33">
        <f>AB140*$AE$7</f>
        <v>0.52700849999999999</v>
      </c>
      <c r="AE140" s="33"/>
      <c r="AF140" s="33">
        <f>(AA140+AC140)*$AH$7</f>
        <v>0.17870667750000002</v>
      </c>
      <c r="AG140" s="33">
        <f>(AB140+AD140)*$AH$7</f>
        <v>6.8511104999999989E-2</v>
      </c>
      <c r="AH140" s="33"/>
      <c r="AI140" s="33"/>
      <c r="AJ140" s="33"/>
      <c r="AK140" s="37">
        <v>7.25</v>
      </c>
      <c r="AL140" s="38">
        <v>2.92</v>
      </c>
      <c r="AM140" s="38">
        <f t="shared" si="59"/>
        <v>7.83</v>
      </c>
      <c r="AN140" s="38">
        <f t="shared" si="60"/>
        <v>3.15</v>
      </c>
      <c r="AO140" s="37">
        <f t="shared" si="70"/>
        <v>1.57</v>
      </c>
      <c r="AP140" s="38">
        <f t="shared" si="70"/>
        <v>0.63</v>
      </c>
      <c r="AQ140" s="38"/>
      <c r="AR140" s="37">
        <f t="shared" si="69"/>
        <v>9.4</v>
      </c>
      <c r="AS140" s="38">
        <f t="shared" si="69"/>
        <v>3.78</v>
      </c>
    </row>
    <row r="141" spans="1:45" ht="1.5" customHeight="1" x14ac:dyDescent="0.25">
      <c r="A141" s="196"/>
      <c r="B141" s="198"/>
      <c r="C141" s="200"/>
      <c r="D141" s="30" t="s">
        <v>46</v>
      </c>
      <c r="E141" s="31">
        <v>15</v>
      </c>
      <c r="F141" s="31">
        <v>10</v>
      </c>
      <c r="G141" s="33">
        <f>$G$85</f>
        <v>3.6999999999999998E-2</v>
      </c>
      <c r="H141" s="33">
        <f t="shared" si="62"/>
        <v>0.55499999999999994</v>
      </c>
      <c r="I141" s="34"/>
      <c r="J141" s="33">
        <f t="shared" si="63"/>
        <v>0.37</v>
      </c>
      <c r="K141" s="34"/>
      <c r="L141" s="33"/>
      <c r="M141" s="33"/>
      <c r="N141" s="33"/>
      <c r="O141" s="33"/>
      <c r="P141" s="33"/>
      <c r="Q141" s="33"/>
      <c r="R141" s="33"/>
      <c r="S141" s="35"/>
      <c r="T141" s="33"/>
      <c r="U141" s="36"/>
      <c r="V141" s="36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7"/>
      <c r="AL141" s="38"/>
      <c r="AM141" s="38"/>
      <c r="AN141" s="38"/>
      <c r="AO141" s="37"/>
      <c r="AP141" s="38"/>
      <c r="AQ141" s="38"/>
      <c r="AR141" s="37"/>
      <c r="AS141" s="38"/>
    </row>
    <row r="142" spans="1:45" ht="26.25" customHeight="1" x14ac:dyDescent="0.25">
      <c r="A142" s="27" t="s">
        <v>262</v>
      </c>
      <c r="B142" s="28" t="s">
        <v>263</v>
      </c>
      <c r="C142" s="29"/>
      <c r="D142" s="30"/>
      <c r="E142" s="31"/>
      <c r="F142" s="31"/>
      <c r="G142" s="33"/>
      <c r="H142" s="33"/>
      <c r="I142" s="34"/>
      <c r="J142" s="33"/>
      <c r="K142" s="34"/>
      <c r="L142" s="33"/>
      <c r="M142" s="33"/>
      <c r="N142" s="33"/>
      <c r="O142" s="33"/>
      <c r="P142" s="33"/>
      <c r="Q142" s="33"/>
      <c r="R142" s="33"/>
      <c r="S142" s="35"/>
      <c r="T142" s="33"/>
      <c r="U142" s="36"/>
      <c r="V142" s="36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7"/>
      <c r="AL142" s="38"/>
      <c r="AM142" s="38"/>
      <c r="AN142" s="38"/>
      <c r="AO142" s="37"/>
      <c r="AP142" s="38"/>
      <c r="AQ142" s="38"/>
      <c r="AR142" s="37"/>
      <c r="AS142" s="38"/>
    </row>
    <row r="143" spans="1:45" ht="39" x14ac:dyDescent="0.25">
      <c r="A143" s="195" t="s">
        <v>264</v>
      </c>
      <c r="B143" s="197" t="s">
        <v>265</v>
      </c>
      <c r="C143" s="199" t="s">
        <v>192</v>
      </c>
      <c r="D143" s="30" t="s">
        <v>193</v>
      </c>
      <c r="E143" s="31">
        <v>40</v>
      </c>
      <c r="F143" s="31">
        <v>15</v>
      </c>
      <c r="G143" s="33">
        <f>$G$84</f>
        <v>4.5999999999999999E-2</v>
      </c>
      <c r="H143" s="33">
        <f t="shared" si="62"/>
        <v>1.8399999999999999</v>
      </c>
      <c r="I143" s="34">
        <f>H143+H144</f>
        <v>2.21</v>
      </c>
      <c r="J143" s="33">
        <f t="shared" si="63"/>
        <v>0.69</v>
      </c>
      <c r="K143" s="34">
        <f>J143+J144</f>
        <v>0.875</v>
      </c>
      <c r="L143" s="33"/>
      <c r="M143" s="33"/>
      <c r="N143" s="33"/>
      <c r="O143" s="33">
        <f>I143*$Q$7</f>
        <v>3.3149999999999999E-2</v>
      </c>
      <c r="P143" s="33">
        <f>K143*$Q$7</f>
        <v>1.3125E-2</v>
      </c>
      <c r="Q143" s="33"/>
      <c r="R143" s="33">
        <f>I143*$T$7</f>
        <v>0.75140000000000007</v>
      </c>
      <c r="S143" s="35">
        <f>K143*$T$7</f>
        <v>0.29750000000000004</v>
      </c>
      <c r="T143" s="33"/>
      <c r="U143" s="36">
        <f>I143*$W$7</f>
        <v>2.2100000000000001E-4</v>
      </c>
      <c r="V143" s="36">
        <f>K143*$W$7</f>
        <v>8.7499999999999999E-5</v>
      </c>
      <c r="W143" s="33"/>
      <c r="X143" s="33">
        <f>I143*$Z$7</f>
        <v>1.6826939999999999</v>
      </c>
      <c r="Y143" s="33">
        <f>K143*$Z$7</f>
        <v>0.66622499999999996</v>
      </c>
      <c r="Z143" s="33"/>
      <c r="AA143" s="33">
        <f>I143+O143+R143+U143+X143</f>
        <v>4.6774649999999998</v>
      </c>
      <c r="AB143" s="33">
        <f>K143+P143+S143+V143+Y143</f>
        <v>1.8519375</v>
      </c>
      <c r="AC143" s="33">
        <f>AA143*$AE$7</f>
        <v>1.4032395</v>
      </c>
      <c r="AD143" s="33">
        <f>AB143*$AE$7</f>
        <v>0.55558125000000003</v>
      </c>
      <c r="AE143" s="33"/>
      <c r="AF143" s="33">
        <f>(AA143+AC143)*$AH$7</f>
        <v>0.18242113499999998</v>
      </c>
      <c r="AG143" s="33">
        <f>(AB143+AD143)*$AH$7</f>
        <v>7.2225562499999993E-2</v>
      </c>
      <c r="AH143" s="33"/>
      <c r="AI143" s="33"/>
      <c r="AJ143" s="33"/>
      <c r="AK143" s="37">
        <v>7.25</v>
      </c>
      <c r="AL143" s="38">
        <v>3.06</v>
      </c>
      <c r="AM143" s="38">
        <f t="shared" ref="AM143:AM206" si="71">ROUND((AK143*$AM$9),2)</f>
        <v>7.83</v>
      </c>
      <c r="AN143" s="38">
        <f t="shared" ref="AN143:AN206" si="72">ROUND((AL143*$AN$9),2)</f>
        <v>3.3</v>
      </c>
      <c r="AO143" s="37">
        <f t="shared" si="70"/>
        <v>1.57</v>
      </c>
      <c r="AP143" s="38">
        <f t="shared" si="70"/>
        <v>0.66</v>
      </c>
      <c r="AQ143" s="38"/>
      <c r="AR143" s="37">
        <f>AM143+AO143</f>
        <v>9.4</v>
      </c>
      <c r="AS143" s="38">
        <f>AN143+AP143</f>
        <v>3.96</v>
      </c>
    </row>
    <row r="144" spans="1:45" ht="1.5" customHeight="1" x14ac:dyDescent="0.25">
      <c r="A144" s="196"/>
      <c r="B144" s="198"/>
      <c r="C144" s="200"/>
      <c r="D144" s="30" t="s">
        <v>46</v>
      </c>
      <c r="E144" s="31">
        <v>10</v>
      </c>
      <c r="F144" s="31">
        <v>5</v>
      </c>
      <c r="G144" s="33">
        <f>$G$85</f>
        <v>3.6999999999999998E-2</v>
      </c>
      <c r="H144" s="33">
        <f t="shared" si="62"/>
        <v>0.37</v>
      </c>
      <c r="I144" s="34"/>
      <c r="J144" s="33">
        <f t="shared" si="63"/>
        <v>0.185</v>
      </c>
      <c r="K144" s="34"/>
      <c r="L144" s="33"/>
      <c r="M144" s="33"/>
      <c r="N144" s="33"/>
      <c r="O144" s="33"/>
      <c r="P144" s="33"/>
      <c r="Q144" s="33"/>
      <c r="R144" s="33"/>
      <c r="S144" s="35"/>
      <c r="T144" s="33"/>
      <c r="U144" s="36"/>
      <c r="V144" s="36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7"/>
      <c r="AL144" s="38"/>
      <c r="AM144" s="38">
        <f t="shared" si="71"/>
        <v>0</v>
      </c>
      <c r="AN144" s="38">
        <f t="shared" si="72"/>
        <v>0</v>
      </c>
      <c r="AO144" s="37">
        <f t="shared" si="70"/>
        <v>0</v>
      </c>
      <c r="AP144" s="38">
        <f t="shared" si="70"/>
        <v>0</v>
      </c>
      <c r="AQ144" s="38"/>
      <c r="AR144" s="37"/>
      <c r="AS144" s="38"/>
    </row>
    <row r="145" spans="1:45" ht="30.75" customHeight="1" x14ac:dyDescent="0.25">
      <c r="A145" s="27" t="s">
        <v>266</v>
      </c>
      <c r="B145" s="28" t="s">
        <v>267</v>
      </c>
      <c r="C145" s="29"/>
      <c r="D145" s="30"/>
      <c r="E145" s="31"/>
      <c r="F145" s="31"/>
      <c r="G145" s="33"/>
      <c r="H145" s="33"/>
      <c r="I145" s="34"/>
      <c r="J145" s="33"/>
      <c r="K145" s="34"/>
      <c r="L145" s="33"/>
      <c r="M145" s="33"/>
      <c r="N145" s="33"/>
      <c r="O145" s="33"/>
      <c r="P145" s="33"/>
      <c r="Q145" s="33"/>
      <c r="R145" s="33"/>
      <c r="S145" s="35"/>
      <c r="T145" s="33"/>
      <c r="U145" s="36"/>
      <c r="V145" s="36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7"/>
      <c r="AL145" s="38"/>
      <c r="AM145" s="38"/>
      <c r="AN145" s="38"/>
      <c r="AO145" s="37"/>
      <c r="AP145" s="38"/>
      <c r="AQ145" s="38"/>
      <c r="AR145" s="37"/>
      <c r="AS145" s="38"/>
    </row>
    <row r="146" spans="1:45" ht="39" x14ac:dyDescent="0.25">
      <c r="A146" s="195" t="s">
        <v>268</v>
      </c>
      <c r="B146" s="197" t="s">
        <v>269</v>
      </c>
      <c r="C146" s="199" t="s">
        <v>192</v>
      </c>
      <c r="D146" s="30" t="s">
        <v>193</v>
      </c>
      <c r="E146" s="31">
        <v>40</v>
      </c>
      <c r="F146" s="31">
        <v>15</v>
      </c>
      <c r="G146" s="33">
        <f>$G$84</f>
        <v>4.5999999999999999E-2</v>
      </c>
      <c r="H146" s="33">
        <f t="shared" si="62"/>
        <v>1.8399999999999999</v>
      </c>
      <c r="I146" s="34">
        <f>H146+H147</f>
        <v>2.21</v>
      </c>
      <c r="J146" s="33">
        <f t="shared" si="63"/>
        <v>0.69</v>
      </c>
      <c r="K146" s="34">
        <f>J146+J147</f>
        <v>0.875</v>
      </c>
      <c r="L146" s="33"/>
      <c r="M146" s="33"/>
      <c r="N146" s="33"/>
      <c r="O146" s="33">
        <f>I146*$Q$7</f>
        <v>3.3149999999999999E-2</v>
      </c>
      <c r="P146" s="33">
        <f>K146*$Q$7</f>
        <v>1.3125E-2</v>
      </c>
      <c r="Q146" s="33"/>
      <c r="R146" s="33">
        <f>I146*$T$7</f>
        <v>0.75140000000000007</v>
      </c>
      <c r="S146" s="35">
        <f>K146*$T$7</f>
        <v>0.29750000000000004</v>
      </c>
      <c r="T146" s="33"/>
      <c r="U146" s="36">
        <f>I146*$W$7</f>
        <v>2.2100000000000001E-4</v>
      </c>
      <c r="V146" s="36">
        <f>K146*$W$7</f>
        <v>8.7499999999999999E-5</v>
      </c>
      <c r="W146" s="33"/>
      <c r="X146" s="33">
        <f>I146*$Z$7</f>
        <v>1.6826939999999999</v>
      </c>
      <c r="Y146" s="33">
        <f>K146*$Z$7</f>
        <v>0.66622499999999996</v>
      </c>
      <c r="Z146" s="33"/>
      <c r="AA146" s="33">
        <f>I146+O146+R146+U146+X146</f>
        <v>4.6774649999999998</v>
      </c>
      <c r="AB146" s="33">
        <f>K146+P146+S146+V146+Y146</f>
        <v>1.8519375</v>
      </c>
      <c r="AC146" s="33">
        <f>AA146*$AE$7</f>
        <v>1.4032395</v>
      </c>
      <c r="AD146" s="33">
        <f>AB146*$AE$7</f>
        <v>0.55558125000000003</v>
      </c>
      <c r="AE146" s="33"/>
      <c r="AF146" s="33">
        <f>(AA146+AC146)*$AH$7</f>
        <v>0.18242113499999998</v>
      </c>
      <c r="AG146" s="33">
        <f>(AB146+AD146)*$AH$7</f>
        <v>7.2225562499999993E-2</v>
      </c>
      <c r="AH146" s="33"/>
      <c r="AI146" s="33"/>
      <c r="AJ146" s="33"/>
      <c r="AK146" s="37">
        <v>7.75</v>
      </c>
      <c r="AL146" s="38">
        <v>3.06</v>
      </c>
      <c r="AM146" s="38">
        <f t="shared" si="71"/>
        <v>8.3699999999999992</v>
      </c>
      <c r="AN146" s="38">
        <f t="shared" si="72"/>
        <v>3.3</v>
      </c>
      <c r="AO146" s="37">
        <f t="shared" si="70"/>
        <v>1.67</v>
      </c>
      <c r="AP146" s="38">
        <f t="shared" si="70"/>
        <v>0.66</v>
      </c>
      <c r="AQ146" s="38"/>
      <c r="AR146" s="37">
        <f>AM146+AO146</f>
        <v>10.039999999999999</v>
      </c>
      <c r="AS146" s="38">
        <f>AN146+AP146</f>
        <v>3.96</v>
      </c>
    </row>
    <row r="147" spans="1:45" ht="51.75" hidden="1" x14ac:dyDescent="0.25">
      <c r="A147" s="196"/>
      <c r="B147" s="198"/>
      <c r="C147" s="200"/>
      <c r="D147" s="30" t="s">
        <v>46</v>
      </c>
      <c r="E147" s="31">
        <v>10</v>
      </c>
      <c r="F147" s="31">
        <v>5</v>
      </c>
      <c r="G147" s="33">
        <f>$G$85</f>
        <v>3.6999999999999998E-2</v>
      </c>
      <c r="H147" s="33">
        <f t="shared" si="62"/>
        <v>0.37</v>
      </c>
      <c r="I147" s="34"/>
      <c r="J147" s="33">
        <f t="shared" si="63"/>
        <v>0.185</v>
      </c>
      <c r="K147" s="34"/>
      <c r="L147" s="33"/>
      <c r="M147" s="33"/>
      <c r="N147" s="33"/>
      <c r="O147" s="33"/>
      <c r="P147" s="33"/>
      <c r="Q147" s="33"/>
      <c r="R147" s="33"/>
      <c r="S147" s="35"/>
      <c r="T147" s="33"/>
      <c r="U147" s="36"/>
      <c r="V147" s="36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7"/>
      <c r="AL147" s="38"/>
      <c r="AM147" s="38">
        <f t="shared" si="71"/>
        <v>0</v>
      </c>
      <c r="AN147" s="38">
        <f t="shared" si="72"/>
        <v>0</v>
      </c>
      <c r="AO147" s="37">
        <f t="shared" si="70"/>
        <v>0</v>
      </c>
      <c r="AP147" s="38">
        <f t="shared" si="70"/>
        <v>0</v>
      </c>
      <c r="AQ147" s="38"/>
      <c r="AR147" s="37"/>
      <c r="AS147" s="38"/>
    </row>
    <row r="148" spans="1:45" x14ac:dyDescent="0.25">
      <c r="A148" s="27" t="s">
        <v>270</v>
      </c>
      <c r="B148" s="28" t="s">
        <v>271</v>
      </c>
      <c r="C148" s="29"/>
      <c r="D148" s="30"/>
      <c r="E148" s="31"/>
      <c r="F148" s="31"/>
      <c r="G148" s="33"/>
      <c r="H148" s="33"/>
      <c r="I148" s="34"/>
      <c r="J148" s="33"/>
      <c r="K148" s="34"/>
      <c r="L148" s="33"/>
      <c r="M148" s="33"/>
      <c r="N148" s="33"/>
      <c r="O148" s="33"/>
      <c r="P148" s="33"/>
      <c r="Q148" s="33"/>
      <c r="R148" s="33"/>
      <c r="S148" s="35"/>
      <c r="T148" s="33"/>
      <c r="U148" s="36"/>
      <c r="V148" s="36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7"/>
      <c r="AL148" s="38"/>
      <c r="AM148" s="38"/>
      <c r="AN148" s="38"/>
      <c r="AO148" s="37"/>
      <c r="AP148" s="38"/>
      <c r="AQ148" s="38"/>
      <c r="AR148" s="37"/>
      <c r="AS148" s="38"/>
    </row>
    <row r="149" spans="1:45" ht="39" x14ac:dyDescent="0.25">
      <c r="A149" s="195" t="s">
        <v>272</v>
      </c>
      <c r="B149" s="197" t="s">
        <v>273</v>
      </c>
      <c r="C149" s="199" t="s">
        <v>192</v>
      </c>
      <c r="D149" s="30" t="s">
        <v>193</v>
      </c>
      <c r="E149" s="31">
        <v>40</v>
      </c>
      <c r="F149" s="31">
        <v>15</v>
      </c>
      <c r="G149" s="33">
        <f>$G$84</f>
        <v>4.5999999999999999E-2</v>
      </c>
      <c r="H149" s="33">
        <f t="shared" ref="H149:H220" si="73">E149*G149</f>
        <v>1.8399999999999999</v>
      </c>
      <c r="I149" s="34">
        <f>H149+H150</f>
        <v>2.21</v>
      </c>
      <c r="J149" s="33">
        <f t="shared" si="63"/>
        <v>0.69</v>
      </c>
      <c r="K149" s="34">
        <f>J149+J150</f>
        <v>0.875</v>
      </c>
      <c r="L149" s="33"/>
      <c r="M149" s="33"/>
      <c r="N149" s="33"/>
      <c r="O149" s="33">
        <f>I149*$Q$7</f>
        <v>3.3149999999999999E-2</v>
      </c>
      <c r="P149" s="33">
        <f>K149*$Q$7</f>
        <v>1.3125E-2</v>
      </c>
      <c r="Q149" s="33"/>
      <c r="R149" s="33">
        <f>I149*$T$7</f>
        <v>0.75140000000000007</v>
      </c>
      <c r="S149" s="35">
        <f>K149*$T$7</f>
        <v>0.29750000000000004</v>
      </c>
      <c r="T149" s="33"/>
      <c r="U149" s="36">
        <f>I149*$W$7</f>
        <v>2.2100000000000001E-4</v>
      </c>
      <c r="V149" s="36">
        <f>K149*$W$7</f>
        <v>8.7499999999999999E-5</v>
      </c>
      <c r="W149" s="33"/>
      <c r="X149" s="33">
        <f>I149*$Z$7</f>
        <v>1.6826939999999999</v>
      </c>
      <c r="Y149" s="33">
        <f>K149*$Z$7</f>
        <v>0.66622499999999996</v>
      </c>
      <c r="Z149" s="33"/>
      <c r="AA149" s="33">
        <f>I149+O149+R149+U149+X149</f>
        <v>4.6774649999999998</v>
      </c>
      <c r="AB149" s="33">
        <f>K149+P149+S149+V149+Y149</f>
        <v>1.8519375</v>
      </c>
      <c r="AC149" s="33">
        <f>AA149*$AE$7</f>
        <v>1.4032395</v>
      </c>
      <c r="AD149" s="33">
        <f>AB149*$AE$7</f>
        <v>0.55558125000000003</v>
      </c>
      <c r="AE149" s="33"/>
      <c r="AF149" s="33">
        <f>(AA149+AC149)*$AH$7</f>
        <v>0.18242113499999998</v>
      </c>
      <c r="AG149" s="33">
        <f>(AB149+AD149)*$AH$7</f>
        <v>7.2225562499999993E-2</v>
      </c>
      <c r="AH149" s="33"/>
      <c r="AI149" s="33"/>
      <c r="AJ149" s="33"/>
      <c r="AK149" s="37">
        <v>7.75</v>
      </c>
      <c r="AL149" s="38">
        <v>3.06</v>
      </c>
      <c r="AM149" s="38">
        <f t="shared" si="71"/>
        <v>8.3699999999999992</v>
      </c>
      <c r="AN149" s="38">
        <f t="shared" si="72"/>
        <v>3.3</v>
      </c>
      <c r="AO149" s="37">
        <f t="shared" si="70"/>
        <v>1.67</v>
      </c>
      <c r="AP149" s="38">
        <f t="shared" si="70"/>
        <v>0.66</v>
      </c>
      <c r="AQ149" s="38"/>
      <c r="AR149" s="37">
        <f>AM149+AO149</f>
        <v>10.039999999999999</v>
      </c>
      <c r="AS149" s="38">
        <f>AN149+AP149</f>
        <v>3.96</v>
      </c>
    </row>
    <row r="150" spans="1:45" ht="0.75" customHeight="1" x14ac:dyDescent="0.25">
      <c r="A150" s="196"/>
      <c r="B150" s="198"/>
      <c r="C150" s="200"/>
      <c r="D150" s="30" t="s">
        <v>46</v>
      </c>
      <c r="E150" s="31">
        <v>10</v>
      </c>
      <c r="F150" s="31">
        <v>5</v>
      </c>
      <c r="G150" s="33">
        <f>$G$85</f>
        <v>3.6999999999999998E-2</v>
      </c>
      <c r="H150" s="33">
        <f t="shared" si="73"/>
        <v>0.37</v>
      </c>
      <c r="I150" s="34"/>
      <c r="J150" s="33">
        <f t="shared" si="63"/>
        <v>0.185</v>
      </c>
      <c r="K150" s="34"/>
      <c r="L150" s="33"/>
      <c r="M150" s="33"/>
      <c r="N150" s="33"/>
      <c r="O150" s="33"/>
      <c r="P150" s="33"/>
      <c r="Q150" s="33"/>
      <c r="R150" s="33"/>
      <c r="S150" s="35"/>
      <c r="T150" s="33"/>
      <c r="U150" s="36"/>
      <c r="V150" s="36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7"/>
      <c r="AL150" s="38"/>
      <c r="AM150" s="38">
        <f t="shared" si="71"/>
        <v>0</v>
      </c>
      <c r="AN150" s="38">
        <f t="shared" si="72"/>
        <v>0</v>
      </c>
      <c r="AO150" s="37">
        <f t="shared" si="70"/>
        <v>0</v>
      </c>
      <c r="AP150" s="38">
        <f t="shared" si="70"/>
        <v>0</v>
      </c>
      <c r="AQ150" s="38"/>
      <c r="AR150" s="37"/>
      <c r="AS150" s="38"/>
    </row>
    <row r="151" spans="1:45" ht="28.5" customHeight="1" x14ac:dyDescent="0.25">
      <c r="A151" s="27" t="s">
        <v>274</v>
      </c>
      <c r="B151" s="28" t="s">
        <v>275</v>
      </c>
      <c r="C151" s="29"/>
      <c r="D151" s="30"/>
      <c r="E151" s="31"/>
      <c r="F151" s="31"/>
      <c r="G151" s="33"/>
      <c r="H151" s="33"/>
      <c r="I151" s="34"/>
      <c r="J151" s="33"/>
      <c r="K151" s="34"/>
      <c r="L151" s="33"/>
      <c r="M151" s="33"/>
      <c r="N151" s="33"/>
      <c r="O151" s="33"/>
      <c r="P151" s="33"/>
      <c r="Q151" s="33"/>
      <c r="R151" s="33"/>
      <c r="S151" s="35"/>
      <c r="T151" s="33"/>
      <c r="U151" s="36"/>
      <c r="V151" s="36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7"/>
      <c r="AL151" s="38"/>
      <c r="AM151" s="38"/>
      <c r="AN151" s="38"/>
      <c r="AO151" s="37"/>
      <c r="AP151" s="38"/>
      <c r="AQ151" s="38"/>
      <c r="AR151" s="37"/>
      <c r="AS151" s="38"/>
    </row>
    <row r="152" spans="1:45" ht="39" x14ac:dyDescent="0.25">
      <c r="A152" s="195" t="s">
        <v>276</v>
      </c>
      <c r="B152" s="197" t="s">
        <v>277</v>
      </c>
      <c r="C152" s="199" t="s">
        <v>192</v>
      </c>
      <c r="D152" s="30" t="s">
        <v>193</v>
      </c>
      <c r="E152" s="31">
        <v>40</v>
      </c>
      <c r="F152" s="31">
        <v>15</v>
      </c>
      <c r="G152" s="33">
        <f>$G$84</f>
        <v>4.5999999999999999E-2</v>
      </c>
      <c r="H152" s="33">
        <f t="shared" si="73"/>
        <v>1.8399999999999999</v>
      </c>
      <c r="I152" s="34">
        <f>H152+H153</f>
        <v>2.7649999999999997</v>
      </c>
      <c r="J152" s="33">
        <f t="shared" ref="J152:J223" si="74">F152*G152</f>
        <v>0.69</v>
      </c>
      <c r="K152" s="34">
        <f>J152+J153</f>
        <v>1.06</v>
      </c>
      <c r="L152" s="33"/>
      <c r="M152" s="33"/>
      <c r="N152" s="33"/>
      <c r="O152" s="33">
        <f>I152*$Q$7</f>
        <v>4.1474999999999991E-2</v>
      </c>
      <c r="P152" s="33">
        <f>K152*$Q$7</f>
        <v>1.5900000000000001E-2</v>
      </c>
      <c r="Q152" s="33"/>
      <c r="R152" s="33">
        <f>I152*$T$7</f>
        <v>0.94009999999999994</v>
      </c>
      <c r="S152" s="35">
        <f>K152*$T$7</f>
        <v>0.36040000000000005</v>
      </c>
      <c r="T152" s="33"/>
      <c r="U152" s="36">
        <f>I152*$W$7</f>
        <v>2.765E-4</v>
      </c>
      <c r="V152" s="36">
        <f>K152*$W$7</f>
        <v>1.0600000000000002E-4</v>
      </c>
      <c r="W152" s="33"/>
      <c r="X152" s="33">
        <f>I152*$Z$7</f>
        <v>2.1052709999999997</v>
      </c>
      <c r="Y152" s="33">
        <f>K152*$Z$7</f>
        <v>0.80708400000000002</v>
      </c>
      <c r="Z152" s="33"/>
      <c r="AA152" s="33">
        <f>I152+O152+R152+U152+X152</f>
        <v>5.8521225000000001</v>
      </c>
      <c r="AB152" s="33">
        <f>K152+P152+S152+V152+Y152</f>
        <v>2.24349</v>
      </c>
      <c r="AC152" s="33">
        <f>AA152*$AE$7</f>
        <v>1.7556367500000001</v>
      </c>
      <c r="AD152" s="33">
        <f>AB152*$AE$7</f>
        <v>0.67304699999999995</v>
      </c>
      <c r="AE152" s="33"/>
      <c r="AF152" s="33">
        <f>(AA152+AC152)*$AH$7</f>
        <v>0.22823277749999998</v>
      </c>
      <c r="AG152" s="33">
        <f>(AB152+AD152)*$AH$7</f>
        <v>8.7496109999999988E-2</v>
      </c>
      <c r="AH152" s="33"/>
      <c r="AI152" s="33"/>
      <c r="AJ152" s="33"/>
      <c r="AK152" s="37">
        <v>9.7100000000000009</v>
      </c>
      <c r="AL152" s="38">
        <v>3.72</v>
      </c>
      <c r="AM152" s="38">
        <f t="shared" si="71"/>
        <v>10.49</v>
      </c>
      <c r="AN152" s="38">
        <f t="shared" si="72"/>
        <v>4.0199999999999996</v>
      </c>
      <c r="AO152" s="37">
        <f t="shared" si="70"/>
        <v>2.1</v>
      </c>
      <c r="AP152" s="38">
        <f t="shared" si="70"/>
        <v>0.8</v>
      </c>
      <c r="AQ152" s="38"/>
      <c r="AR152" s="37">
        <f t="shared" ref="AR152:AS154" si="75">AM152+AO152</f>
        <v>12.59</v>
      </c>
      <c r="AS152" s="38">
        <f t="shared" si="75"/>
        <v>4.8199999999999994</v>
      </c>
    </row>
    <row r="153" spans="1:45" ht="0.75" customHeight="1" x14ac:dyDescent="0.25">
      <c r="A153" s="196"/>
      <c r="B153" s="198"/>
      <c r="C153" s="200"/>
      <c r="D153" s="30" t="s">
        <v>46</v>
      </c>
      <c r="E153" s="31">
        <v>25</v>
      </c>
      <c r="F153" s="31">
        <v>10</v>
      </c>
      <c r="G153" s="33">
        <f>$G$85</f>
        <v>3.6999999999999998E-2</v>
      </c>
      <c r="H153" s="33">
        <f t="shared" si="73"/>
        <v>0.92499999999999993</v>
      </c>
      <c r="I153" s="34"/>
      <c r="J153" s="33">
        <f t="shared" si="74"/>
        <v>0.37</v>
      </c>
      <c r="K153" s="34"/>
      <c r="L153" s="33"/>
      <c r="M153" s="33"/>
      <c r="N153" s="33"/>
      <c r="O153" s="33"/>
      <c r="P153" s="33"/>
      <c r="Q153" s="33"/>
      <c r="R153" s="33"/>
      <c r="S153" s="35"/>
      <c r="T153" s="33"/>
      <c r="U153" s="36"/>
      <c r="V153" s="36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7"/>
      <c r="AL153" s="38"/>
      <c r="AM153" s="38">
        <f t="shared" si="71"/>
        <v>0</v>
      </c>
      <c r="AN153" s="38">
        <f t="shared" si="72"/>
        <v>0</v>
      </c>
      <c r="AO153" s="37">
        <f t="shared" si="70"/>
        <v>0</v>
      </c>
      <c r="AP153" s="38">
        <f t="shared" si="70"/>
        <v>0</v>
      </c>
      <c r="AQ153" s="38"/>
      <c r="AR153" s="37">
        <f t="shared" si="75"/>
        <v>0</v>
      </c>
      <c r="AS153" s="38">
        <f t="shared" si="75"/>
        <v>0</v>
      </c>
    </row>
    <row r="154" spans="1:45" ht="39" x14ac:dyDescent="0.25">
      <c r="A154" s="195" t="s">
        <v>278</v>
      </c>
      <c r="B154" s="197" t="s">
        <v>279</v>
      </c>
      <c r="C154" s="199" t="s">
        <v>192</v>
      </c>
      <c r="D154" s="30" t="s">
        <v>193</v>
      </c>
      <c r="E154" s="31">
        <v>40</v>
      </c>
      <c r="F154" s="31">
        <v>10</v>
      </c>
      <c r="G154" s="33">
        <f>$G$84</f>
        <v>4.5999999999999999E-2</v>
      </c>
      <c r="H154" s="33">
        <f t="shared" si="73"/>
        <v>1.8399999999999999</v>
      </c>
      <c r="I154" s="34">
        <f>H154+H155</f>
        <v>2.58</v>
      </c>
      <c r="J154" s="33">
        <f t="shared" si="74"/>
        <v>0.45999999999999996</v>
      </c>
      <c r="K154" s="34">
        <f>J154+J155</f>
        <v>0.83</v>
      </c>
      <c r="L154" s="33"/>
      <c r="M154" s="33"/>
      <c r="N154" s="33"/>
      <c r="O154" s="33">
        <f>I154*$Q$7</f>
        <v>3.8699999999999998E-2</v>
      </c>
      <c r="P154" s="33">
        <f>K154*$Q$7</f>
        <v>1.2449999999999999E-2</v>
      </c>
      <c r="Q154" s="33"/>
      <c r="R154" s="33">
        <f>I154*$T$7</f>
        <v>0.87720000000000009</v>
      </c>
      <c r="S154" s="35">
        <f>K154*$T$7</f>
        <v>0.28220000000000001</v>
      </c>
      <c r="T154" s="33"/>
      <c r="U154" s="36">
        <f>I154*$W$7</f>
        <v>2.5800000000000004E-4</v>
      </c>
      <c r="V154" s="36">
        <f>K154*$W$7</f>
        <v>8.2999999999999998E-5</v>
      </c>
      <c r="W154" s="33"/>
      <c r="X154" s="33">
        <f>I154*$Z$7</f>
        <v>1.964412</v>
      </c>
      <c r="Y154" s="33">
        <f>K154*$Z$7</f>
        <v>0.63196199999999991</v>
      </c>
      <c r="Z154" s="33"/>
      <c r="AA154" s="33">
        <f>I154+O154+R154+U154+X154</f>
        <v>5.4605700000000006</v>
      </c>
      <c r="AB154" s="33">
        <f>K154+P154+S154+V154+Y154</f>
        <v>1.7566949999999999</v>
      </c>
      <c r="AC154" s="33">
        <f>AA154*$AE$7</f>
        <v>1.638171</v>
      </c>
      <c r="AD154" s="33">
        <f>AB154*$AE$7</f>
        <v>0.52700849999999999</v>
      </c>
      <c r="AE154" s="33"/>
      <c r="AF154" s="33">
        <f>(AA154+AC154)*$AH$7</f>
        <v>0.21296223</v>
      </c>
      <c r="AG154" s="33">
        <f>(AB154+AD154)*$AH$7</f>
        <v>6.8511104999999989E-2</v>
      </c>
      <c r="AH154" s="33"/>
      <c r="AI154" s="33"/>
      <c r="AJ154" s="33"/>
      <c r="AK154" s="37">
        <v>9.0500000000000007</v>
      </c>
      <c r="AL154" s="38">
        <v>2.92</v>
      </c>
      <c r="AM154" s="38">
        <f t="shared" si="71"/>
        <v>9.77</v>
      </c>
      <c r="AN154" s="38">
        <f t="shared" si="72"/>
        <v>3.15</v>
      </c>
      <c r="AO154" s="37">
        <f t="shared" si="70"/>
        <v>1.95</v>
      </c>
      <c r="AP154" s="38">
        <f t="shared" si="70"/>
        <v>0.63</v>
      </c>
      <c r="AQ154" s="38"/>
      <c r="AR154" s="37">
        <f t="shared" si="75"/>
        <v>11.719999999999999</v>
      </c>
      <c r="AS154" s="38">
        <f t="shared" si="75"/>
        <v>3.78</v>
      </c>
    </row>
    <row r="155" spans="1:45" ht="1.5" customHeight="1" x14ac:dyDescent="0.25">
      <c r="A155" s="196"/>
      <c r="B155" s="198"/>
      <c r="C155" s="200"/>
      <c r="D155" s="30" t="s">
        <v>46</v>
      </c>
      <c r="E155" s="31">
        <v>20</v>
      </c>
      <c r="F155" s="31">
        <v>10</v>
      </c>
      <c r="G155" s="33">
        <f>$G$85</f>
        <v>3.6999999999999998E-2</v>
      </c>
      <c r="H155" s="33">
        <f t="shared" si="73"/>
        <v>0.74</v>
      </c>
      <c r="I155" s="34"/>
      <c r="J155" s="33">
        <f t="shared" si="74"/>
        <v>0.37</v>
      </c>
      <c r="K155" s="34"/>
      <c r="L155" s="33"/>
      <c r="M155" s="33"/>
      <c r="N155" s="33"/>
      <c r="O155" s="33"/>
      <c r="P155" s="33"/>
      <c r="Q155" s="33"/>
      <c r="R155" s="33"/>
      <c r="S155" s="35"/>
      <c r="T155" s="33"/>
      <c r="U155" s="36"/>
      <c r="V155" s="36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7"/>
      <c r="AL155" s="38"/>
      <c r="AM155" s="38">
        <f t="shared" si="71"/>
        <v>0</v>
      </c>
      <c r="AN155" s="38">
        <f t="shared" si="72"/>
        <v>0</v>
      </c>
      <c r="AO155" s="37">
        <f t="shared" si="70"/>
        <v>0</v>
      </c>
      <c r="AP155" s="38">
        <f t="shared" si="70"/>
        <v>0</v>
      </c>
      <c r="AQ155" s="38"/>
      <c r="AR155" s="37"/>
      <c r="AS155" s="38"/>
    </row>
    <row r="156" spans="1:45" ht="27" customHeight="1" x14ac:dyDescent="0.25">
      <c r="A156" s="27" t="s">
        <v>280</v>
      </c>
      <c r="B156" s="28" t="s">
        <v>281</v>
      </c>
      <c r="C156" s="29"/>
      <c r="D156" s="30"/>
      <c r="E156" s="31"/>
      <c r="F156" s="31"/>
      <c r="G156" s="33"/>
      <c r="H156" s="33"/>
      <c r="I156" s="34"/>
      <c r="J156" s="33"/>
      <c r="K156" s="34"/>
      <c r="L156" s="33"/>
      <c r="M156" s="33"/>
      <c r="N156" s="33"/>
      <c r="O156" s="33"/>
      <c r="P156" s="33"/>
      <c r="Q156" s="33"/>
      <c r="R156" s="33"/>
      <c r="S156" s="35"/>
      <c r="T156" s="33"/>
      <c r="U156" s="36"/>
      <c r="V156" s="36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7"/>
      <c r="AL156" s="38"/>
      <c r="AM156" s="38"/>
      <c r="AN156" s="38"/>
      <c r="AO156" s="37"/>
      <c r="AP156" s="38"/>
      <c r="AQ156" s="38"/>
      <c r="AR156" s="37"/>
      <c r="AS156" s="38"/>
    </row>
    <row r="157" spans="1:45" ht="39" x14ac:dyDescent="0.25">
      <c r="A157" s="195" t="s">
        <v>282</v>
      </c>
      <c r="B157" s="197" t="s">
        <v>283</v>
      </c>
      <c r="C157" s="199" t="s">
        <v>192</v>
      </c>
      <c r="D157" s="30" t="s">
        <v>193</v>
      </c>
      <c r="E157" s="31">
        <v>10</v>
      </c>
      <c r="F157" s="31">
        <v>5</v>
      </c>
      <c r="G157" s="33">
        <f>$G$84</f>
        <v>4.5999999999999999E-2</v>
      </c>
      <c r="H157" s="33">
        <f t="shared" si="73"/>
        <v>0.45999999999999996</v>
      </c>
      <c r="I157" s="34">
        <f>H157+H158</f>
        <v>1.3849999999999998</v>
      </c>
      <c r="J157" s="33">
        <f t="shared" si="74"/>
        <v>0.22999999999999998</v>
      </c>
      <c r="K157" s="34">
        <f>J157+J158</f>
        <v>0.41499999999999998</v>
      </c>
      <c r="L157" s="33"/>
      <c r="M157" s="33"/>
      <c r="N157" s="33"/>
      <c r="O157" s="33">
        <f>I157*$Q$7</f>
        <v>2.0774999999999995E-2</v>
      </c>
      <c r="P157" s="33">
        <f>K157*$Q$7</f>
        <v>6.2249999999999996E-3</v>
      </c>
      <c r="Q157" s="33"/>
      <c r="R157" s="33">
        <f>I157*$T$7</f>
        <v>0.47089999999999999</v>
      </c>
      <c r="S157" s="35">
        <f>K157*$T$7</f>
        <v>0.1411</v>
      </c>
      <c r="T157" s="33"/>
      <c r="U157" s="36">
        <f>I157*$W$7</f>
        <v>1.3849999999999998E-4</v>
      </c>
      <c r="V157" s="36">
        <f>K157*$W$7</f>
        <v>4.1499999999999999E-5</v>
      </c>
      <c r="W157" s="33"/>
      <c r="X157" s="33">
        <f>I157*$Z$7</f>
        <v>1.0545389999999999</v>
      </c>
      <c r="Y157" s="33">
        <f>K157*$Z$7</f>
        <v>0.31598099999999996</v>
      </c>
      <c r="Z157" s="33"/>
      <c r="AA157" s="33">
        <f>I157+O157+R157+U157+X157</f>
        <v>2.9313524999999996</v>
      </c>
      <c r="AB157" s="33">
        <f>K157+P157+S157+V157+Y157</f>
        <v>0.87834749999999995</v>
      </c>
      <c r="AC157" s="33">
        <f>AA157*$AE$7</f>
        <v>0.87940574999999988</v>
      </c>
      <c r="AD157" s="33">
        <f>AB157*$AE$7</f>
        <v>0.26350425</v>
      </c>
      <c r="AE157" s="33"/>
      <c r="AF157" s="33">
        <f>(AA157+AC157)*$AH$7</f>
        <v>0.11432274749999997</v>
      </c>
      <c r="AG157" s="33">
        <f>(AB157+AD157)*$AH$7</f>
        <v>3.4255552499999994E-2</v>
      </c>
      <c r="AH157" s="33"/>
      <c r="AI157" s="33"/>
      <c r="AJ157" s="33"/>
      <c r="AK157" s="37">
        <v>4.88</v>
      </c>
      <c r="AL157" s="38">
        <v>1.46</v>
      </c>
      <c r="AM157" s="38">
        <f t="shared" si="71"/>
        <v>5.27</v>
      </c>
      <c r="AN157" s="38">
        <f t="shared" si="72"/>
        <v>1.58</v>
      </c>
      <c r="AO157" s="37">
        <f t="shared" si="70"/>
        <v>1.05</v>
      </c>
      <c r="AP157" s="38">
        <f t="shared" si="70"/>
        <v>0.32</v>
      </c>
      <c r="AQ157" s="38"/>
      <c r="AR157" s="37">
        <f t="shared" ref="AR157:AS161" si="76">AM157+AO157</f>
        <v>6.3199999999999994</v>
      </c>
      <c r="AS157" s="38">
        <f t="shared" si="76"/>
        <v>1.9000000000000001</v>
      </c>
    </row>
    <row r="158" spans="1:45" ht="2.25" customHeight="1" x14ac:dyDescent="0.25">
      <c r="A158" s="196"/>
      <c r="B158" s="198"/>
      <c r="C158" s="200"/>
      <c r="D158" s="30" t="s">
        <v>46</v>
      </c>
      <c r="E158" s="31">
        <v>25</v>
      </c>
      <c r="F158" s="31">
        <v>5</v>
      </c>
      <c r="G158" s="33">
        <f>$G$85</f>
        <v>3.6999999999999998E-2</v>
      </c>
      <c r="H158" s="33">
        <f t="shared" si="73"/>
        <v>0.92499999999999993</v>
      </c>
      <c r="I158" s="34"/>
      <c r="J158" s="33">
        <f t="shared" si="74"/>
        <v>0.185</v>
      </c>
      <c r="K158" s="34"/>
      <c r="L158" s="33"/>
      <c r="M158" s="33"/>
      <c r="N158" s="33"/>
      <c r="O158" s="33"/>
      <c r="P158" s="33"/>
      <c r="Q158" s="33"/>
      <c r="R158" s="33"/>
      <c r="S158" s="35"/>
      <c r="T158" s="33"/>
      <c r="U158" s="36"/>
      <c r="V158" s="36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7"/>
      <c r="AL158" s="38"/>
      <c r="AM158" s="38">
        <f t="shared" si="71"/>
        <v>0</v>
      </c>
      <c r="AN158" s="38">
        <f t="shared" si="72"/>
        <v>0</v>
      </c>
      <c r="AO158" s="37">
        <f t="shared" si="70"/>
        <v>0</v>
      </c>
      <c r="AP158" s="38">
        <f t="shared" si="70"/>
        <v>0</v>
      </c>
      <c r="AQ158" s="38"/>
      <c r="AR158" s="37">
        <f t="shared" si="76"/>
        <v>0</v>
      </c>
      <c r="AS158" s="38">
        <f t="shared" si="76"/>
        <v>0</v>
      </c>
    </row>
    <row r="159" spans="1:45" ht="39" x14ac:dyDescent="0.25">
      <c r="A159" s="195" t="s">
        <v>284</v>
      </c>
      <c r="B159" s="197" t="s">
        <v>285</v>
      </c>
      <c r="C159" s="199" t="s">
        <v>192</v>
      </c>
      <c r="D159" s="30" t="s">
        <v>193</v>
      </c>
      <c r="E159" s="31">
        <v>10</v>
      </c>
      <c r="F159" s="31">
        <v>5</v>
      </c>
      <c r="G159" s="33">
        <f>$G$84</f>
        <v>4.5999999999999999E-2</v>
      </c>
      <c r="H159" s="33">
        <f t="shared" si="73"/>
        <v>0.45999999999999996</v>
      </c>
      <c r="I159" s="34">
        <f>H159+H160</f>
        <v>1.3849999999999998</v>
      </c>
      <c r="J159" s="33">
        <f t="shared" si="74"/>
        <v>0.22999999999999998</v>
      </c>
      <c r="K159" s="34">
        <f>J159+J160</f>
        <v>0.41499999999999998</v>
      </c>
      <c r="L159" s="33"/>
      <c r="M159" s="33"/>
      <c r="N159" s="33"/>
      <c r="O159" s="33">
        <f>I159*$Q$7</f>
        <v>2.0774999999999995E-2</v>
      </c>
      <c r="P159" s="33">
        <f>K159*$Q$7</f>
        <v>6.2249999999999996E-3</v>
      </c>
      <c r="Q159" s="33"/>
      <c r="R159" s="33">
        <f>I159*$T$7</f>
        <v>0.47089999999999999</v>
      </c>
      <c r="S159" s="35">
        <f>K159*$T$7</f>
        <v>0.1411</v>
      </c>
      <c r="T159" s="33"/>
      <c r="U159" s="36">
        <f>I159*$W$7</f>
        <v>1.3849999999999998E-4</v>
      </c>
      <c r="V159" s="36">
        <f>K159*$W$7</f>
        <v>4.1499999999999999E-5</v>
      </c>
      <c r="W159" s="33"/>
      <c r="X159" s="33">
        <f>I159*$Z$7</f>
        <v>1.0545389999999999</v>
      </c>
      <c r="Y159" s="33">
        <f>K159*$Z$7</f>
        <v>0.31598099999999996</v>
      </c>
      <c r="Z159" s="33"/>
      <c r="AA159" s="33">
        <f>I159+O159+R159+U159+X159</f>
        <v>2.9313524999999996</v>
      </c>
      <c r="AB159" s="33">
        <f>K159+P159+S159+V159+Y159</f>
        <v>0.87834749999999995</v>
      </c>
      <c r="AC159" s="33">
        <f>AA159*$AE$7</f>
        <v>0.87940574999999988</v>
      </c>
      <c r="AD159" s="33">
        <f>AB159*$AE$7</f>
        <v>0.26350425</v>
      </c>
      <c r="AE159" s="33"/>
      <c r="AF159" s="33">
        <f>(AA159+AC159)*$AH$7</f>
        <v>0.11432274749999997</v>
      </c>
      <c r="AG159" s="33">
        <f>(AB159+AD159)*$AH$7</f>
        <v>3.4255552499999994E-2</v>
      </c>
      <c r="AH159" s="33"/>
      <c r="AI159" s="33"/>
      <c r="AJ159" s="33"/>
      <c r="AK159" s="37">
        <v>4.88</v>
      </c>
      <c r="AL159" s="38">
        <v>1.46</v>
      </c>
      <c r="AM159" s="38">
        <f t="shared" si="71"/>
        <v>5.27</v>
      </c>
      <c r="AN159" s="38">
        <f t="shared" si="72"/>
        <v>1.58</v>
      </c>
      <c r="AO159" s="37">
        <f t="shared" si="70"/>
        <v>1.05</v>
      </c>
      <c r="AP159" s="38">
        <f t="shared" si="70"/>
        <v>0.32</v>
      </c>
      <c r="AQ159" s="38"/>
      <c r="AR159" s="37">
        <f t="shared" si="76"/>
        <v>6.3199999999999994</v>
      </c>
      <c r="AS159" s="38">
        <f t="shared" si="76"/>
        <v>1.9000000000000001</v>
      </c>
    </row>
    <row r="160" spans="1:45" ht="51.75" hidden="1" x14ac:dyDescent="0.25">
      <c r="A160" s="196"/>
      <c r="B160" s="198"/>
      <c r="C160" s="200"/>
      <c r="D160" s="30" t="s">
        <v>46</v>
      </c>
      <c r="E160" s="31">
        <v>25</v>
      </c>
      <c r="F160" s="31">
        <v>5</v>
      </c>
      <c r="G160" s="33">
        <f>$G$85</f>
        <v>3.6999999999999998E-2</v>
      </c>
      <c r="H160" s="33">
        <f t="shared" si="73"/>
        <v>0.92499999999999993</v>
      </c>
      <c r="I160" s="34"/>
      <c r="J160" s="33">
        <f t="shared" si="74"/>
        <v>0.185</v>
      </c>
      <c r="K160" s="34"/>
      <c r="L160" s="33"/>
      <c r="M160" s="33"/>
      <c r="N160" s="33"/>
      <c r="O160" s="33"/>
      <c r="P160" s="33"/>
      <c r="Q160" s="33"/>
      <c r="R160" s="33"/>
      <c r="S160" s="35"/>
      <c r="T160" s="33"/>
      <c r="U160" s="36"/>
      <c r="V160" s="36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7"/>
      <c r="AL160" s="38"/>
      <c r="AM160" s="38">
        <f t="shared" si="71"/>
        <v>0</v>
      </c>
      <c r="AN160" s="38">
        <f t="shared" si="72"/>
        <v>0</v>
      </c>
      <c r="AO160" s="37">
        <f t="shared" si="70"/>
        <v>0</v>
      </c>
      <c r="AP160" s="38">
        <f t="shared" si="70"/>
        <v>0</v>
      </c>
      <c r="AQ160" s="38"/>
      <c r="AR160" s="37">
        <f t="shared" si="76"/>
        <v>0</v>
      </c>
      <c r="AS160" s="38">
        <f t="shared" si="76"/>
        <v>0</v>
      </c>
    </row>
    <row r="161" spans="1:45" ht="39" x14ac:dyDescent="0.25">
      <c r="A161" s="195" t="s">
        <v>286</v>
      </c>
      <c r="B161" s="197" t="s">
        <v>287</v>
      </c>
      <c r="C161" s="199" t="s">
        <v>192</v>
      </c>
      <c r="D161" s="30" t="s">
        <v>193</v>
      </c>
      <c r="E161" s="31">
        <v>5</v>
      </c>
      <c r="F161" s="31"/>
      <c r="G161" s="33">
        <f>$G$84</f>
        <v>4.5999999999999999E-2</v>
      </c>
      <c r="H161" s="33">
        <f t="shared" si="73"/>
        <v>0.22999999999999998</v>
      </c>
      <c r="I161" s="34">
        <f>H161+H162</f>
        <v>0.97</v>
      </c>
      <c r="J161" s="33">
        <f t="shared" si="74"/>
        <v>0</v>
      </c>
      <c r="K161" s="34">
        <f>J161+J162</f>
        <v>0</v>
      </c>
      <c r="L161" s="33"/>
      <c r="M161" s="33"/>
      <c r="N161" s="33"/>
      <c r="O161" s="33">
        <f>I161*$Q$7</f>
        <v>1.4549999999999999E-2</v>
      </c>
      <c r="P161" s="33">
        <f>K161*$Q$7</f>
        <v>0</v>
      </c>
      <c r="Q161" s="33"/>
      <c r="R161" s="33">
        <f>I161*$T$7</f>
        <v>0.32980000000000004</v>
      </c>
      <c r="S161" s="35">
        <f>K161*$T$7</f>
        <v>0</v>
      </c>
      <c r="T161" s="33"/>
      <c r="U161" s="36">
        <f>I161*$W$7</f>
        <v>9.7E-5</v>
      </c>
      <c r="V161" s="36">
        <f>K161*$W$7</f>
        <v>0</v>
      </c>
      <c r="W161" s="33"/>
      <c r="X161" s="33">
        <f>I161*$Z$7</f>
        <v>0.73855799999999994</v>
      </c>
      <c r="Y161" s="33">
        <f>K161*$Z$7</f>
        <v>0</v>
      </c>
      <c r="Z161" s="33"/>
      <c r="AA161" s="33">
        <f>I161+O161+R161+U161+X161</f>
        <v>2.0530049999999997</v>
      </c>
      <c r="AB161" s="33">
        <f>K161+P161+S161+V161+Y161</f>
        <v>0</v>
      </c>
      <c r="AC161" s="33">
        <f>AA161*$AE$7</f>
        <v>0.61590149999999988</v>
      </c>
      <c r="AD161" s="33">
        <f>AB161*$AE$7</f>
        <v>0</v>
      </c>
      <c r="AE161" s="33"/>
      <c r="AF161" s="33">
        <f>(AA161+AC161)*$AH$7</f>
        <v>8.006719499999998E-2</v>
      </c>
      <c r="AG161" s="33">
        <f>(AB161+AD161)*$AH$7</f>
        <v>0</v>
      </c>
      <c r="AH161" s="33"/>
      <c r="AI161" s="33"/>
      <c r="AJ161" s="33"/>
      <c r="AK161" s="37">
        <v>3.4</v>
      </c>
      <c r="AL161" s="38">
        <f>AB161+AD161+AG161</f>
        <v>0</v>
      </c>
      <c r="AM161" s="38">
        <f t="shared" si="71"/>
        <v>3.67</v>
      </c>
      <c r="AN161" s="38">
        <f t="shared" si="72"/>
        <v>0</v>
      </c>
      <c r="AO161" s="37">
        <f t="shared" si="70"/>
        <v>0.73</v>
      </c>
      <c r="AP161" s="38">
        <f t="shared" si="70"/>
        <v>0</v>
      </c>
      <c r="AQ161" s="38"/>
      <c r="AR161" s="37">
        <f t="shared" si="76"/>
        <v>4.4000000000000004</v>
      </c>
      <c r="AS161" s="38">
        <f t="shared" si="76"/>
        <v>0</v>
      </c>
    </row>
    <row r="162" spans="1:45" ht="1.5" customHeight="1" x14ac:dyDescent="0.25">
      <c r="A162" s="196"/>
      <c r="B162" s="198"/>
      <c r="C162" s="200"/>
      <c r="D162" s="30" t="s">
        <v>46</v>
      </c>
      <c r="E162" s="31">
        <v>20</v>
      </c>
      <c r="F162" s="31"/>
      <c r="G162" s="33">
        <f>$G$85</f>
        <v>3.6999999999999998E-2</v>
      </c>
      <c r="H162" s="33">
        <f t="shared" si="73"/>
        <v>0.74</v>
      </c>
      <c r="I162" s="34"/>
      <c r="J162" s="33"/>
      <c r="K162" s="34"/>
      <c r="L162" s="33"/>
      <c r="M162" s="33"/>
      <c r="N162" s="33"/>
      <c r="O162" s="33"/>
      <c r="P162" s="33"/>
      <c r="Q162" s="33"/>
      <c r="R162" s="33"/>
      <c r="S162" s="35"/>
      <c r="T162" s="33"/>
      <c r="U162" s="36"/>
      <c r="V162" s="36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7"/>
      <c r="AL162" s="38"/>
      <c r="AM162" s="38">
        <f t="shared" si="71"/>
        <v>0</v>
      </c>
      <c r="AN162" s="38">
        <f t="shared" si="72"/>
        <v>0</v>
      </c>
      <c r="AO162" s="37">
        <f t="shared" si="70"/>
        <v>0</v>
      </c>
      <c r="AP162" s="38">
        <f t="shared" si="70"/>
        <v>0</v>
      </c>
      <c r="AQ162" s="38"/>
      <c r="AR162" s="37"/>
      <c r="AS162" s="38"/>
    </row>
    <row r="163" spans="1:45" ht="39" x14ac:dyDescent="0.25">
      <c r="A163" s="195" t="s">
        <v>288</v>
      </c>
      <c r="B163" s="197" t="s">
        <v>289</v>
      </c>
      <c r="C163" s="199" t="s">
        <v>192</v>
      </c>
      <c r="D163" s="30" t="s">
        <v>193</v>
      </c>
      <c r="E163" s="31">
        <v>5</v>
      </c>
      <c r="F163" s="31"/>
      <c r="G163" s="33">
        <f>$G$84</f>
        <v>4.5999999999999999E-2</v>
      </c>
      <c r="H163" s="33">
        <f t="shared" si="73"/>
        <v>0.22999999999999998</v>
      </c>
      <c r="I163" s="34">
        <f>H163+H164</f>
        <v>0.97</v>
      </c>
      <c r="J163" s="33">
        <f t="shared" si="74"/>
        <v>0</v>
      </c>
      <c r="K163" s="34">
        <f>J163+J164</f>
        <v>0</v>
      </c>
      <c r="L163" s="33"/>
      <c r="M163" s="33"/>
      <c r="N163" s="33"/>
      <c r="O163" s="33">
        <f>I163*$Q$7</f>
        <v>1.4549999999999999E-2</v>
      </c>
      <c r="P163" s="33">
        <f>K163*$Q$7</f>
        <v>0</v>
      </c>
      <c r="Q163" s="33"/>
      <c r="R163" s="33">
        <f>I163*$T$7</f>
        <v>0.32980000000000004</v>
      </c>
      <c r="S163" s="35">
        <f>K163*$T$7</f>
        <v>0</v>
      </c>
      <c r="T163" s="33"/>
      <c r="U163" s="36">
        <f>I163*$W$7</f>
        <v>9.7E-5</v>
      </c>
      <c r="V163" s="36">
        <f>K163*$W$7</f>
        <v>0</v>
      </c>
      <c r="W163" s="33"/>
      <c r="X163" s="33">
        <f>I163*$Z$7</f>
        <v>0.73855799999999994</v>
      </c>
      <c r="Y163" s="33">
        <f>K163*$Z$7</f>
        <v>0</v>
      </c>
      <c r="Z163" s="33"/>
      <c r="AA163" s="33">
        <f>I163+O163+R163+U163+X163</f>
        <v>2.0530049999999997</v>
      </c>
      <c r="AB163" s="33">
        <f>K163+P163+S163+V163+Y163</f>
        <v>0</v>
      </c>
      <c r="AC163" s="33">
        <f>AA163*$AE$7</f>
        <v>0.61590149999999988</v>
      </c>
      <c r="AD163" s="33">
        <f>AB163*$AE$7</f>
        <v>0</v>
      </c>
      <c r="AE163" s="33"/>
      <c r="AF163" s="33">
        <f>(AA163+AC163)*$AH$7</f>
        <v>8.006719499999998E-2</v>
      </c>
      <c r="AG163" s="33">
        <f>(AB163+AD163)*$AH$7</f>
        <v>0</v>
      </c>
      <c r="AH163" s="33"/>
      <c r="AI163" s="33"/>
      <c r="AJ163" s="33"/>
      <c r="AK163" s="37">
        <v>3.4</v>
      </c>
      <c r="AL163" s="38">
        <f>AB163+AD163+AG163</f>
        <v>0</v>
      </c>
      <c r="AM163" s="38">
        <f t="shared" si="71"/>
        <v>3.67</v>
      </c>
      <c r="AN163" s="38">
        <f t="shared" si="72"/>
        <v>0</v>
      </c>
      <c r="AO163" s="37">
        <f t="shared" si="70"/>
        <v>0.73</v>
      </c>
      <c r="AP163" s="38">
        <f t="shared" si="70"/>
        <v>0</v>
      </c>
      <c r="AQ163" s="38"/>
      <c r="AR163" s="37">
        <f t="shared" ref="AR163:AS166" si="77">AM163+AO163</f>
        <v>4.4000000000000004</v>
      </c>
      <c r="AS163" s="38">
        <f t="shared" si="77"/>
        <v>0</v>
      </c>
    </row>
    <row r="164" spans="1:45" ht="3" customHeight="1" x14ac:dyDescent="0.25">
      <c r="A164" s="196"/>
      <c r="B164" s="198"/>
      <c r="C164" s="200"/>
      <c r="D164" s="30" t="s">
        <v>46</v>
      </c>
      <c r="E164" s="31">
        <v>20</v>
      </c>
      <c r="F164" s="31"/>
      <c r="G164" s="33">
        <f>$G$85</f>
        <v>3.6999999999999998E-2</v>
      </c>
      <c r="H164" s="33">
        <f t="shared" si="73"/>
        <v>0.74</v>
      </c>
      <c r="I164" s="34"/>
      <c r="J164" s="33"/>
      <c r="K164" s="34"/>
      <c r="L164" s="33"/>
      <c r="M164" s="33"/>
      <c r="N164" s="33"/>
      <c r="O164" s="33"/>
      <c r="P164" s="33"/>
      <c r="Q164" s="33"/>
      <c r="R164" s="33"/>
      <c r="S164" s="35"/>
      <c r="T164" s="33"/>
      <c r="U164" s="36"/>
      <c r="V164" s="36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7"/>
      <c r="AL164" s="38"/>
      <c r="AM164" s="38">
        <f t="shared" si="71"/>
        <v>0</v>
      </c>
      <c r="AN164" s="38">
        <f t="shared" si="72"/>
        <v>0</v>
      </c>
      <c r="AO164" s="37">
        <f t="shared" si="70"/>
        <v>0</v>
      </c>
      <c r="AP164" s="38">
        <f t="shared" si="70"/>
        <v>0</v>
      </c>
      <c r="AQ164" s="38"/>
      <c r="AR164" s="37">
        <f t="shared" si="77"/>
        <v>0</v>
      </c>
      <c r="AS164" s="38">
        <f t="shared" si="77"/>
        <v>0</v>
      </c>
    </row>
    <row r="165" spans="1:45" ht="30" customHeight="1" x14ac:dyDescent="0.25">
      <c r="A165" s="27" t="s">
        <v>290</v>
      </c>
      <c r="B165" s="82" t="s">
        <v>291</v>
      </c>
      <c r="C165" s="29" t="s">
        <v>192</v>
      </c>
      <c r="D165" s="30" t="s">
        <v>193</v>
      </c>
      <c r="E165" s="31">
        <v>15</v>
      </c>
      <c r="F165" s="31">
        <v>3</v>
      </c>
      <c r="G165" s="33">
        <f>$G$84</f>
        <v>4.5999999999999999E-2</v>
      </c>
      <c r="H165" s="33">
        <f t="shared" si="73"/>
        <v>0.69</v>
      </c>
      <c r="I165" s="34">
        <f>H165</f>
        <v>0.69</v>
      </c>
      <c r="J165" s="33">
        <f t="shared" si="74"/>
        <v>0.13800000000000001</v>
      </c>
      <c r="K165" s="34">
        <f>J165</f>
        <v>0.13800000000000001</v>
      </c>
      <c r="L165" s="33"/>
      <c r="M165" s="33"/>
      <c r="N165" s="33"/>
      <c r="O165" s="33">
        <f>I165*$Q$7</f>
        <v>1.0349999999999998E-2</v>
      </c>
      <c r="P165" s="33">
        <f>K165*$Q$7</f>
        <v>2.0700000000000002E-3</v>
      </c>
      <c r="Q165" s="33"/>
      <c r="R165" s="33">
        <f>I165*$T$7</f>
        <v>0.2346</v>
      </c>
      <c r="S165" s="35">
        <f>K165*$T$7</f>
        <v>4.692000000000001E-2</v>
      </c>
      <c r="T165" s="33"/>
      <c r="U165" s="36">
        <f>I165*$W$7</f>
        <v>6.8999999999999997E-5</v>
      </c>
      <c r="V165" s="36">
        <f>K165*$W$7</f>
        <v>1.3800000000000002E-5</v>
      </c>
      <c r="W165" s="33"/>
      <c r="X165" s="33">
        <f>I165*$Z$7</f>
        <v>0.52536599999999989</v>
      </c>
      <c r="Y165" s="33">
        <f>K165*$Z$7</f>
        <v>0.10507320000000001</v>
      </c>
      <c r="Z165" s="33"/>
      <c r="AA165" s="33">
        <f>I165+O165+R165+U165+X165</f>
        <v>1.4603849999999998</v>
      </c>
      <c r="AB165" s="33">
        <f>K165+P165+S165+V165+Y165</f>
        <v>0.29207700000000003</v>
      </c>
      <c r="AC165" s="33">
        <f>AA165*$AE$7</f>
        <v>0.43811549999999994</v>
      </c>
      <c r="AD165" s="33">
        <f>AB165*$AE$7</f>
        <v>8.7623100000000009E-2</v>
      </c>
      <c r="AE165" s="33"/>
      <c r="AF165" s="33">
        <f>(AA165+AC165)*$AH$7</f>
        <v>5.6955014999999991E-2</v>
      </c>
      <c r="AG165" s="33">
        <f>(AB165+AD165)*$AH$7</f>
        <v>1.1391003E-2</v>
      </c>
      <c r="AH165" s="33"/>
      <c r="AI165" s="33"/>
      <c r="AJ165" s="33"/>
      <c r="AK165" s="37">
        <v>2.4300000000000002</v>
      </c>
      <c r="AL165" s="38">
        <v>0.49</v>
      </c>
      <c r="AM165" s="38">
        <f t="shared" si="71"/>
        <v>2.62</v>
      </c>
      <c r="AN165" s="38">
        <f t="shared" si="72"/>
        <v>0.53</v>
      </c>
      <c r="AO165" s="37">
        <f t="shared" si="70"/>
        <v>0.52</v>
      </c>
      <c r="AP165" s="38">
        <f t="shared" si="70"/>
        <v>0.11</v>
      </c>
      <c r="AQ165" s="38"/>
      <c r="AR165" s="37">
        <f t="shared" si="77"/>
        <v>3.14</v>
      </c>
      <c r="AS165" s="38">
        <f t="shared" si="77"/>
        <v>0.64</v>
      </c>
    </row>
    <row r="166" spans="1:45" ht="30" customHeight="1" x14ac:dyDescent="0.25">
      <c r="A166" s="27" t="s">
        <v>292</v>
      </c>
      <c r="B166" s="82" t="s">
        <v>293</v>
      </c>
      <c r="C166" s="29" t="s">
        <v>192</v>
      </c>
      <c r="D166" s="30" t="s">
        <v>46</v>
      </c>
      <c r="E166" s="31">
        <v>10</v>
      </c>
      <c r="F166" s="31">
        <v>5</v>
      </c>
      <c r="G166" s="33">
        <f>$G$85</f>
        <v>3.6999999999999998E-2</v>
      </c>
      <c r="H166" s="33">
        <f t="shared" si="73"/>
        <v>0.37</v>
      </c>
      <c r="I166" s="34">
        <f>H166</f>
        <v>0.37</v>
      </c>
      <c r="J166" s="33">
        <f t="shared" si="74"/>
        <v>0.185</v>
      </c>
      <c r="K166" s="34">
        <f>J166</f>
        <v>0.185</v>
      </c>
      <c r="L166" s="33"/>
      <c r="M166" s="33"/>
      <c r="N166" s="33"/>
      <c r="O166" s="33">
        <f>I166*$Q$7</f>
        <v>5.5499999999999994E-3</v>
      </c>
      <c r="P166" s="33">
        <f>K166*$Q$7</f>
        <v>2.7749999999999997E-3</v>
      </c>
      <c r="Q166" s="33"/>
      <c r="R166" s="33">
        <f>I166*$T$7</f>
        <v>0.1258</v>
      </c>
      <c r="S166" s="35">
        <f>K166*$T$7</f>
        <v>6.2899999999999998E-2</v>
      </c>
      <c r="T166" s="33"/>
      <c r="U166" s="36">
        <f>I166*$W$7</f>
        <v>3.6999999999999998E-5</v>
      </c>
      <c r="V166" s="36">
        <f>K166*$W$7</f>
        <v>1.8499999999999999E-5</v>
      </c>
      <c r="W166" s="33"/>
      <c r="X166" s="33">
        <f>I166*$Z$7</f>
        <v>0.28171799999999997</v>
      </c>
      <c r="Y166" s="33">
        <f>K166*$Z$7</f>
        <v>0.14085899999999998</v>
      </c>
      <c r="Z166" s="33"/>
      <c r="AA166" s="33">
        <f>I166+O166+R166+U166+X166</f>
        <v>0.78310499999999994</v>
      </c>
      <c r="AB166" s="33">
        <f>K166+P166+S166+V166+Y166</f>
        <v>0.39155249999999997</v>
      </c>
      <c r="AC166" s="33">
        <f>AA166*$AE$7</f>
        <v>0.23493149999999996</v>
      </c>
      <c r="AD166" s="33">
        <f>AB166*$AE$7</f>
        <v>0.11746574999999998</v>
      </c>
      <c r="AE166" s="33"/>
      <c r="AF166" s="33">
        <f>(AA166+AC166)*$AH$7</f>
        <v>3.0541095000000001E-2</v>
      </c>
      <c r="AG166" s="33">
        <f>(AB166+AD166)*$AH$7</f>
        <v>1.52705475E-2</v>
      </c>
      <c r="AH166" s="33"/>
      <c r="AI166" s="33"/>
      <c r="AJ166" s="33"/>
      <c r="AK166" s="37">
        <v>1.3</v>
      </c>
      <c r="AL166" s="38">
        <v>0.65</v>
      </c>
      <c r="AM166" s="38">
        <f t="shared" si="71"/>
        <v>1.4</v>
      </c>
      <c r="AN166" s="38">
        <f t="shared" si="72"/>
        <v>0.7</v>
      </c>
      <c r="AO166" s="37">
        <f t="shared" si="70"/>
        <v>0.28000000000000003</v>
      </c>
      <c r="AP166" s="38">
        <f t="shared" si="70"/>
        <v>0.14000000000000001</v>
      </c>
      <c r="AQ166" s="38"/>
      <c r="AR166" s="37">
        <f t="shared" si="77"/>
        <v>1.68</v>
      </c>
      <c r="AS166" s="38">
        <f t="shared" si="77"/>
        <v>0.84</v>
      </c>
    </row>
    <row r="167" spans="1:45" x14ac:dyDescent="0.25">
      <c r="A167" s="73" t="s">
        <v>294</v>
      </c>
      <c r="B167" s="74" t="s">
        <v>295</v>
      </c>
      <c r="C167" s="75"/>
      <c r="D167" s="76"/>
      <c r="E167" s="77"/>
      <c r="F167" s="77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9"/>
      <c r="T167" s="78"/>
      <c r="U167" s="80"/>
      <c r="V167" s="80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61"/>
      <c r="AL167" s="60"/>
      <c r="AM167" s="60"/>
      <c r="AN167" s="60"/>
      <c r="AO167" s="61"/>
      <c r="AP167" s="60"/>
      <c r="AQ167" s="60"/>
      <c r="AR167" s="61"/>
      <c r="AS167" s="60"/>
    </row>
    <row r="168" spans="1:45" ht="39.75" customHeight="1" x14ac:dyDescent="0.25">
      <c r="A168" s="73" t="s">
        <v>296</v>
      </c>
      <c r="B168" s="74" t="s">
        <v>297</v>
      </c>
      <c r="C168" s="75"/>
      <c r="D168" s="76"/>
      <c r="E168" s="77"/>
      <c r="F168" s="77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9"/>
      <c r="T168" s="78"/>
      <c r="U168" s="80"/>
      <c r="V168" s="80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61"/>
      <c r="AL168" s="60"/>
      <c r="AM168" s="60"/>
      <c r="AN168" s="60"/>
      <c r="AO168" s="61"/>
      <c r="AP168" s="60"/>
      <c r="AQ168" s="60"/>
      <c r="AR168" s="61"/>
      <c r="AS168" s="60"/>
    </row>
    <row r="169" spans="1:45" ht="39" x14ac:dyDescent="0.25">
      <c r="A169" s="202" t="s">
        <v>298</v>
      </c>
      <c r="B169" s="204" t="s">
        <v>299</v>
      </c>
      <c r="C169" s="206" t="s">
        <v>192</v>
      </c>
      <c r="D169" s="101" t="s">
        <v>193</v>
      </c>
      <c r="E169" s="102">
        <v>10</v>
      </c>
      <c r="F169" s="102">
        <v>5</v>
      </c>
      <c r="G169" s="103">
        <f>$G$84</f>
        <v>4.5999999999999999E-2</v>
      </c>
      <c r="H169" s="103">
        <f t="shared" si="73"/>
        <v>0.45999999999999996</v>
      </c>
      <c r="I169" s="103">
        <f>H169+H170</f>
        <v>0.83</v>
      </c>
      <c r="J169" s="103">
        <f t="shared" si="74"/>
        <v>0.22999999999999998</v>
      </c>
      <c r="K169" s="103">
        <f>J169+J170</f>
        <v>0.41499999999999998</v>
      </c>
      <c r="L169" s="103"/>
      <c r="M169" s="103"/>
      <c r="N169" s="103"/>
      <c r="O169" s="103">
        <f>I169*$Q$7</f>
        <v>1.2449999999999999E-2</v>
      </c>
      <c r="P169" s="103">
        <f>K169*$Q$7</f>
        <v>6.2249999999999996E-3</v>
      </c>
      <c r="Q169" s="103"/>
      <c r="R169" s="103">
        <f>I169*$T$7</f>
        <v>0.28220000000000001</v>
      </c>
      <c r="S169" s="104">
        <f>K169*$T$7</f>
        <v>0.1411</v>
      </c>
      <c r="T169" s="103"/>
      <c r="U169" s="105">
        <f>I169*$W$7</f>
        <v>8.2999999999999998E-5</v>
      </c>
      <c r="V169" s="105">
        <f>K169*$W$7</f>
        <v>4.1499999999999999E-5</v>
      </c>
      <c r="W169" s="103"/>
      <c r="X169" s="103">
        <f>I169*$Z$7</f>
        <v>0.63196199999999991</v>
      </c>
      <c r="Y169" s="103">
        <f>K169*$Z$7</f>
        <v>0.31598099999999996</v>
      </c>
      <c r="Z169" s="103"/>
      <c r="AA169" s="103">
        <f>I169+O169+R169+U169+X169</f>
        <v>1.7566949999999999</v>
      </c>
      <c r="AB169" s="103">
        <f>K169+P169+S169+V169+Y169</f>
        <v>0.87834749999999995</v>
      </c>
      <c r="AC169" s="103">
        <f>AA169*$AE$7</f>
        <v>0.52700849999999999</v>
      </c>
      <c r="AD169" s="103">
        <f>AB169*$AE$7</f>
        <v>0.26350425</v>
      </c>
      <c r="AE169" s="103"/>
      <c r="AF169" s="103">
        <f>(AA169+AC169)*$AH$7</f>
        <v>6.8511104999999989E-2</v>
      </c>
      <c r="AG169" s="103">
        <f>(AB169+AD169)*$AH$7</f>
        <v>3.4255552499999994E-2</v>
      </c>
      <c r="AH169" s="103"/>
      <c r="AI169" s="103"/>
      <c r="AJ169" s="103"/>
      <c r="AK169" s="106">
        <v>2.92</v>
      </c>
      <c r="AL169" s="107">
        <v>1.46</v>
      </c>
      <c r="AM169" s="107">
        <f t="shared" si="71"/>
        <v>3.15</v>
      </c>
      <c r="AN169" s="107">
        <f t="shared" si="72"/>
        <v>1.58</v>
      </c>
      <c r="AO169" s="106">
        <f t="shared" si="70"/>
        <v>0.63</v>
      </c>
      <c r="AP169" s="107">
        <f t="shared" si="70"/>
        <v>0.32</v>
      </c>
      <c r="AQ169" s="107"/>
      <c r="AR169" s="106">
        <f>AM169+AO169</f>
        <v>3.78</v>
      </c>
      <c r="AS169" s="107">
        <f>AN169+AP169</f>
        <v>1.9000000000000001</v>
      </c>
    </row>
    <row r="170" spans="1:45" ht="3" customHeight="1" x14ac:dyDescent="0.25">
      <c r="A170" s="203"/>
      <c r="B170" s="205"/>
      <c r="C170" s="207"/>
      <c r="D170" s="101" t="s">
        <v>46</v>
      </c>
      <c r="E170" s="102">
        <v>10</v>
      </c>
      <c r="F170" s="102">
        <v>5</v>
      </c>
      <c r="G170" s="103">
        <f>$G$85</f>
        <v>3.6999999999999998E-2</v>
      </c>
      <c r="H170" s="103">
        <f t="shared" si="73"/>
        <v>0.37</v>
      </c>
      <c r="I170" s="103"/>
      <c r="J170" s="103">
        <f t="shared" si="74"/>
        <v>0.185</v>
      </c>
      <c r="K170" s="103"/>
      <c r="L170" s="103"/>
      <c r="M170" s="103"/>
      <c r="N170" s="103"/>
      <c r="O170" s="103"/>
      <c r="P170" s="103"/>
      <c r="Q170" s="103"/>
      <c r="R170" s="103"/>
      <c r="S170" s="104"/>
      <c r="T170" s="103"/>
      <c r="U170" s="105"/>
      <c r="V170" s="105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6"/>
      <c r="AL170" s="107"/>
      <c r="AM170" s="107">
        <f t="shared" si="71"/>
        <v>0</v>
      </c>
      <c r="AN170" s="107">
        <f t="shared" si="72"/>
        <v>0</v>
      </c>
      <c r="AO170" s="106">
        <f t="shared" si="70"/>
        <v>0</v>
      </c>
      <c r="AP170" s="107">
        <f t="shared" si="70"/>
        <v>0</v>
      </c>
      <c r="AQ170" s="107"/>
      <c r="AR170" s="106"/>
      <c r="AS170" s="107"/>
    </row>
    <row r="171" spans="1:45" x14ac:dyDescent="0.25">
      <c r="A171" s="27" t="s">
        <v>300</v>
      </c>
      <c r="B171" s="28" t="s">
        <v>301</v>
      </c>
      <c r="C171" s="29"/>
      <c r="D171" s="30"/>
      <c r="E171" s="31"/>
      <c r="F171" s="31"/>
      <c r="G171" s="33"/>
      <c r="H171" s="33"/>
      <c r="I171" s="34"/>
      <c r="J171" s="33"/>
      <c r="K171" s="34"/>
      <c r="L171" s="33"/>
      <c r="M171" s="33"/>
      <c r="N171" s="33"/>
      <c r="O171" s="33"/>
      <c r="P171" s="33"/>
      <c r="Q171" s="33"/>
      <c r="R171" s="33"/>
      <c r="S171" s="35"/>
      <c r="T171" s="33"/>
      <c r="U171" s="36"/>
      <c r="V171" s="36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7"/>
      <c r="AL171" s="38"/>
      <c r="AM171" s="38"/>
      <c r="AN171" s="38"/>
      <c r="AO171" s="37"/>
      <c r="AP171" s="38"/>
      <c r="AQ171" s="38"/>
      <c r="AR171" s="37"/>
      <c r="AS171" s="38"/>
    </row>
    <row r="172" spans="1:45" ht="39" x14ac:dyDescent="0.25">
      <c r="A172" s="202" t="s">
        <v>302</v>
      </c>
      <c r="B172" s="204" t="s">
        <v>303</v>
      </c>
      <c r="C172" s="206" t="s">
        <v>192</v>
      </c>
      <c r="D172" s="101" t="s">
        <v>193</v>
      </c>
      <c r="E172" s="102">
        <v>10</v>
      </c>
      <c r="F172" s="102">
        <v>5</v>
      </c>
      <c r="G172" s="103">
        <f>$G$84</f>
        <v>4.5999999999999999E-2</v>
      </c>
      <c r="H172" s="103">
        <f t="shared" si="73"/>
        <v>0.45999999999999996</v>
      </c>
      <c r="I172" s="103">
        <f>H172+H173</f>
        <v>1.2</v>
      </c>
      <c r="J172" s="103">
        <f t="shared" si="74"/>
        <v>0.22999999999999998</v>
      </c>
      <c r="K172" s="103">
        <f>J172+J173</f>
        <v>0.6</v>
      </c>
      <c r="L172" s="103"/>
      <c r="M172" s="103"/>
      <c r="N172" s="103"/>
      <c r="O172" s="103">
        <f>I172*$Q$7</f>
        <v>1.7999999999999999E-2</v>
      </c>
      <c r="P172" s="103">
        <f>K172*$Q$7</f>
        <v>8.9999999999999993E-3</v>
      </c>
      <c r="Q172" s="103"/>
      <c r="R172" s="103">
        <f>I172*$T$7</f>
        <v>0.40800000000000003</v>
      </c>
      <c r="S172" s="104">
        <f>K172*$T$7</f>
        <v>0.20400000000000001</v>
      </c>
      <c r="T172" s="103"/>
      <c r="U172" s="105">
        <f>I172*$W$7</f>
        <v>1.2E-4</v>
      </c>
      <c r="V172" s="105">
        <f>K172*$W$7</f>
        <v>6.0000000000000002E-5</v>
      </c>
      <c r="W172" s="103"/>
      <c r="X172" s="103">
        <f>I172*$Z$7</f>
        <v>0.91367999999999994</v>
      </c>
      <c r="Y172" s="103">
        <f>K172*$Z$7</f>
        <v>0.45683999999999997</v>
      </c>
      <c r="Z172" s="103"/>
      <c r="AA172" s="103">
        <f>I172+O172+R172+U172+X172</f>
        <v>2.5397999999999996</v>
      </c>
      <c r="AB172" s="103">
        <f>K172+P172+S172+V172+Y172</f>
        <v>1.2698999999999998</v>
      </c>
      <c r="AC172" s="103">
        <f>AA172*$AE$7</f>
        <v>0.76193999999999984</v>
      </c>
      <c r="AD172" s="103">
        <f>AB172*$AE$7</f>
        <v>0.38096999999999992</v>
      </c>
      <c r="AE172" s="103"/>
      <c r="AF172" s="103">
        <f>(AA172+AC172)*$AH$7</f>
        <v>9.9052199999999993E-2</v>
      </c>
      <c r="AG172" s="103">
        <f>(AB172+AD172)*$AH$7</f>
        <v>4.9526099999999997E-2</v>
      </c>
      <c r="AH172" s="103"/>
      <c r="AI172" s="103"/>
      <c r="AJ172" s="103"/>
      <c r="AK172" s="106">
        <v>4.22</v>
      </c>
      <c r="AL172" s="107">
        <v>2.11</v>
      </c>
      <c r="AM172" s="107">
        <f t="shared" si="71"/>
        <v>4.5599999999999996</v>
      </c>
      <c r="AN172" s="107">
        <f t="shared" si="72"/>
        <v>2.2799999999999998</v>
      </c>
      <c r="AO172" s="106">
        <f t="shared" si="70"/>
        <v>0.91</v>
      </c>
      <c r="AP172" s="107">
        <f t="shared" si="70"/>
        <v>0.46</v>
      </c>
      <c r="AQ172" s="107"/>
      <c r="AR172" s="106">
        <f>AM172+AO172</f>
        <v>5.47</v>
      </c>
      <c r="AS172" s="107">
        <f t="shared" ref="AS172:AS187" si="78">AN172+AP172</f>
        <v>2.7399999999999998</v>
      </c>
    </row>
    <row r="173" spans="1:45" ht="1.5" customHeight="1" x14ac:dyDescent="0.25">
      <c r="A173" s="203"/>
      <c r="B173" s="205"/>
      <c r="C173" s="207"/>
      <c r="D173" s="101" t="s">
        <v>46</v>
      </c>
      <c r="E173" s="102">
        <v>20</v>
      </c>
      <c r="F173" s="102">
        <v>10</v>
      </c>
      <c r="G173" s="103">
        <f>$G$85</f>
        <v>3.6999999999999998E-2</v>
      </c>
      <c r="H173" s="103">
        <f t="shared" si="73"/>
        <v>0.74</v>
      </c>
      <c r="I173" s="103"/>
      <c r="J173" s="103">
        <f t="shared" si="74"/>
        <v>0.37</v>
      </c>
      <c r="K173" s="103"/>
      <c r="L173" s="103"/>
      <c r="M173" s="103"/>
      <c r="N173" s="103"/>
      <c r="O173" s="103"/>
      <c r="P173" s="103"/>
      <c r="Q173" s="103"/>
      <c r="R173" s="103"/>
      <c r="S173" s="104"/>
      <c r="T173" s="103"/>
      <c r="U173" s="105"/>
      <c r="V173" s="105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6"/>
      <c r="AL173" s="107"/>
      <c r="AM173" s="107">
        <f t="shared" si="71"/>
        <v>0</v>
      </c>
      <c r="AN173" s="107">
        <f t="shared" si="72"/>
        <v>0</v>
      </c>
      <c r="AO173" s="106">
        <f t="shared" si="70"/>
        <v>0</v>
      </c>
      <c r="AP173" s="107">
        <f t="shared" si="70"/>
        <v>0</v>
      </c>
      <c r="AQ173" s="107"/>
      <c r="AR173" s="106">
        <f>AM173+AO173</f>
        <v>0</v>
      </c>
      <c r="AS173" s="107">
        <f t="shared" si="78"/>
        <v>0</v>
      </c>
    </row>
    <row r="174" spans="1:45" ht="39" x14ac:dyDescent="0.25">
      <c r="A174" s="202" t="s">
        <v>304</v>
      </c>
      <c r="B174" s="204" t="s">
        <v>305</v>
      </c>
      <c r="C174" s="206" t="s">
        <v>192</v>
      </c>
      <c r="D174" s="101" t="s">
        <v>193</v>
      </c>
      <c r="E174" s="102">
        <v>10</v>
      </c>
      <c r="F174" s="102">
        <v>5</v>
      </c>
      <c r="G174" s="103">
        <f>$G$84</f>
        <v>4.5999999999999999E-2</v>
      </c>
      <c r="H174" s="103">
        <f t="shared" si="73"/>
        <v>0.45999999999999996</v>
      </c>
      <c r="I174" s="103">
        <f>H174+H175</f>
        <v>1.2</v>
      </c>
      <c r="J174" s="103">
        <f t="shared" si="74"/>
        <v>0.22999999999999998</v>
      </c>
      <c r="K174" s="103">
        <f>J174+J175</f>
        <v>0.6</v>
      </c>
      <c r="L174" s="103"/>
      <c r="M174" s="103"/>
      <c r="N174" s="103"/>
      <c r="O174" s="103">
        <f>I174*$Q$7</f>
        <v>1.7999999999999999E-2</v>
      </c>
      <c r="P174" s="103">
        <f>K174*$Q$7</f>
        <v>8.9999999999999993E-3</v>
      </c>
      <c r="Q174" s="103"/>
      <c r="R174" s="103">
        <f>I174*$T$7</f>
        <v>0.40800000000000003</v>
      </c>
      <c r="S174" s="104">
        <f>K174*$T$7</f>
        <v>0.20400000000000001</v>
      </c>
      <c r="T174" s="103"/>
      <c r="U174" s="105">
        <f>I174*$W$7</f>
        <v>1.2E-4</v>
      </c>
      <c r="V174" s="105">
        <f>K174*$W$7</f>
        <v>6.0000000000000002E-5</v>
      </c>
      <c r="W174" s="103"/>
      <c r="X174" s="103">
        <f>I174*$Z$7</f>
        <v>0.91367999999999994</v>
      </c>
      <c r="Y174" s="103">
        <f>K174*$Z$7</f>
        <v>0.45683999999999997</v>
      </c>
      <c r="Z174" s="103"/>
      <c r="AA174" s="103">
        <f>I174+O174+R174+U174+X174</f>
        <v>2.5397999999999996</v>
      </c>
      <c r="AB174" s="103">
        <f>K174+P174+S174+V174+Y174</f>
        <v>1.2698999999999998</v>
      </c>
      <c r="AC174" s="103">
        <f>AA174*$AE$7</f>
        <v>0.76193999999999984</v>
      </c>
      <c r="AD174" s="103">
        <f>AB174*$AE$7</f>
        <v>0.38096999999999992</v>
      </c>
      <c r="AE174" s="103"/>
      <c r="AF174" s="103">
        <f>(AA174+AC174)*$AH$7</f>
        <v>9.9052199999999993E-2</v>
      </c>
      <c r="AG174" s="103">
        <f>(AB174+AD174)*$AH$7</f>
        <v>4.9526099999999997E-2</v>
      </c>
      <c r="AH174" s="103"/>
      <c r="AI174" s="103"/>
      <c r="AJ174" s="103"/>
      <c r="AK174" s="106">
        <v>4.22</v>
      </c>
      <c r="AL174" s="107">
        <v>2.11</v>
      </c>
      <c r="AM174" s="107">
        <f t="shared" si="71"/>
        <v>4.5599999999999996</v>
      </c>
      <c r="AN174" s="107">
        <f t="shared" si="72"/>
        <v>2.2799999999999998</v>
      </c>
      <c r="AO174" s="106">
        <f t="shared" si="70"/>
        <v>0.91</v>
      </c>
      <c r="AP174" s="107">
        <f t="shared" si="70"/>
        <v>0.46</v>
      </c>
      <c r="AQ174" s="107"/>
      <c r="AR174" s="106">
        <f>AM174+AO174</f>
        <v>5.47</v>
      </c>
      <c r="AS174" s="107">
        <f t="shared" si="78"/>
        <v>2.7399999999999998</v>
      </c>
    </row>
    <row r="175" spans="1:45" ht="1.5" customHeight="1" x14ac:dyDescent="0.25">
      <c r="A175" s="203"/>
      <c r="B175" s="205"/>
      <c r="C175" s="207"/>
      <c r="D175" s="101" t="s">
        <v>46</v>
      </c>
      <c r="E175" s="102">
        <v>20</v>
      </c>
      <c r="F175" s="102">
        <v>10</v>
      </c>
      <c r="G175" s="103">
        <f>$G$85</f>
        <v>3.6999999999999998E-2</v>
      </c>
      <c r="H175" s="103">
        <f t="shared" si="73"/>
        <v>0.74</v>
      </c>
      <c r="I175" s="103"/>
      <c r="J175" s="103">
        <f t="shared" si="74"/>
        <v>0.37</v>
      </c>
      <c r="K175" s="103"/>
      <c r="L175" s="103"/>
      <c r="M175" s="103"/>
      <c r="N175" s="103"/>
      <c r="O175" s="103"/>
      <c r="P175" s="103"/>
      <c r="Q175" s="103"/>
      <c r="R175" s="103"/>
      <c r="S175" s="104"/>
      <c r="T175" s="103"/>
      <c r="U175" s="105"/>
      <c r="V175" s="105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6"/>
      <c r="AL175" s="107"/>
      <c r="AM175" s="107">
        <f t="shared" si="71"/>
        <v>0</v>
      </c>
      <c r="AN175" s="107">
        <f t="shared" si="72"/>
        <v>0</v>
      </c>
      <c r="AO175" s="106">
        <f t="shared" si="70"/>
        <v>0</v>
      </c>
      <c r="AP175" s="107">
        <f t="shared" si="70"/>
        <v>0</v>
      </c>
      <c r="AQ175" s="107"/>
      <c r="AR175" s="106">
        <f>AM175+AO175</f>
        <v>0</v>
      </c>
      <c r="AS175" s="107">
        <f t="shared" si="78"/>
        <v>0</v>
      </c>
    </row>
    <row r="176" spans="1:45" ht="39" x14ac:dyDescent="0.25">
      <c r="A176" s="195" t="s">
        <v>306</v>
      </c>
      <c r="B176" s="197" t="s">
        <v>307</v>
      </c>
      <c r="C176" s="199" t="s">
        <v>192</v>
      </c>
      <c r="D176" s="30" t="s">
        <v>193</v>
      </c>
      <c r="E176" s="31">
        <v>10</v>
      </c>
      <c r="F176" s="31">
        <v>5</v>
      </c>
      <c r="G176" s="33">
        <f>$G$84</f>
        <v>4.5999999999999999E-2</v>
      </c>
      <c r="H176" s="33">
        <f t="shared" si="73"/>
        <v>0.45999999999999996</v>
      </c>
      <c r="I176" s="34">
        <f>H176+H177</f>
        <v>1.2</v>
      </c>
      <c r="J176" s="33">
        <f t="shared" si="74"/>
        <v>0.22999999999999998</v>
      </c>
      <c r="K176" s="34">
        <f>J176+J177</f>
        <v>0.6</v>
      </c>
      <c r="L176" s="33"/>
      <c r="M176" s="33"/>
      <c r="N176" s="33"/>
      <c r="O176" s="33">
        <f>I176*$Q$7</f>
        <v>1.7999999999999999E-2</v>
      </c>
      <c r="P176" s="33">
        <f>K176*$Q$7</f>
        <v>8.9999999999999993E-3</v>
      </c>
      <c r="Q176" s="33"/>
      <c r="R176" s="33">
        <f>I176*$T$7</f>
        <v>0.40800000000000003</v>
      </c>
      <c r="S176" s="35">
        <f>K176*$T$7</f>
        <v>0.20400000000000001</v>
      </c>
      <c r="T176" s="33"/>
      <c r="U176" s="36">
        <f>I176*$W$7</f>
        <v>1.2E-4</v>
      </c>
      <c r="V176" s="36">
        <f>K176*$W$7</f>
        <v>6.0000000000000002E-5</v>
      </c>
      <c r="W176" s="33"/>
      <c r="X176" s="33">
        <f>I176*$Z$7</f>
        <v>0.91367999999999994</v>
      </c>
      <c r="Y176" s="33">
        <f>K176*$Z$7</f>
        <v>0.45683999999999997</v>
      </c>
      <c r="Z176" s="33"/>
      <c r="AA176" s="33">
        <f>I176+O176+R176+U176+X176</f>
        <v>2.5397999999999996</v>
      </c>
      <c r="AB176" s="33">
        <f>K176+P176+S176+V176+Y176</f>
        <v>1.2698999999999998</v>
      </c>
      <c r="AC176" s="33">
        <f>AA176*$AE$7</f>
        <v>0.76193999999999984</v>
      </c>
      <c r="AD176" s="33">
        <f>AB176*$AE$7</f>
        <v>0.38096999999999992</v>
      </c>
      <c r="AE176" s="33"/>
      <c r="AF176" s="33">
        <f>(AA176+AC176)*$AH$7</f>
        <v>9.9052199999999993E-2</v>
      </c>
      <c r="AG176" s="33">
        <f>(AB176+AD176)*$AH$7</f>
        <v>4.9526099999999997E-2</v>
      </c>
      <c r="AH176" s="33"/>
      <c r="AI176" s="33"/>
      <c r="AJ176" s="33"/>
      <c r="AK176" s="37">
        <v>4.22</v>
      </c>
      <c r="AL176" s="38">
        <v>2.11</v>
      </c>
      <c r="AM176" s="38">
        <f t="shared" si="71"/>
        <v>4.5599999999999996</v>
      </c>
      <c r="AN176" s="38">
        <f t="shared" si="72"/>
        <v>2.2799999999999998</v>
      </c>
      <c r="AO176" s="37">
        <f t="shared" si="70"/>
        <v>0.91</v>
      </c>
      <c r="AP176" s="38">
        <f t="shared" si="70"/>
        <v>0.46</v>
      </c>
      <c r="AQ176" s="38"/>
      <c r="AR176" s="37">
        <f>AM176+AO176</f>
        <v>5.47</v>
      </c>
      <c r="AS176" s="38">
        <f t="shared" si="78"/>
        <v>2.7399999999999998</v>
      </c>
    </row>
    <row r="177" spans="1:45" ht="0.75" customHeight="1" x14ac:dyDescent="0.25">
      <c r="A177" s="196"/>
      <c r="B177" s="198"/>
      <c r="C177" s="200"/>
      <c r="D177" s="30" t="s">
        <v>46</v>
      </c>
      <c r="E177" s="31">
        <v>20</v>
      </c>
      <c r="F177" s="31">
        <v>10</v>
      </c>
      <c r="G177" s="33">
        <f>$G$85</f>
        <v>3.6999999999999998E-2</v>
      </c>
      <c r="H177" s="33">
        <f t="shared" si="73"/>
        <v>0.74</v>
      </c>
      <c r="I177" s="34"/>
      <c r="J177" s="33">
        <f t="shared" si="74"/>
        <v>0.37</v>
      </c>
      <c r="K177" s="34"/>
      <c r="L177" s="33"/>
      <c r="M177" s="33"/>
      <c r="N177" s="33"/>
      <c r="O177" s="33"/>
      <c r="P177" s="33"/>
      <c r="Q177" s="33"/>
      <c r="R177" s="33"/>
      <c r="S177" s="35"/>
      <c r="T177" s="33"/>
      <c r="U177" s="36"/>
      <c r="V177" s="36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7"/>
      <c r="AL177" s="38"/>
      <c r="AM177" s="38">
        <f t="shared" si="71"/>
        <v>0</v>
      </c>
      <c r="AN177" s="38">
        <f t="shared" si="72"/>
        <v>0</v>
      </c>
      <c r="AO177" s="37">
        <f t="shared" si="70"/>
        <v>0</v>
      </c>
      <c r="AP177" s="38">
        <f t="shared" si="70"/>
        <v>0</v>
      </c>
      <c r="AQ177" s="38"/>
      <c r="AR177" s="37"/>
      <c r="AS177" s="38">
        <f t="shared" si="78"/>
        <v>0</v>
      </c>
    </row>
    <row r="178" spans="1:45" ht="21" customHeight="1" x14ac:dyDescent="0.25">
      <c r="A178" s="27" t="s">
        <v>308</v>
      </c>
      <c r="B178" s="28" t="s">
        <v>309</v>
      </c>
      <c r="C178" s="29"/>
      <c r="D178" s="30"/>
      <c r="E178" s="31"/>
      <c r="F178" s="31"/>
      <c r="G178" s="33"/>
      <c r="H178" s="33"/>
      <c r="I178" s="34"/>
      <c r="J178" s="33"/>
      <c r="K178" s="34"/>
      <c r="L178" s="33"/>
      <c r="M178" s="33"/>
      <c r="N178" s="33"/>
      <c r="O178" s="33"/>
      <c r="P178" s="33"/>
      <c r="Q178" s="33"/>
      <c r="R178" s="33"/>
      <c r="S178" s="35"/>
      <c r="T178" s="33"/>
      <c r="U178" s="36"/>
      <c r="V178" s="36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7"/>
      <c r="AL178" s="38"/>
      <c r="AM178" s="38">
        <f t="shared" si="71"/>
        <v>0</v>
      </c>
      <c r="AN178" s="38">
        <f t="shared" si="72"/>
        <v>0</v>
      </c>
      <c r="AO178" s="37">
        <f t="shared" si="70"/>
        <v>0</v>
      </c>
      <c r="AP178" s="38">
        <f t="shared" si="70"/>
        <v>0</v>
      </c>
      <c r="AQ178" s="38"/>
      <c r="AR178" s="37"/>
      <c r="AS178" s="38"/>
    </row>
    <row r="179" spans="1:45" ht="39" x14ac:dyDescent="0.25">
      <c r="A179" s="195" t="s">
        <v>310</v>
      </c>
      <c r="B179" s="197" t="s">
        <v>311</v>
      </c>
      <c r="C179" s="199" t="s">
        <v>192</v>
      </c>
      <c r="D179" s="30" t="s">
        <v>193</v>
      </c>
      <c r="E179" s="31">
        <v>10</v>
      </c>
      <c r="F179" s="31">
        <v>5</v>
      </c>
      <c r="G179" s="33">
        <f>$G$84</f>
        <v>4.5999999999999999E-2</v>
      </c>
      <c r="H179" s="33">
        <f t="shared" si="73"/>
        <v>0.45999999999999996</v>
      </c>
      <c r="I179" s="34">
        <f>H179+H180</f>
        <v>1.2</v>
      </c>
      <c r="J179" s="33">
        <f t="shared" si="74"/>
        <v>0.22999999999999998</v>
      </c>
      <c r="K179" s="34">
        <f>J179+J180</f>
        <v>0.6</v>
      </c>
      <c r="L179" s="33"/>
      <c r="M179" s="33"/>
      <c r="N179" s="33"/>
      <c r="O179" s="33">
        <f>I179*$Q$7</f>
        <v>1.7999999999999999E-2</v>
      </c>
      <c r="P179" s="33">
        <f>K179*$Q$7</f>
        <v>8.9999999999999993E-3</v>
      </c>
      <c r="Q179" s="33"/>
      <c r="R179" s="33">
        <f>I179*$T$7</f>
        <v>0.40800000000000003</v>
      </c>
      <c r="S179" s="35">
        <f>K179*$T$7</f>
        <v>0.20400000000000001</v>
      </c>
      <c r="T179" s="33"/>
      <c r="U179" s="36">
        <f>I179*$W$7</f>
        <v>1.2E-4</v>
      </c>
      <c r="V179" s="36">
        <f>K179*$W$7</f>
        <v>6.0000000000000002E-5</v>
      </c>
      <c r="W179" s="33"/>
      <c r="X179" s="33">
        <f>I179*$Z$7</f>
        <v>0.91367999999999994</v>
      </c>
      <c r="Y179" s="33">
        <f>K179*$Z$7</f>
        <v>0.45683999999999997</v>
      </c>
      <c r="Z179" s="33"/>
      <c r="AA179" s="33">
        <f>I179+O179+R179+U179+X179</f>
        <v>2.5397999999999996</v>
      </c>
      <c r="AB179" s="33">
        <f>K179+P179+S179+V179+Y179</f>
        <v>1.2698999999999998</v>
      </c>
      <c r="AC179" s="33">
        <f>AA179*$AE$7</f>
        <v>0.76193999999999984</v>
      </c>
      <c r="AD179" s="33">
        <f>AB179*$AE$7</f>
        <v>0.38096999999999992</v>
      </c>
      <c r="AE179" s="33"/>
      <c r="AF179" s="33">
        <f>(AA179+AC179)*$AH$7</f>
        <v>9.9052199999999993E-2</v>
      </c>
      <c r="AG179" s="33">
        <f>(AB179+AD179)*$AH$7</f>
        <v>4.9526099999999997E-2</v>
      </c>
      <c r="AH179" s="33"/>
      <c r="AI179" s="33"/>
      <c r="AJ179" s="33"/>
      <c r="AK179" s="37">
        <v>4.22</v>
      </c>
      <c r="AL179" s="38">
        <v>2.11</v>
      </c>
      <c r="AM179" s="38">
        <f t="shared" si="71"/>
        <v>4.5599999999999996</v>
      </c>
      <c r="AN179" s="38">
        <f t="shared" si="72"/>
        <v>2.2799999999999998</v>
      </c>
      <c r="AO179" s="37">
        <f t="shared" si="70"/>
        <v>0.91</v>
      </c>
      <c r="AP179" s="38">
        <f t="shared" si="70"/>
        <v>0.46</v>
      </c>
      <c r="AQ179" s="38"/>
      <c r="AR179" s="37">
        <f t="shared" ref="AR179:AR189" si="79">AM179+AO179</f>
        <v>5.47</v>
      </c>
      <c r="AS179" s="38">
        <f t="shared" si="78"/>
        <v>2.7399999999999998</v>
      </c>
    </row>
    <row r="180" spans="1:45" ht="0.75" customHeight="1" x14ac:dyDescent="0.25">
      <c r="A180" s="196"/>
      <c r="B180" s="198"/>
      <c r="C180" s="200"/>
      <c r="D180" s="30" t="s">
        <v>46</v>
      </c>
      <c r="E180" s="31">
        <v>20</v>
      </c>
      <c r="F180" s="31">
        <v>10</v>
      </c>
      <c r="G180" s="33">
        <f>$G$85</f>
        <v>3.6999999999999998E-2</v>
      </c>
      <c r="H180" s="33">
        <f t="shared" si="73"/>
        <v>0.74</v>
      </c>
      <c r="I180" s="34"/>
      <c r="J180" s="33">
        <f t="shared" si="74"/>
        <v>0.37</v>
      </c>
      <c r="K180" s="34"/>
      <c r="L180" s="33"/>
      <c r="M180" s="33"/>
      <c r="N180" s="33"/>
      <c r="O180" s="33"/>
      <c r="P180" s="33"/>
      <c r="Q180" s="33"/>
      <c r="R180" s="33"/>
      <c r="S180" s="35"/>
      <c r="T180" s="33"/>
      <c r="U180" s="36"/>
      <c r="V180" s="36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7"/>
      <c r="AL180" s="38"/>
      <c r="AM180" s="38">
        <f t="shared" si="71"/>
        <v>0</v>
      </c>
      <c r="AN180" s="38">
        <f t="shared" si="72"/>
        <v>0</v>
      </c>
      <c r="AO180" s="37">
        <f t="shared" si="70"/>
        <v>0</v>
      </c>
      <c r="AP180" s="38">
        <f t="shared" si="70"/>
        <v>0</v>
      </c>
      <c r="AQ180" s="38"/>
      <c r="AR180" s="37">
        <f t="shared" si="79"/>
        <v>0</v>
      </c>
      <c r="AS180" s="38">
        <f t="shared" si="78"/>
        <v>0</v>
      </c>
    </row>
    <row r="181" spans="1:45" ht="39" x14ac:dyDescent="0.25">
      <c r="A181" s="195" t="s">
        <v>312</v>
      </c>
      <c r="B181" s="197" t="s">
        <v>313</v>
      </c>
      <c r="C181" s="199" t="s">
        <v>192</v>
      </c>
      <c r="D181" s="30" t="s">
        <v>193</v>
      </c>
      <c r="E181" s="31">
        <v>10</v>
      </c>
      <c r="F181" s="31">
        <v>10</v>
      </c>
      <c r="G181" s="33">
        <f>$G$84</f>
        <v>4.5999999999999999E-2</v>
      </c>
      <c r="H181" s="33">
        <f t="shared" si="73"/>
        <v>0.45999999999999996</v>
      </c>
      <c r="I181" s="34">
        <f>H181+H182</f>
        <v>1.7549999999999999</v>
      </c>
      <c r="J181" s="33">
        <f t="shared" si="74"/>
        <v>0.45999999999999996</v>
      </c>
      <c r="K181" s="34">
        <f>J181+J182</f>
        <v>1.2</v>
      </c>
      <c r="L181" s="33"/>
      <c r="M181" s="33"/>
      <c r="N181" s="33"/>
      <c r="O181" s="33">
        <f>I181*$Q$7</f>
        <v>2.6324999999999998E-2</v>
      </c>
      <c r="P181" s="33">
        <f>K181*$Q$7</f>
        <v>1.7999999999999999E-2</v>
      </c>
      <c r="Q181" s="33"/>
      <c r="R181" s="33">
        <f>I181*$T$7</f>
        <v>0.59670000000000001</v>
      </c>
      <c r="S181" s="35">
        <f>K181*$T$7</f>
        <v>0.40800000000000003</v>
      </c>
      <c r="T181" s="33"/>
      <c r="U181" s="36">
        <f>I181*$W$7</f>
        <v>1.7550000000000001E-4</v>
      </c>
      <c r="V181" s="36">
        <f>K181*$W$7</f>
        <v>1.2E-4</v>
      </c>
      <c r="W181" s="33"/>
      <c r="X181" s="33">
        <f>I181*$Z$7</f>
        <v>1.3362569999999998</v>
      </c>
      <c r="Y181" s="33">
        <f>K181*$Z$7</f>
        <v>0.91367999999999994</v>
      </c>
      <c r="Z181" s="33"/>
      <c r="AA181" s="33">
        <f>I181+O181+R181+U181+X181</f>
        <v>3.7144575</v>
      </c>
      <c r="AB181" s="33">
        <f>K181+P181+S181+V181+Y181</f>
        <v>2.5397999999999996</v>
      </c>
      <c r="AC181" s="33">
        <f>AA181*$AE$7</f>
        <v>1.1143372499999999</v>
      </c>
      <c r="AD181" s="33">
        <f>AB181*$AE$7</f>
        <v>0.76193999999999984</v>
      </c>
      <c r="AE181" s="33"/>
      <c r="AF181" s="33">
        <f>(AA181+AC181)*$AH$7</f>
        <v>0.14486384250000001</v>
      </c>
      <c r="AG181" s="33">
        <f>(AB181+AD181)*$AH$7</f>
        <v>9.9052199999999993E-2</v>
      </c>
      <c r="AH181" s="33"/>
      <c r="AI181" s="33"/>
      <c r="AJ181" s="33"/>
      <c r="AK181" s="37">
        <v>6.16</v>
      </c>
      <c r="AL181" s="38">
        <v>4.22</v>
      </c>
      <c r="AM181" s="38">
        <f t="shared" si="71"/>
        <v>6.65</v>
      </c>
      <c r="AN181" s="38">
        <f t="shared" si="72"/>
        <v>4.5599999999999996</v>
      </c>
      <c r="AO181" s="37">
        <f t="shared" si="70"/>
        <v>1.33</v>
      </c>
      <c r="AP181" s="38">
        <f t="shared" si="70"/>
        <v>0.91</v>
      </c>
      <c r="AQ181" s="38"/>
      <c r="AR181" s="37">
        <f t="shared" si="79"/>
        <v>7.98</v>
      </c>
      <c r="AS181" s="38">
        <f t="shared" si="78"/>
        <v>5.47</v>
      </c>
    </row>
    <row r="182" spans="1:45" ht="0.75" customHeight="1" x14ac:dyDescent="0.25">
      <c r="A182" s="196"/>
      <c r="B182" s="198"/>
      <c r="C182" s="200"/>
      <c r="D182" s="30" t="s">
        <v>46</v>
      </c>
      <c r="E182" s="31">
        <v>35</v>
      </c>
      <c r="F182" s="31">
        <v>20</v>
      </c>
      <c r="G182" s="33">
        <f>$G$85</f>
        <v>3.6999999999999998E-2</v>
      </c>
      <c r="H182" s="33">
        <f t="shared" si="73"/>
        <v>1.2949999999999999</v>
      </c>
      <c r="I182" s="34"/>
      <c r="J182" s="33">
        <f t="shared" si="74"/>
        <v>0.74</v>
      </c>
      <c r="K182" s="34"/>
      <c r="L182" s="33"/>
      <c r="M182" s="33"/>
      <c r="N182" s="33"/>
      <c r="O182" s="33"/>
      <c r="P182" s="33"/>
      <c r="Q182" s="33"/>
      <c r="R182" s="33"/>
      <c r="S182" s="35"/>
      <c r="T182" s="33"/>
      <c r="U182" s="36"/>
      <c r="V182" s="36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7"/>
      <c r="AL182" s="38"/>
      <c r="AM182" s="38">
        <f t="shared" si="71"/>
        <v>0</v>
      </c>
      <c r="AN182" s="38">
        <f t="shared" si="72"/>
        <v>0</v>
      </c>
      <c r="AO182" s="37">
        <f t="shared" si="70"/>
        <v>0</v>
      </c>
      <c r="AP182" s="38">
        <f t="shared" si="70"/>
        <v>0</v>
      </c>
      <c r="AQ182" s="38"/>
      <c r="AR182" s="37">
        <f t="shared" si="79"/>
        <v>0</v>
      </c>
      <c r="AS182" s="38">
        <f t="shared" si="78"/>
        <v>0</v>
      </c>
    </row>
    <row r="183" spans="1:45" ht="39" x14ac:dyDescent="0.25">
      <c r="A183" s="195" t="s">
        <v>314</v>
      </c>
      <c r="B183" s="197" t="s">
        <v>315</v>
      </c>
      <c r="C183" s="199" t="s">
        <v>192</v>
      </c>
      <c r="D183" s="30" t="s">
        <v>193</v>
      </c>
      <c r="E183" s="31">
        <v>10</v>
      </c>
      <c r="F183" s="31">
        <v>5</v>
      </c>
      <c r="G183" s="33">
        <f>$G$84</f>
        <v>4.5999999999999999E-2</v>
      </c>
      <c r="H183" s="33">
        <f t="shared" si="73"/>
        <v>0.45999999999999996</v>
      </c>
      <c r="I183" s="34">
        <f>H183+H184</f>
        <v>1.2</v>
      </c>
      <c r="J183" s="33">
        <f t="shared" si="74"/>
        <v>0.22999999999999998</v>
      </c>
      <c r="K183" s="34">
        <f>J183+J184</f>
        <v>0.6</v>
      </c>
      <c r="L183" s="33"/>
      <c r="M183" s="33"/>
      <c r="N183" s="33"/>
      <c r="O183" s="33">
        <f>I183*$Q$7</f>
        <v>1.7999999999999999E-2</v>
      </c>
      <c r="P183" s="33">
        <f>K183*$Q$7</f>
        <v>8.9999999999999993E-3</v>
      </c>
      <c r="Q183" s="33"/>
      <c r="R183" s="33">
        <f>I183*$T$7</f>
        <v>0.40800000000000003</v>
      </c>
      <c r="S183" s="35">
        <f>K183*$T$7</f>
        <v>0.20400000000000001</v>
      </c>
      <c r="T183" s="33"/>
      <c r="U183" s="36">
        <f>I183*$W$7</f>
        <v>1.2E-4</v>
      </c>
      <c r="V183" s="36">
        <f>K183*$W$7</f>
        <v>6.0000000000000002E-5</v>
      </c>
      <c r="W183" s="33"/>
      <c r="X183" s="33">
        <f>I183*$Z$7</f>
        <v>0.91367999999999994</v>
      </c>
      <c r="Y183" s="33">
        <f>K183*$Z$7</f>
        <v>0.45683999999999997</v>
      </c>
      <c r="Z183" s="33"/>
      <c r="AA183" s="33">
        <f>I183+O183+R183+U183+X183</f>
        <v>2.5397999999999996</v>
      </c>
      <c r="AB183" s="33">
        <f>K183+P183+S183+V183+Y183</f>
        <v>1.2698999999999998</v>
      </c>
      <c r="AC183" s="33">
        <f>AA183*$AE$7</f>
        <v>0.76193999999999984</v>
      </c>
      <c r="AD183" s="33">
        <f>AB183*$AE$7</f>
        <v>0.38096999999999992</v>
      </c>
      <c r="AE183" s="33"/>
      <c r="AF183" s="33">
        <f>(AA183+AC183)*$AH$7</f>
        <v>9.9052199999999993E-2</v>
      </c>
      <c r="AG183" s="33">
        <f>(AB183+AD183)*$AH$7</f>
        <v>4.9526099999999997E-2</v>
      </c>
      <c r="AH183" s="33"/>
      <c r="AI183" s="33"/>
      <c r="AJ183" s="33"/>
      <c r="AK183" s="37">
        <v>4.22</v>
      </c>
      <c r="AL183" s="38">
        <v>2.11</v>
      </c>
      <c r="AM183" s="38">
        <f t="shared" si="71"/>
        <v>4.5599999999999996</v>
      </c>
      <c r="AN183" s="38">
        <f t="shared" si="72"/>
        <v>2.2799999999999998</v>
      </c>
      <c r="AO183" s="37">
        <f t="shared" si="70"/>
        <v>0.91</v>
      </c>
      <c r="AP183" s="38">
        <f t="shared" si="70"/>
        <v>0.46</v>
      </c>
      <c r="AQ183" s="38"/>
      <c r="AR183" s="37">
        <f t="shared" si="79"/>
        <v>5.47</v>
      </c>
      <c r="AS183" s="38">
        <f t="shared" si="78"/>
        <v>2.7399999999999998</v>
      </c>
    </row>
    <row r="184" spans="1:45" ht="0.75" customHeight="1" x14ac:dyDescent="0.25">
      <c r="A184" s="196"/>
      <c r="B184" s="198"/>
      <c r="C184" s="200"/>
      <c r="D184" s="30" t="s">
        <v>46</v>
      </c>
      <c r="E184" s="31">
        <v>20</v>
      </c>
      <c r="F184" s="31">
        <v>10</v>
      </c>
      <c r="G184" s="33">
        <f>$G$85</f>
        <v>3.6999999999999998E-2</v>
      </c>
      <c r="H184" s="33">
        <f t="shared" si="73"/>
        <v>0.74</v>
      </c>
      <c r="I184" s="34"/>
      <c r="J184" s="33">
        <f t="shared" si="74"/>
        <v>0.37</v>
      </c>
      <c r="K184" s="34"/>
      <c r="L184" s="33"/>
      <c r="M184" s="33"/>
      <c r="N184" s="33"/>
      <c r="O184" s="33"/>
      <c r="P184" s="33"/>
      <c r="Q184" s="33"/>
      <c r="R184" s="33"/>
      <c r="S184" s="35"/>
      <c r="T184" s="33"/>
      <c r="U184" s="36"/>
      <c r="V184" s="36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7"/>
      <c r="AL184" s="38"/>
      <c r="AM184" s="38">
        <f t="shared" si="71"/>
        <v>0</v>
      </c>
      <c r="AN184" s="38">
        <f t="shared" si="72"/>
        <v>0</v>
      </c>
      <c r="AO184" s="37">
        <f t="shared" si="70"/>
        <v>0</v>
      </c>
      <c r="AP184" s="38">
        <f t="shared" si="70"/>
        <v>0</v>
      </c>
      <c r="AQ184" s="38"/>
      <c r="AR184" s="37">
        <f t="shared" si="79"/>
        <v>0</v>
      </c>
      <c r="AS184" s="38">
        <f t="shared" si="78"/>
        <v>0</v>
      </c>
    </row>
    <row r="185" spans="1:45" ht="39" x14ac:dyDescent="0.25">
      <c r="A185" s="195" t="s">
        <v>316</v>
      </c>
      <c r="B185" s="197" t="s">
        <v>317</v>
      </c>
      <c r="C185" s="199" t="s">
        <v>192</v>
      </c>
      <c r="D185" s="30" t="s">
        <v>193</v>
      </c>
      <c r="E185" s="31">
        <v>15</v>
      </c>
      <c r="F185" s="31">
        <v>10</v>
      </c>
      <c r="G185" s="33">
        <f>$G$84</f>
        <v>4.5999999999999999E-2</v>
      </c>
      <c r="H185" s="33">
        <f t="shared" si="73"/>
        <v>0.69</v>
      </c>
      <c r="I185" s="34">
        <f>H185+H186</f>
        <v>1.43</v>
      </c>
      <c r="J185" s="33">
        <f t="shared" si="74"/>
        <v>0.45999999999999996</v>
      </c>
      <c r="K185" s="34">
        <f>J185+J186</f>
        <v>0.83</v>
      </c>
      <c r="L185" s="33"/>
      <c r="M185" s="33"/>
      <c r="N185" s="33"/>
      <c r="O185" s="33">
        <f>I185*$Q$7</f>
        <v>2.1449999999999997E-2</v>
      </c>
      <c r="P185" s="33">
        <f>K185*$Q$7</f>
        <v>1.2449999999999999E-2</v>
      </c>
      <c r="Q185" s="33"/>
      <c r="R185" s="33">
        <f>I185*$T$7</f>
        <v>0.48620000000000002</v>
      </c>
      <c r="S185" s="35">
        <f>K185*$T$7</f>
        <v>0.28220000000000001</v>
      </c>
      <c r="T185" s="33"/>
      <c r="U185" s="36">
        <f>I185*$W$7</f>
        <v>1.4300000000000001E-4</v>
      </c>
      <c r="V185" s="36">
        <f>K185*$W$7</f>
        <v>8.2999999999999998E-5</v>
      </c>
      <c r="W185" s="33"/>
      <c r="X185" s="33">
        <f>I185*$Z$7</f>
        <v>1.0888019999999998</v>
      </c>
      <c r="Y185" s="33">
        <f>K185*$Z$7</f>
        <v>0.63196199999999991</v>
      </c>
      <c r="Z185" s="33"/>
      <c r="AA185" s="33">
        <f>I185+O185+R185+U185+X185</f>
        <v>3.0265949999999995</v>
      </c>
      <c r="AB185" s="33">
        <f>K185+P185+S185+V185+Y185</f>
        <v>1.7566949999999999</v>
      </c>
      <c r="AC185" s="33">
        <f>AA185*$AE$7</f>
        <v>0.9079784999999998</v>
      </c>
      <c r="AD185" s="33">
        <f>AB185*$AE$7</f>
        <v>0.52700849999999999</v>
      </c>
      <c r="AE185" s="33"/>
      <c r="AF185" s="33">
        <f>(AA185+AC185)*$AH$7</f>
        <v>0.11803720499999996</v>
      </c>
      <c r="AG185" s="33">
        <f>(AB185+AD185)*$AH$7</f>
        <v>6.8511104999999989E-2</v>
      </c>
      <c r="AH185" s="33"/>
      <c r="AI185" s="33"/>
      <c r="AJ185" s="33"/>
      <c r="AK185" s="37">
        <v>5.01</v>
      </c>
      <c r="AL185" s="38">
        <v>2.92</v>
      </c>
      <c r="AM185" s="38">
        <f t="shared" si="71"/>
        <v>5.41</v>
      </c>
      <c r="AN185" s="38">
        <f t="shared" si="72"/>
        <v>3.15</v>
      </c>
      <c r="AO185" s="37">
        <f t="shared" si="70"/>
        <v>1.08</v>
      </c>
      <c r="AP185" s="38">
        <f t="shared" si="70"/>
        <v>0.63</v>
      </c>
      <c r="AQ185" s="38"/>
      <c r="AR185" s="37">
        <f t="shared" si="79"/>
        <v>6.49</v>
      </c>
      <c r="AS185" s="38">
        <f t="shared" si="78"/>
        <v>3.78</v>
      </c>
    </row>
    <row r="186" spans="1:45" ht="2.25" customHeight="1" x14ac:dyDescent="0.25">
      <c r="A186" s="196"/>
      <c r="B186" s="198"/>
      <c r="C186" s="200"/>
      <c r="D186" s="30" t="s">
        <v>46</v>
      </c>
      <c r="E186" s="31">
        <v>20</v>
      </c>
      <c r="F186" s="31">
        <v>10</v>
      </c>
      <c r="G186" s="33">
        <f>$G$85</f>
        <v>3.6999999999999998E-2</v>
      </c>
      <c r="H186" s="33">
        <f t="shared" si="73"/>
        <v>0.74</v>
      </c>
      <c r="I186" s="34"/>
      <c r="J186" s="33">
        <f t="shared" si="74"/>
        <v>0.37</v>
      </c>
      <c r="K186" s="34"/>
      <c r="L186" s="33"/>
      <c r="M186" s="33"/>
      <c r="N186" s="33"/>
      <c r="O186" s="33"/>
      <c r="P186" s="33"/>
      <c r="Q186" s="33"/>
      <c r="R186" s="33"/>
      <c r="S186" s="35"/>
      <c r="T186" s="33"/>
      <c r="U186" s="36"/>
      <c r="V186" s="36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7"/>
      <c r="AL186" s="38"/>
      <c r="AM186" s="38">
        <f t="shared" si="71"/>
        <v>0</v>
      </c>
      <c r="AN186" s="38">
        <f t="shared" si="72"/>
        <v>0</v>
      </c>
      <c r="AO186" s="37">
        <f t="shared" si="70"/>
        <v>0</v>
      </c>
      <c r="AP186" s="38">
        <f t="shared" si="70"/>
        <v>0</v>
      </c>
      <c r="AQ186" s="38"/>
      <c r="AR186" s="37">
        <f t="shared" si="79"/>
        <v>0</v>
      </c>
      <c r="AS186" s="38">
        <f t="shared" si="78"/>
        <v>0</v>
      </c>
    </row>
    <row r="187" spans="1:45" ht="39" x14ac:dyDescent="0.25">
      <c r="A187" s="195" t="s">
        <v>318</v>
      </c>
      <c r="B187" s="197" t="s">
        <v>319</v>
      </c>
      <c r="C187" s="199" t="s">
        <v>192</v>
      </c>
      <c r="D187" s="30" t="s">
        <v>193</v>
      </c>
      <c r="E187" s="31">
        <v>15</v>
      </c>
      <c r="F187" s="31">
        <v>10</v>
      </c>
      <c r="G187" s="33">
        <f>$G$84</f>
        <v>4.5999999999999999E-2</v>
      </c>
      <c r="H187" s="33">
        <f t="shared" si="73"/>
        <v>0.69</v>
      </c>
      <c r="I187" s="34">
        <f>H187+H188</f>
        <v>1.43</v>
      </c>
      <c r="J187" s="33">
        <f t="shared" si="74"/>
        <v>0.45999999999999996</v>
      </c>
      <c r="K187" s="34">
        <f>J187+J188</f>
        <v>0.83</v>
      </c>
      <c r="L187" s="33"/>
      <c r="M187" s="33"/>
      <c r="N187" s="33"/>
      <c r="O187" s="33">
        <f>I187*$Q$7</f>
        <v>2.1449999999999997E-2</v>
      </c>
      <c r="P187" s="33">
        <f>K187*$Q$7</f>
        <v>1.2449999999999999E-2</v>
      </c>
      <c r="Q187" s="33"/>
      <c r="R187" s="33">
        <f>I187*$T$7</f>
        <v>0.48620000000000002</v>
      </c>
      <c r="S187" s="35">
        <f>K187*$T$7</f>
        <v>0.28220000000000001</v>
      </c>
      <c r="T187" s="33"/>
      <c r="U187" s="36">
        <f>I187*$W$7</f>
        <v>1.4300000000000001E-4</v>
      </c>
      <c r="V187" s="36">
        <f>K187*$W$7</f>
        <v>8.2999999999999998E-5</v>
      </c>
      <c r="W187" s="33"/>
      <c r="X187" s="33">
        <f>I187*$Z$7</f>
        <v>1.0888019999999998</v>
      </c>
      <c r="Y187" s="33">
        <f>K187*$Z$7</f>
        <v>0.63196199999999991</v>
      </c>
      <c r="Z187" s="33"/>
      <c r="AA187" s="33">
        <f>I187+O187+R187+U187+X187</f>
        <v>3.0265949999999995</v>
      </c>
      <c r="AB187" s="33">
        <f>K187+P187+S187+V187+Y187</f>
        <v>1.7566949999999999</v>
      </c>
      <c r="AC187" s="33">
        <f>AA187*$AE$7</f>
        <v>0.9079784999999998</v>
      </c>
      <c r="AD187" s="33">
        <f>AB187*$AE$7</f>
        <v>0.52700849999999999</v>
      </c>
      <c r="AE187" s="33"/>
      <c r="AF187" s="33">
        <f>(AA187+AC187)*$AH$7</f>
        <v>0.11803720499999996</v>
      </c>
      <c r="AG187" s="33">
        <f>(AB187+AD187)*$AH$7</f>
        <v>6.8511104999999989E-2</v>
      </c>
      <c r="AH187" s="33"/>
      <c r="AI187" s="33"/>
      <c r="AJ187" s="33"/>
      <c r="AK187" s="37">
        <v>5.01</v>
      </c>
      <c r="AL187" s="38">
        <v>2.92</v>
      </c>
      <c r="AM187" s="38">
        <f t="shared" si="71"/>
        <v>5.41</v>
      </c>
      <c r="AN187" s="38">
        <f t="shared" si="72"/>
        <v>3.15</v>
      </c>
      <c r="AO187" s="37">
        <f t="shared" si="70"/>
        <v>1.08</v>
      </c>
      <c r="AP187" s="38">
        <f t="shared" si="70"/>
        <v>0.63</v>
      </c>
      <c r="AQ187" s="38"/>
      <c r="AR187" s="37">
        <f t="shared" si="79"/>
        <v>6.49</v>
      </c>
      <c r="AS187" s="38">
        <f t="shared" si="78"/>
        <v>3.78</v>
      </c>
    </row>
    <row r="188" spans="1:45" ht="51.75" hidden="1" x14ac:dyDescent="0.25">
      <c r="A188" s="196"/>
      <c r="B188" s="198"/>
      <c r="C188" s="200"/>
      <c r="D188" s="30" t="s">
        <v>46</v>
      </c>
      <c r="E188" s="31">
        <v>20</v>
      </c>
      <c r="F188" s="31">
        <v>10</v>
      </c>
      <c r="G188" s="33">
        <f>$G$85</f>
        <v>3.6999999999999998E-2</v>
      </c>
      <c r="H188" s="33">
        <f t="shared" si="73"/>
        <v>0.74</v>
      </c>
      <c r="I188" s="34"/>
      <c r="J188" s="33">
        <f t="shared" si="74"/>
        <v>0.37</v>
      </c>
      <c r="K188" s="34"/>
      <c r="L188" s="33"/>
      <c r="M188" s="33"/>
      <c r="N188" s="33"/>
      <c r="O188" s="33"/>
      <c r="P188" s="33"/>
      <c r="Q188" s="33"/>
      <c r="R188" s="33"/>
      <c r="S188" s="35"/>
      <c r="T188" s="33"/>
      <c r="U188" s="36"/>
      <c r="V188" s="36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7"/>
      <c r="AL188" s="38"/>
      <c r="AM188" s="38">
        <f t="shared" si="71"/>
        <v>0</v>
      </c>
      <c r="AN188" s="38">
        <f t="shared" si="72"/>
        <v>0</v>
      </c>
      <c r="AO188" s="37">
        <f t="shared" si="70"/>
        <v>0</v>
      </c>
      <c r="AP188" s="38">
        <f t="shared" si="70"/>
        <v>0</v>
      </c>
      <c r="AQ188" s="38"/>
      <c r="AR188" s="37">
        <f t="shared" si="79"/>
        <v>0</v>
      </c>
      <c r="AS188" s="38"/>
    </row>
    <row r="189" spans="1:45" ht="39" x14ac:dyDescent="0.25">
      <c r="A189" s="195" t="s">
        <v>320</v>
      </c>
      <c r="B189" s="197" t="s">
        <v>321</v>
      </c>
      <c r="C189" s="199" t="s">
        <v>192</v>
      </c>
      <c r="D189" s="30" t="s">
        <v>193</v>
      </c>
      <c r="E189" s="31">
        <v>15</v>
      </c>
      <c r="F189" s="31">
        <v>10</v>
      </c>
      <c r="G189" s="33">
        <f>$G$84</f>
        <v>4.5999999999999999E-2</v>
      </c>
      <c r="H189" s="33">
        <f t="shared" si="73"/>
        <v>0.69</v>
      </c>
      <c r="I189" s="34">
        <f>H189+H190</f>
        <v>1.43</v>
      </c>
      <c r="J189" s="33">
        <f t="shared" si="74"/>
        <v>0.45999999999999996</v>
      </c>
      <c r="K189" s="34">
        <f>J189+J190</f>
        <v>0.83</v>
      </c>
      <c r="L189" s="33"/>
      <c r="M189" s="33"/>
      <c r="N189" s="33"/>
      <c r="O189" s="33">
        <f>I189*$Q$7</f>
        <v>2.1449999999999997E-2</v>
      </c>
      <c r="P189" s="33">
        <f>K189*$Q$7</f>
        <v>1.2449999999999999E-2</v>
      </c>
      <c r="Q189" s="33"/>
      <c r="R189" s="33">
        <f>I189*$T$7</f>
        <v>0.48620000000000002</v>
      </c>
      <c r="S189" s="35">
        <f>K189*$T$7</f>
        <v>0.28220000000000001</v>
      </c>
      <c r="T189" s="33"/>
      <c r="U189" s="36">
        <f>I189*$W$7</f>
        <v>1.4300000000000001E-4</v>
      </c>
      <c r="V189" s="36">
        <f>K189*$W$7</f>
        <v>8.2999999999999998E-5</v>
      </c>
      <c r="W189" s="33"/>
      <c r="X189" s="33">
        <f>I189*$Z$7</f>
        <v>1.0888019999999998</v>
      </c>
      <c r="Y189" s="33">
        <f>K189*$Z$7</f>
        <v>0.63196199999999991</v>
      </c>
      <c r="Z189" s="33"/>
      <c r="AA189" s="33">
        <f>I189+O189+R189+U189+X189</f>
        <v>3.0265949999999995</v>
      </c>
      <c r="AB189" s="33">
        <f>K189+P189+S189+V189+Y189</f>
        <v>1.7566949999999999</v>
      </c>
      <c r="AC189" s="33">
        <f>AA189*$AE$7</f>
        <v>0.9079784999999998</v>
      </c>
      <c r="AD189" s="33">
        <f>AB189*$AE$7</f>
        <v>0.52700849999999999</v>
      </c>
      <c r="AE189" s="33"/>
      <c r="AF189" s="33">
        <f>(AA189+AC189)*$AH$7</f>
        <v>0.11803720499999996</v>
      </c>
      <c r="AG189" s="33">
        <f>(AB189+AD189)*$AH$7</f>
        <v>6.8511104999999989E-2</v>
      </c>
      <c r="AH189" s="33"/>
      <c r="AI189" s="33"/>
      <c r="AJ189" s="33"/>
      <c r="AK189" s="37">
        <v>5.01</v>
      </c>
      <c r="AL189" s="38">
        <v>2.92</v>
      </c>
      <c r="AM189" s="38">
        <f t="shared" si="71"/>
        <v>5.41</v>
      </c>
      <c r="AN189" s="38">
        <f t="shared" si="72"/>
        <v>3.15</v>
      </c>
      <c r="AO189" s="37">
        <f t="shared" si="70"/>
        <v>1.08</v>
      </c>
      <c r="AP189" s="38">
        <f t="shared" si="70"/>
        <v>0.63</v>
      </c>
      <c r="AQ189" s="38"/>
      <c r="AR189" s="37">
        <f t="shared" si="79"/>
        <v>6.49</v>
      </c>
      <c r="AS189" s="38">
        <f>AN189+AP189</f>
        <v>3.78</v>
      </c>
    </row>
    <row r="190" spans="1:45" ht="0.75" customHeight="1" x14ac:dyDescent="0.25">
      <c r="A190" s="196"/>
      <c r="B190" s="198"/>
      <c r="C190" s="200"/>
      <c r="D190" s="30" t="s">
        <v>46</v>
      </c>
      <c r="E190" s="31">
        <v>20</v>
      </c>
      <c r="F190" s="31">
        <v>10</v>
      </c>
      <c r="G190" s="33">
        <f>$G$85</f>
        <v>3.6999999999999998E-2</v>
      </c>
      <c r="H190" s="33">
        <f t="shared" si="73"/>
        <v>0.74</v>
      </c>
      <c r="I190" s="34"/>
      <c r="J190" s="33">
        <f t="shared" si="74"/>
        <v>0.37</v>
      </c>
      <c r="K190" s="34"/>
      <c r="L190" s="33"/>
      <c r="M190" s="33"/>
      <c r="N190" s="33"/>
      <c r="O190" s="33"/>
      <c r="P190" s="33"/>
      <c r="Q190" s="33"/>
      <c r="R190" s="33"/>
      <c r="S190" s="35"/>
      <c r="T190" s="33"/>
      <c r="U190" s="36"/>
      <c r="V190" s="36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7"/>
      <c r="AL190" s="38"/>
      <c r="AM190" s="38">
        <f t="shared" si="71"/>
        <v>0</v>
      </c>
      <c r="AN190" s="38">
        <f t="shared" si="72"/>
        <v>0</v>
      </c>
      <c r="AO190" s="37">
        <f t="shared" si="70"/>
        <v>0</v>
      </c>
      <c r="AP190" s="38">
        <f t="shared" si="70"/>
        <v>0</v>
      </c>
      <c r="AQ190" s="38"/>
      <c r="AR190" s="37"/>
      <c r="AS190" s="38"/>
    </row>
    <row r="191" spans="1:45" ht="20.25" customHeight="1" x14ac:dyDescent="0.25">
      <c r="A191" s="27" t="s">
        <v>322</v>
      </c>
      <c r="B191" s="28" t="s">
        <v>323</v>
      </c>
      <c r="C191" s="29"/>
      <c r="D191" s="30"/>
      <c r="E191" s="31"/>
      <c r="F191" s="31"/>
      <c r="G191" s="33"/>
      <c r="H191" s="33"/>
      <c r="I191" s="34"/>
      <c r="J191" s="33"/>
      <c r="K191" s="34"/>
      <c r="L191" s="33"/>
      <c r="M191" s="33"/>
      <c r="N191" s="33"/>
      <c r="O191" s="33"/>
      <c r="P191" s="33"/>
      <c r="Q191" s="33"/>
      <c r="R191" s="33"/>
      <c r="S191" s="35"/>
      <c r="T191" s="33"/>
      <c r="U191" s="36"/>
      <c r="V191" s="36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7"/>
      <c r="AL191" s="38"/>
      <c r="AM191" s="38"/>
      <c r="AN191" s="38"/>
      <c r="AO191" s="37"/>
      <c r="AP191" s="38"/>
      <c r="AQ191" s="38"/>
      <c r="AR191" s="37"/>
      <c r="AS191" s="38"/>
    </row>
    <row r="192" spans="1:45" ht="39" x14ac:dyDescent="0.25">
      <c r="A192" s="202" t="s">
        <v>324</v>
      </c>
      <c r="B192" s="204" t="s">
        <v>325</v>
      </c>
      <c r="C192" s="206" t="s">
        <v>192</v>
      </c>
      <c r="D192" s="101" t="s">
        <v>193</v>
      </c>
      <c r="E192" s="102">
        <v>15</v>
      </c>
      <c r="F192" s="102">
        <v>10</v>
      </c>
      <c r="G192" s="103">
        <f>$G$84</f>
        <v>4.5999999999999999E-2</v>
      </c>
      <c r="H192" s="103">
        <f t="shared" si="73"/>
        <v>0.69</v>
      </c>
      <c r="I192" s="103">
        <f>H192+H193</f>
        <v>1.43</v>
      </c>
      <c r="J192" s="103">
        <f t="shared" si="74"/>
        <v>0.45999999999999996</v>
      </c>
      <c r="K192" s="103">
        <f>J192+J193</f>
        <v>0.83</v>
      </c>
      <c r="L192" s="103"/>
      <c r="M192" s="103"/>
      <c r="N192" s="103"/>
      <c r="O192" s="103">
        <f>I192*$Q$7</f>
        <v>2.1449999999999997E-2</v>
      </c>
      <c r="P192" s="103">
        <f>K192*$Q$7</f>
        <v>1.2449999999999999E-2</v>
      </c>
      <c r="Q192" s="103"/>
      <c r="R192" s="103">
        <f>I192*$T$7</f>
        <v>0.48620000000000002</v>
      </c>
      <c r="S192" s="104">
        <f>K192*$T$7</f>
        <v>0.28220000000000001</v>
      </c>
      <c r="T192" s="103"/>
      <c r="U192" s="105">
        <f>I192*$W$7</f>
        <v>1.4300000000000001E-4</v>
      </c>
      <c r="V192" s="105">
        <f>K192*$W$7</f>
        <v>8.2999999999999998E-5</v>
      </c>
      <c r="W192" s="103"/>
      <c r="X192" s="103">
        <f>I192*$Z$7</f>
        <v>1.0888019999999998</v>
      </c>
      <c r="Y192" s="103">
        <f>K192*$Z$7</f>
        <v>0.63196199999999991</v>
      </c>
      <c r="Z192" s="103"/>
      <c r="AA192" s="103">
        <f>I192+O192+R192+U192+X192</f>
        <v>3.0265949999999995</v>
      </c>
      <c r="AB192" s="103">
        <f>K192+P192+S192+V192+Y192</f>
        <v>1.7566949999999999</v>
      </c>
      <c r="AC192" s="103">
        <f>AA192*$AE$7</f>
        <v>0.9079784999999998</v>
      </c>
      <c r="AD192" s="103">
        <f>AB192*$AE$7</f>
        <v>0.52700849999999999</v>
      </c>
      <c r="AE192" s="103"/>
      <c r="AF192" s="103">
        <f>(AA192+AC192)*$AH$7</f>
        <v>0.11803720499999996</v>
      </c>
      <c r="AG192" s="103">
        <f>(AB192+AD192)*$AH$7</f>
        <v>6.8511104999999989E-2</v>
      </c>
      <c r="AH192" s="103"/>
      <c r="AI192" s="103"/>
      <c r="AJ192" s="103"/>
      <c r="AK192" s="106">
        <v>5.01</v>
      </c>
      <c r="AL192" s="107">
        <v>2.92</v>
      </c>
      <c r="AM192" s="107">
        <f t="shared" si="71"/>
        <v>5.41</v>
      </c>
      <c r="AN192" s="107">
        <f t="shared" si="72"/>
        <v>3.15</v>
      </c>
      <c r="AO192" s="106">
        <f t="shared" si="70"/>
        <v>1.08</v>
      </c>
      <c r="AP192" s="107">
        <f t="shared" si="70"/>
        <v>0.63</v>
      </c>
      <c r="AQ192" s="107"/>
      <c r="AR192" s="106">
        <f t="shared" ref="AR192:AS194" si="80">AM192+AO192</f>
        <v>6.49</v>
      </c>
      <c r="AS192" s="107">
        <f t="shared" si="80"/>
        <v>3.78</v>
      </c>
    </row>
    <row r="193" spans="1:45" ht="1.5" customHeight="1" x14ac:dyDescent="0.25">
      <c r="A193" s="203"/>
      <c r="B193" s="205"/>
      <c r="C193" s="207"/>
      <c r="D193" s="101" t="s">
        <v>46</v>
      </c>
      <c r="E193" s="102">
        <v>20</v>
      </c>
      <c r="F193" s="102">
        <v>10</v>
      </c>
      <c r="G193" s="103">
        <f>$G$85</f>
        <v>3.6999999999999998E-2</v>
      </c>
      <c r="H193" s="103">
        <f t="shared" si="73"/>
        <v>0.74</v>
      </c>
      <c r="I193" s="103"/>
      <c r="J193" s="103">
        <f t="shared" si="74"/>
        <v>0.37</v>
      </c>
      <c r="K193" s="103"/>
      <c r="L193" s="103"/>
      <c r="M193" s="103"/>
      <c r="N193" s="103"/>
      <c r="O193" s="103"/>
      <c r="P193" s="103"/>
      <c r="Q193" s="103"/>
      <c r="R193" s="103"/>
      <c r="S193" s="104"/>
      <c r="T193" s="103"/>
      <c r="U193" s="105"/>
      <c r="V193" s="105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6"/>
      <c r="AL193" s="107"/>
      <c r="AM193" s="107">
        <f t="shared" si="71"/>
        <v>0</v>
      </c>
      <c r="AN193" s="107">
        <f t="shared" si="72"/>
        <v>0</v>
      </c>
      <c r="AO193" s="106">
        <f t="shared" si="70"/>
        <v>0</v>
      </c>
      <c r="AP193" s="107">
        <f t="shared" si="70"/>
        <v>0</v>
      </c>
      <c r="AQ193" s="107"/>
      <c r="AR193" s="106">
        <f t="shared" si="80"/>
        <v>0</v>
      </c>
      <c r="AS193" s="107">
        <f t="shared" si="80"/>
        <v>0</v>
      </c>
    </row>
    <row r="194" spans="1:45" ht="39" x14ac:dyDescent="0.25">
      <c r="A194" s="195" t="s">
        <v>326</v>
      </c>
      <c r="B194" s="197" t="s">
        <v>327</v>
      </c>
      <c r="C194" s="199" t="s">
        <v>192</v>
      </c>
      <c r="D194" s="30" t="s">
        <v>193</v>
      </c>
      <c r="E194" s="31">
        <v>30</v>
      </c>
      <c r="F194" s="31">
        <v>15</v>
      </c>
      <c r="G194" s="33">
        <f>$G$84</f>
        <v>4.5999999999999999E-2</v>
      </c>
      <c r="H194" s="33">
        <f t="shared" si="73"/>
        <v>1.38</v>
      </c>
      <c r="I194" s="34">
        <f>H194+H195</f>
        <v>1.75</v>
      </c>
      <c r="J194" s="33">
        <f t="shared" si="74"/>
        <v>0.69</v>
      </c>
      <c r="K194" s="34">
        <f>J194+J195</f>
        <v>0.875</v>
      </c>
      <c r="L194" s="33"/>
      <c r="M194" s="33"/>
      <c r="N194" s="33"/>
      <c r="O194" s="33">
        <f>I194*$Q$7</f>
        <v>2.6249999999999999E-2</v>
      </c>
      <c r="P194" s="33">
        <f>K194*$Q$7</f>
        <v>1.3125E-2</v>
      </c>
      <c r="Q194" s="33"/>
      <c r="R194" s="33">
        <f>I194*$T$7</f>
        <v>0.59500000000000008</v>
      </c>
      <c r="S194" s="35">
        <f>K194*$T$7</f>
        <v>0.29750000000000004</v>
      </c>
      <c r="T194" s="33"/>
      <c r="U194" s="36">
        <f>I194*$W$7</f>
        <v>1.75E-4</v>
      </c>
      <c r="V194" s="36">
        <f>K194*$W$7</f>
        <v>8.7499999999999999E-5</v>
      </c>
      <c r="W194" s="33"/>
      <c r="X194" s="33">
        <f>I194*$Z$7</f>
        <v>1.3324499999999999</v>
      </c>
      <c r="Y194" s="33">
        <f>K194*$Z$7</f>
        <v>0.66622499999999996</v>
      </c>
      <c r="Z194" s="33"/>
      <c r="AA194" s="33">
        <f>I194+O194+R194+U194+X194</f>
        <v>3.703875</v>
      </c>
      <c r="AB194" s="33">
        <f>K194+P194+S194+V194+Y194</f>
        <v>1.8519375</v>
      </c>
      <c r="AC194" s="33">
        <f>AA194*$AE$7</f>
        <v>1.1111625000000001</v>
      </c>
      <c r="AD194" s="33">
        <f>AB194*$AE$7</f>
        <v>0.55558125000000003</v>
      </c>
      <c r="AE194" s="33"/>
      <c r="AF194" s="33">
        <f>(AA194+AC194)*$AH$7</f>
        <v>0.14445112499999999</v>
      </c>
      <c r="AG194" s="33">
        <f>(AB194+AD194)*$AH$7</f>
        <v>7.2225562499999993E-2</v>
      </c>
      <c r="AH194" s="33"/>
      <c r="AI194" s="33"/>
      <c r="AJ194" s="33"/>
      <c r="AK194" s="37">
        <v>6.15</v>
      </c>
      <c r="AL194" s="38">
        <v>3.06</v>
      </c>
      <c r="AM194" s="38">
        <f t="shared" si="71"/>
        <v>6.64</v>
      </c>
      <c r="AN194" s="38">
        <f t="shared" si="72"/>
        <v>3.3</v>
      </c>
      <c r="AO194" s="37">
        <f t="shared" si="70"/>
        <v>1.33</v>
      </c>
      <c r="AP194" s="38">
        <f t="shared" si="70"/>
        <v>0.66</v>
      </c>
      <c r="AQ194" s="38"/>
      <c r="AR194" s="37">
        <f t="shared" si="80"/>
        <v>7.97</v>
      </c>
      <c r="AS194" s="38">
        <f t="shared" si="80"/>
        <v>3.96</v>
      </c>
    </row>
    <row r="195" spans="1:45" ht="0.75" customHeight="1" x14ac:dyDescent="0.25">
      <c r="A195" s="196"/>
      <c r="B195" s="198"/>
      <c r="C195" s="200"/>
      <c r="D195" s="30" t="s">
        <v>46</v>
      </c>
      <c r="E195" s="31">
        <v>10</v>
      </c>
      <c r="F195" s="31">
        <v>5</v>
      </c>
      <c r="G195" s="33">
        <f>$G$85</f>
        <v>3.6999999999999998E-2</v>
      </c>
      <c r="H195" s="33">
        <f t="shared" si="73"/>
        <v>0.37</v>
      </c>
      <c r="I195" s="34"/>
      <c r="J195" s="33">
        <f t="shared" si="74"/>
        <v>0.185</v>
      </c>
      <c r="K195" s="34"/>
      <c r="L195" s="33"/>
      <c r="M195" s="33"/>
      <c r="N195" s="33"/>
      <c r="O195" s="33"/>
      <c r="P195" s="33"/>
      <c r="Q195" s="33"/>
      <c r="R195" s="33"/>
      <c r="S195" s="35"/>
      <c r="T195" s="33"/>
      <c r="U195" s="36"/>
      <c r="V195" s="36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7"/>
      <c r="AL195" s="38"/>
      <c r="AM195" s="38">
        <f t="shared" si="71"/>
        <v>0</v>
      </c>
      <c r="AN195" s="38">
        <f t="shared" si="72"/>
        <v>0</v>
      </c>
      <c r="AO195" s="37">
        <f t="shared" si="70"/>
        <v>0</v>
      </c>
      <c r="AP195" s="38">
        <f t="shared" si="70"/>
        <v>0</v>
      </c>
      <c r="AQ195" s="38"/>
      <c r="AR195" s="37"/>
      <c r="AS195" s="38"/>
    </row>
    <row r="196" spans="1:45" ht="21" customHeight="1" x14ac:dyDescent="0.25">
      <c r="A196" s="27" t="s">
        <v>328</v>
      </c>
      <c r="B196" s="28" t="s">
        <v>329</v>
      </c>
      <c r="C196" s="29"/>
      <c r="D196" s="30"/>
      <c r="E196" s="31"/>
      <c r="F196" s="31"/>
      <c r="G196" s="33"/>
      <c r="H196" s="33"/>
      <c r="I196" s="34"/>
      <c r="J196" s="33"/>
      <c r="K196" s="34"/>
      <c r="L196" s="33"/>
      <c r="M196" s="33"/>
      <c r="N196" s="33"/>
      <c r="O196" s="33"/>
      <c r="P196" s="33"/>
      <c r="Q196" s="33"/>
      <c r="R196" s="33"/>
      <c r="S196" s="35"/>
      <c r="T196" s="33"/>
      <c r="U196" s="36"/>
      <c r="V196" s="36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7"/>
      <c r="AL196" s="38"/>
      <c r="AM196" s="38"/>
      <c r="AN196" s="38"/>
      <c r="AO196" s="37"/>
      <c r="AP196" s="38"/>
      <c r="AQ196" s="38"/>
      <c r="AR196" s="37"/>
      <c r="AS196" s="38"/>
    </row>
    <row r="197" spans="1:45" ht="24.75" customHeight="1" x14ac:dyDescent="0.25">
      <c r="A197" s="195" t="s">
        <v>330</v>
      </c>
      <c r="B197" s="197" t="s">
        <v>331</v>
      </c>
      <c r="C197" s="199" t="s">
        <v>192</v>
      </c>
      <c r="D197" s="30" t="s">
        <v>193</v>
      </c>
      <c r="E197" s="31">
        <v>15</v>
      </c>
      <c r="F197" s="31">
        <v>10</v>
      </c>
      <c r="G197" s="33">
        <f>$G$84</f>
        <v>4.5999999999999999E-2</v>
      </c>
      <c r="H197" s="33">
        <f t="shared" si="73"/>
        <v>0.69</v>
      </c>
      <c r="I197" s="34">
        <f>H197+H198</f>
        <v>1.43</v>
      </c>
      <c r="J197" s="33">
        <f t="shared" si="74"/>
        <v>0.45999999999999996</v>
      </c>
      <c r="K197" s="34">
        <f>J197+J198</f>
        <v>0.83</v>
      </c>
      <c r="L197" s="33"/>
      <c r="M197" s="33"/>
      <c r="N197" s="33"/>
      <c r="O197" s="33">
        <f>I197*$Q$7</f>
        <v>2.1449999999999997E-2</v>
      </c>
      <c r="P197" s="33">
        <f>K197*$Q$7</f>
        <v>1.2449999999999999E-2</v>
      </c>
      <c r="Q197" s="33"/>
      <c r="R197" s="33">
        <f>I197*$T$7</f>
        <v>0.48620000000000002</v>
      </c>
      <c r="S197" s="35">
        <f>K197*$T$7</f>
        <v>0.28220000000000001</v>
      </c>
      <c r="T197" s="33"/>
      <c r="U197" s="36">
        <f>I197*$W$7</f>
        <v>1.4300000000000001E-4</v>
      </c>
      <c r="V197" s="36">
        <f>K197*$W$7</f>
        <v>8.2999999999999998E-5</v>
      </c>
      <c r="W197" s="33"/>
      <c r="X197" s="33">
        <f>I197*$Z$7</f>
        <v>1.0888019999999998</v>
      </c>
      <c r="Y197" s="33">
        <f>K197*$Z$7</f>
        <v>0.63196199999999991</v>
      </c>
      <c r="Z197" s="33"/>
      <c r="AA197" s="33">
        <f>I197+O197+R197+U197+X197</f>
        <v>3.0265949999999995</v>
      </c>
      <c r="AB197" s="33">
        <f>K197+P197+S197+V197+Y197</f>
        <v>1.7566949999999999</v>
      </c>
      <c r="AC197" s="33">
        <f>AA197*$AE$7</f>
        <v>0.9079784999999998</v>
      </c>
      <c r="AD197" s="33">
        <f>AB197*$AE$7</f>
        <v>0.52700849999999999</v>
      </c>
      <c r="AE197" s="33"/>
      <c r="AF197" s="33">
        <f>(AA197+AC197)*$AH$7</f>
        <v>0.11803720499999996</v>
      </c>
      <c r="AG197" s="33">
        <f>(AB197+AD197)*$AH$7</f>
        <v>6.8511104999999989E-2</v>
      </c>
      <c r="AH197" s="33"/>
      <c r="AI197" s="33"/>
      <c r="AJ197" s="33"/>
      <c r="AK197" s="37">
        <v>5.01</v>
      </c>
      <c r="AL197" s="38">
        <v>2.92</v>
      </c>
      <c r="AM197" s="38">
        <f t="shared" si="71"/>
        <v>5.41</v>
      </c>
      <c r="AN197" s="38">
        <f t="shared" si="72"/>
        <v>3.15</v>
      </c>
      <c r="AO197" s="37">
        <f t="shared" si="70"/>
        <v>1.08</v>
      </c>
      <c r="AP197" s="38">
        <f t="shared" si="70"/>
        <v>0.63</v>
      </c>
      <c r="AQ197" s="38"/>
      <c r="AR197" s="37">
        <f t="shared" ref="AR197:AS199" si="81">AM197+AO197</f>
        <v>6.49</v>
      </c>
      <c r="AS197" s="38">
        <f t="shared" si="81"/>
        <v>3.78</v>
      </c>
    </row>
    <row r="198" spans="1:45" ht="51.75" hidden="1" x14ac:dyDescent="0.25">
      <c r="A198" s="196"/>
      <c r="B198" s="198"/>
      <c r="C198" s="200"/>
      <c r="D198" s="30" t="s">
        <v>46</v>
      </c>
      <c r="E198" s="31">
        <v>20</v>
      </c>
      <c r="F198" s="31">
        <v>10</v>
      </c>
      <c r="G198" s="33">
        <f>$G$85</f>
        <v>3.6999999999999998E-2</v>
      </c>
      <c r="H198" s="33">
        <f t="shared" si="73"/>
        <v>0.74</v>
      </c>
      <c r="I198" s="34"/>
      <c r="J198" s="33">
        <f t="shared" si="74"/>
        <v>0.37</v>
      </c>
      <c r="K198" s="34"/>
      <c r="L198" s="33"/>
      <c r="M198" s="33"/>
      <c r="N198" s="33"/>
      <c r="O198" s="33"/>
      <c r="P198" s="33"/>
      <c r="Q198" s="33"/>
      <c r="R198" s="33"/>
      <c r="S198" s="35"/>
      <c r="T198" s="33"/>
      <c r="U198" s="36"/>
      <c r="V198" s="36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7"/>
      <c r="AL198" s="38"/>
      <c r="AM198" s="38">
        <f t="shared" si="71"/>
        <v>0</v>
      </c>
      <c r="AN198" s="38">
        <f t="shared" si="72"/>
        <v>0</v>
      </c>
      <c r="AO198" s="37">
        <f t="shared" si="70"/>
        <v>0</v>
      </c>
      <c r="AP198" s="38">
        <f t="shared" si="70"/>
        <v>0</v>
      </c>
      <c r="AQ198" s="38"/>
      <c r="AR198" s="37">
        <f t="shared" si="81"/>
        <v>0</v>
      </c>
      <c r="AS198" s="38">
        <f t="shared" si="81"/>
        <v>0</v>
      </c>
    </row>
    <row r="199" spans="1:45" ht="51.75" x14ac:dyDescent="0.25">
      <c r="A199" s="27" t="s">
        <v>332</v>
      </c>
      <c r="B199" s="28" t="s">
        <v>333</v>
      </c>
      <c r="C199" s="29" t="s">
        <v>192</v>
      </c>
      <c r="D199" s="30" t="s">
        <v>46</v>
      </c>
      <c r="E199" s="31">
        <v>10</v>
      </c>
      <c r="F199" s="31">
        <v>10</v>
      </c>
      <c r="G199" s="33">
        <f>$G$85</f>
        <v>3.6999999999999998E-2</v>
      </c>
      <c r="H199" s="33">
        <f t="shared" si="73"/>
        <v>0.37</v>
      </c>
      <c r="I199" s="34">
        <f>H199</f>
        <v>0.37</v>
      </c>
      <c r="J199" s="33">
        <f t="shared" si="74"/>
        <v>0.37</v>
      </c>
      <c r="K199" s="34">
        <f>J199</f>
        <v>0.37</v>
      </c>
      <c r="L199" s="33"/>
      <c r="M199" s="33"/>
      <c r="N199" s="33"/>
      <c r="O199" s="33">
        <f>I199*$Q$7</f>
        <v>5.5499999999999994E-3</v>
      </c>
      <c r="P199" s="33">
        <f>K199*$Q$7</f>
        <v>5.5499999999999994E-3</v>
      </c>
      <c r="Q199" s="33"/>
      <c r="R199" s="33">
        <f>I199*$T$7</f>
        <v>0.1258</v>
      </c>
      <c r="S199" s="35">
        <f>K199*$T$7</f>
        <v>0.1258</v>
      </c>
      <c r="T199" s="33"/>
      <c r="U199" s="36">
        <f>I199*$W$7</f>
        <v>3.6999999999999998E-5</v>
      </c>
      <c r="V199" s="36">
        <f>K199*$W$7</f>
        <v>3.6999999999999998E-5</v>
      </c>
      <c r="W199" s="33"/>
      <c r="X199" s="33">
        <f>I199*$Z$7</f>
        <v>0.28171799999999997</v>
      </c>
      <c r="Y199" s="33">
        <f>K199*$Z$7</f>
        <v>0.28171799999999997</v>
      </c>
      <c r="Z199" s="33"/>
      <c r="AA199" s="33">
        <f>I199+O199+R199+U199+X199</f>
        <v>0.78310499999999994</v>
      </c>
      <c r="AB199" s="33">
        <f>K199+P199+S199+V199+Y199</f>
        <v>0.78310499999999994</v>
      </c>
      <c r="AC199" s="33">
        <f>AA199*$AE$7</f>
        <v>0.23493149999999996</v>
      </c>
      <c r="AD199" s="33">
        <f>AB199*$AE$7</f>
        <v>0.23493149999999996</v>
      </c>
      <c r="AE199" s="33"/>
      <c r="AF199" s="33">
        <f>(AA199+AC199)*$AH$7</f>
        <v>3.0541095000000001E-2</v>
      </c>
      <c r="AG199" s="33">
        <f>(AB199+AD199)*$AH$7</f>
        <v>3.0541095000000001E-2</v>
      </c>
      <c r="AH199" s="33"/>
      <c r="AI199" s="33"/>
      <c r="AJ199" s="33"/>
      <c r="AK199" s="37">
        <v>1.3</v>
      </c>
      <c r="AL199" s="38">
        <v>1.34</v>
      </c>
      <c r="AM199" s="38">
        <f t="shared" si="71"/>
        <v>1.4</v>
      </c>
      <c r="AN199" s="38">
        <f t="shared" si="72"/>
        <v>1.45</v>
      </c>
      <c r="AO199" s="37">
        <f t="shared" si="70"/>
        <v>0.28000000000000003</v>
      </c>
      <c r="AP199" s="38">
        <f t="shared" si="70"/>
        <v>0.28999999999999998</v>
      </c>
      <c r="AQ199" s="38"/>
      <c r="AR199" s="37">
        <f t="shared" si="81"/>
        <v>1.68</v>
      </c>
      <c r="AS199" s="38">
        <f t="shared" si="81"/>
        <v>1.74</v>
      </c>
    </row>
    <row r="200" spans="1:45" x14ac:dyDescent="0.25">
      <c r="A200" s="27" t="s">
        <v>334</v>
      </c>
      <c r="B200" s="28" t="s">
        <v>335</v>
      </c>
      <c r="C200" s="29"/>
      <c r="D200" s="30"/>
      <c r="E200" s="31"/>
      <c r="F200" s="31"/>
      <c r="G200" s="33"/>
      <c r="H200" s="33"/>
      <c r="I200" s="34"/>
      <c r="J200" s="33"/>
      <c r="K200" s="34"/>
      <c r="L200" s="33"/>
      <c r="M200" s="33"/>
      <c r="N200" s="33"/>
      <c r="O200" s="33"/>
      <c r="P200" s="33"/>
      <c r="Q200" s="33"/>
      <c r="R200" s="33"/>
      <c r="S200" s="35"/>
      <c r="T200" s="33"/>
      <c r="U200" s="36"/>
      <c r="V200" s="36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7"/>
      <c r="AL200" s="38"/>
      <c r="AM200" s="38"/>
      <c r="AN200" s="38"/>
      <c r="AO200" s="37"/>
      <c r="AP200" s="38"/>
      <c r="AQ200" s="38"/>
      <c r="AR200" s="37"/>
      <c r="AS200" s="38"/>
    </row>
    <row r="201" spans="1:45" ht="39" x14ac:dyDescent="0.25">
      <c r="A201" s="195" t="s">
        <v>336</v>
      </c>
      <c r="B201" s="197" t="s">
        <v>337</v>
      </c>
      <c r="C201" s="199" t="s">
        <v>192</v>
      </c>
      <c r="D201" s="30" t="s">
        <v>193</v>
      </c>
      <c r="E201" s="31">
        <v>15</v>
      </c>
      <c r="F201" s="31">
        <v>10</v>
      </c>
      <c r="G201" s="33">
        <f>$G$84</f>
        <v>4.5999999999999999E-2</v>
      </c>
      <c r="H201" s="33">
        <f t="shared" si="73"/>
        <v>0.69</v>
      </c>
      <c r="I201" s="34">
        <f>H201+H202</f>
        <v>1.43</v>
      </c>
      <c r="J201" s="33">
        <f t="shared" si="74"/>
        <v>0.45999999999999996</v>
      </c>
      <c r="K201" s="34">
        <f>J201+J202</f>
        <v>0.83</v>
      </c>
      <c r="L201" s="33"/>
      <c r="M201" s="33"/>
      <c r="N201" s="33"/>
      <c r="O201" s="33">
        <f>I201*$Q$7</f>
        <v>2.1449999999999997E-2</v>
      </c>
      <c r="P201" s="33">
        <f>K201*$Q$7</f>
        <v>1.2449999999999999E-2</v>
      </c>
      <c r="Q201" s="33"/>
      <c r="R201" s="33">
        <f>I201*$T$7</f>
        <v>0.48620000000000002</v>
      </c>
      <c r="S201" s="35">
        <f>K201*$T$7</f>
        <v>0.28220000000000001</v>
      </c>
      <c r="T201" s="33"/>
      <c r="U201" s="36">
        <f>I201*$W$7</f>
        <v>1.4300000000000001E-4</v>
      </c>
      <c r="V201" s="36">
        <f>K201*$W$7</f>
        <v>8.2999999999999998E-5</v>
      </c>
      <c r="W201" s="33"/>
      <c r="X201" s="33">
        <f>I201*$Z$7</f>
        <v>1.0888019999999998</v>
      </c>
      <c r="Y201" s="33">
        <f>K201*$Z$7</f>
        <v>0.63196199999999991</v>
      </c>
      <c r="Z201" s="33"/>
      <c r="AA201" s="33">
        <f>I201+O201+R201+U201+X201</f>
        <v>3.0265949999999995</v>
      </c>
      <c r="AB201" s="33">
        <f>K201+P201+S201+V201+Y201</f>
        <v>1.7566949999999999</v>
      </c>
      <c r="AC201" s="33">
        <f>AA201*$AE$7</f>
        <v>0.9079784999999998</v>
      </c>
      <c r="AD201" s="33">
        <f>AB201*$AE$7</f>
        <v>0.52700849999999999</v>
      </c>
      <c r="AE201" s="33"/>
      <c r="AF201" s="33">
        <f>(AA201+AC201)*$AH$7</f>
        <v>0.11803720499999996</v>
      </c>
      <c r="AG201" s="33">
        <f>(AB201+AD201)*$AH$7</f>
        <v>6.8511104999999989E-2</v>
      </c>
      <c r="AH201" s="33"/>
      <c r="AI201" s="33"/>
      <c r="AJ201" s="33"/>
      <c r="AK201" s="37">
        <v>5.01</v>
      </c>
      <c r="AL201" s="38">
        <v>2.92</v>
      </c>
      <c r="AM201" s="38">
        <f t="shared" si="71"/>
        <v>5.41</v>
      </c>
      <c r="AN201" s="38">
        <f t="shared" si="72"/>
        <v>3.15</v>
      </c>
      <c r="AO201" s="37">
        <f t="shared" si="70"/>
        <v>1.08</v>
      </c>
      <c r="AP201" s="38">
        <f t="shared" si="70"/>
        <v>0.63</v>
      </c>
      <c r="AQ201" s="38"/>
      <c r="AR201" s="37">
        <f t="shared" ref="AR201:AS203" si="82">AM201+AO201</f>
        <v>6.49</v>
      </c>
      <c r="AS201" s="38">
        <f t="shared" si="82"/>
        <v>3.78</v>
      </c>
    </row>
    <row r="202" spans="1:45" ht="51.75" hidden="1" x14ac:dyDescent="0.25">
      <c r="A202" s="196"/>
      <c r="B202" s="198"/>
      <c r="C202" s="200"/>
      <c r="D202" s="30" t="s">
        <v>46</v>
      </c>
      <c r="E202" s="31">
        <v>20</v>
      </c>
      <c r="F202" s="31">
        <v>10</v>
      </c>
      <c r="G202" s="33">
        <f>$G$85</f>
        <v>3.6999999999999998E-2</v>
      </c>
      <c r="H202" s="33">
        <f t="shared" si="73"/>
        <v>0.74</v>
      </c>
      <c r="I202" s="34"/>
      <c r="J202" s="33">
        <f t="shared" si="74"/>
        <v>0.37</v>
      </c>
      <c r="K202" s="34"/>
      <c r="L202" s="33"/>
      <c r="M202" s="33"/>
      <c r="N202" s="33"/>
      <c r="O202" s="33"/>
      <c r="P202" s="33"/>
      <c r="Q202" s="33"/>
      <c r="R202" s="33"/>
      <c r="S202" s="35"/>
      <c r="T202" s="33"/>
      <c r="U202" s="36"/>
      <c r="V202" s="36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7"/>
      <c r="AL202" s="38"/>
      <c r="AM202" s="38">
        <f t="shared" si="71"/>
        <v>0</v>
      </c>
      <c r="AN202" s="38">
        <f t="shared" si="72"/>
        <v>0</v>
      </c>
      <c r="AO202" s="37">
        <f t="shared" si="70"/>
        <v>0</v>
      </c>
      <c r="AP202" s="38">
        <f t="shared" si="70"/>
        <v>0</v>
      </c>
      <c r="AQ202" s="38"/>
      <c r="AR202" s="37">
        <f t="shared" si="82"/>
        <v>0</v>
      </c>
      <c r="AS202" s="38">
        <f t="shared" si="82"/>
        <v>0</v>
      </c>
    </row>
    <row r="203" spans="1:45" ht="39" x14ac:dyDescent="0.25">
      <c r="A203" s="195" t="s">
        <v>338</v>
      </c>
      <c r="B203" s="197" t="s">
        <v>339</v>
      </c>
      <c r="C203" s="199" t="s">
        <v>192</v>
      </c>
      <c r="D203" s="30" t="s">
        <v>193</v>
      </c>
      <c r="E203" s="31">
        <v>30</v>
      </c>
      <c r="F203" s="31">
        <v>15</v>
      </c>
      <c r="G203" s="33">
        <f>$G$84</f>
        <v>4.5999999999999999E-2</v>
      </c>
      <c r="H203" s="33">
        <f t="shared" si="73"/>
        <v>1.38</v>
      </c>
      <c r="I203" s="34">
        <f>H203+H204</f>
        <v>1.75</v>
      </c>
      <c r="J203" s="33">
        <f t="shared" si="74"/>
        <v>0.69</v>
      </c>
      <c r="K203" s="34">
        <f>J203+J204</f>
        <v>0.875</v>
      </c>
      <c r="L203" s="33"/>
      <c r="M203" s="33"/>
      <c r="N203" s="33"/>
      <c r="O203" s="33">
        <f>I203*$Q$7</f>
        <v>2.6249999999999999E-2</v>
      </c>
      <c r="P203" s="33">
        <f>K203*$Q$7</f>
        <v>1.3125E-2</v>
      </c>
      <c r="Q203" s="33"/>
      <c r="R203" s="33">
        <f>I203*$T$7</f>
        <v>0.59500000000000008</v>
      </c>
      <c r="S203" s="35">
        <f>K203*$T$7</f>
        <v>0.29750000000000004</v>
      </c>
      <c r="T203" s="33"/>
      <c r="U203" s="36">
        <f>I203*$W$7</f>
        <v>1.75E-4</v>
      </c>
      <c r="V203" s="36">
        <f>K203*$W$7</f>
        <v>8.7499999999999999E-5</v>
      </c>
      <c r="W203" s="33"/>
      <c r="X203" s="33">
        <f>I203*$Z$7</f>
        <v>1.3324499999999999</v>
      </c>
      <c r="Y203" s="33">
        <f>K203*$Z$7</f>
        <v>0.66622499999999996</v>
      </c>
      <c r="Z203" s="33"/>
      <c r="AA203" s="33">
        <f>I203+O203+R203+U203+X203</f>
        <v>3.703875</v>
      </c>
      <c r="AB203" s="33">
        <f>K203+P203+S203+V203+Y203</f>
        <v>1.8519375</v>
      </c>
      <c r="AC203" s="33">
        <f>AA203*$AE$7</f>
        <v>1.1111625000000001</v>
      </c>
      <c r="AD203" s="33">
        <f>AB203*$AE$7</f>
        <v>0.55558125000000003</v>
      </c>
      <c r="AE203" s="33"/>
      <c r="AF203" s="33">
        <f>(AA203+AC203)*$AH$7</f>
        <v>0.14445112499999999</v>
      </c>
      <c r="AG203" s="33">
        <f>(AB203+AD203)*$AH$7</f>
        <v>7.2225562499999993E-2</v>
      </c>
      <c r="AH203" s="33"/>
      <c r="AI203" s="33"/>
      <c r="AJ203" s="33"/>
      <c r="AK203" s="37">
        <v>6.15</v>
      </c>
      <c r="AL203" s="38">
        <v>3.06</v>
      </c>
      <c r="AM203" s="38">
        <f t="shared" si="71"/>
        <v>6.64</v>
      </c>
      <c r="AN203" s="38">
        <f t="shared" si="72"/>
        <v>3.3</v>
      </c>
      <c r="AO203" s="37">
        <f t="shared" ref="AO203:AP266" si="83">ROUND((AM203*$AQ$7),2)</f>
        <v>1.33</v>
      </c>
      <c r="AP203" s="38">
        <f t="shared" si="83"/>
        <v>0.66</v>
      </c>
      <c r="AQ203" s="38"/>
      <c r="AR203" s="37">
        <f t="shared" si="82"/>
        <v>7.97</v>
      </c>
      <c r="AS203" s="38">
        <f t="shared" si="82"/>
        <v>3.96</v>
      </c>
    </row>
    <row r="204" spans="1:45" ht="0.75" customHeight="1" x14ac:dyDescent="0.25">
      <c r="A204" s="196"/>
      <c r="B204" s="198"/>
      <c r="C204" s="200"/>
      <c r="D204" s="30" t="s">
        <v>46</v>
      </c>
      <c r="E204" s="31">
        <v>10</v>
      </c>
      <c r="F204" s="31">
        <v>5</v>
      </c>
      <c r="G204" s="33">
        <f>$G$85</f>
        <v>3.6999999999999998E-2</v>
      </c>
      <c r="H204" s="33">
        <f t="shared" si="73"/>
        <v>0.37</v>
      </c>
      <c r="I204" s="34"/>
      <c r="J204" s="33">
        <f t="shared" si="74"/>
        <v>0.185</v>
      </c>
      <c r="K204" s="34"/>
      <c r="L204" s="33"/>
      <c r="M204" s="33"/>
      <c r="N204" s="33"/>
      <c r="O204" s="33"/>
      <c r="P204" s="33"/>
      <c r="Q204" s="33"/>
      <c r="R204" s="33"/>
      <c r="S204" s="35"/>
      <c r="T204" s="33"/>
      <c r="U204" s="36"/>
      <c r="V204" s="36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7"/>
      <c r="AL204" s="38"/>
      <c r="AM204" s="38">
        <f t="shared" si="71"/>
        <v>0</v>
      </c>
      <c r="AN204" s="38">
        <f t="shared" si="72"/>
        <v>0</v>
      </c>
      <c r="AO204" s="37">
        <f t="shared" si="83"/>
        <v>0</v>
      </c>
      <c r="AP204" s="38">
        <f t="shared" si="83"/>
        <v>0</v>
      </c>
      <c r="AQ204" s="38"/>
      <c r="AR204" s="37"/>
      <c r="AS204" s="38"/>
    </row>
    <row r="205" spans="1:45" ht="20.25" customHeight="1" x14ac:dyDescent="0.25">
      <c r="A205" s="27" t="s">
        <v>340</v>
      </c>
      <c r="B205" s="28" t="s">
        <v>341</v>
      </c>
      <c r="C205" s="29"/>
      <c r="D205" s="30"/>
      <c r="E205" s="31"/>
      <c r="F205" s="31"/>
      <c r="G205" s="33"/>
      <c r="H205" s="33"/>
      <c r="I205" s="34"/>
      <c r="J205" s="33"/>
      <c r="K205" s="34"/>
      <c r="L205" s="33"/>
      <c r="M205" s="33"/>
      <c r="N205" s="33"/>
      <c r="O205" s="33"/>
      <c r="P205" s="33"/>
      <c r="Q205" s="33"/>
      <c r="R205" s="33"/>
      <c r="S205" s="35"/>
      <c r="T205" s="33"/>
      <c r="U205" s="36"/>
      <c r="V205" s="36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7"/>
      <c r="AL205" s="38"/>
      <c r="AM205" s="38"/>
      <c r="AN205" s="38"/>
      <c r="AO205" s="37"/>
      <c r="AP205" s="38"/>
      <c r="AQ205" s="38"/>
      <c r="AR205" s="37"/>
      <c r="AS205" s="38"/>
    </row>
    <row r="206" spans="1:45" ht="39" x14ac:dyDescent="0.25">
      <c r="A206" s="195" t="s">
        <v>342</v>
      </c>
      <c r="B206" s="197" t="s">
        <v>343</v>
      </c>
      <c r="C206" s="199" t="s">
        <v>192</v>
      </c>
      <c r="D206" s="30" t="s">
        <v>193</v>
      </c>
      <c r="E206" s="31">
        <v>15</v>
      </c>
      <c r="F206" s="31">
        <v>10</v>
      </c>
      <c r="G206" s="33">
        <f>$G$84</f>
        <v>4.5999999999999999E-2</v>
      </c>
      <c r="H206" s="33">
        <f t="shared" si="73"/>
        <v>0.69</v>
      </c>
      <c r="I206" s="34">
        <f>H206+H207</f>
        <v>1.43</v>
      </c>
      <c r="J206" s="33">
        <f t="shared" si="74"/>
        <v>0.45999999999999996</v>
      </c>
      <c r="K206" s="34">
        <f>J206+J207</f>
        <v>0.83</v>
      </c>
      <c r="L206" s="33"/>
      <c r="M206" s="33"/>
      <c r="N206" s="33"/>
      <c r="O206" s="33">
        <f>I206*$Q$7</f>
        <v>2.1449999999999997E-2</v>
      </c>
      <c r="P206" s="33">
        <f>K206*$Q$7</f>
        <v>1.2449999999999999E-2</v>
      </c>
      <c r="Q206" s="33"/>
      <c r="R206" s="33">
        <f>I206*$T$7</f>
        <v>0.48620000000000002</v>
      </c>
      <c r="S206" s="35">
        <f>K206*$T$7</f>
        <v>0.28220000000000001</v>
      </c>
      <c r="T206" s="33"/>
      <c r="U206" s="36">
        <f>I206*$W$7</f>
        <v>1.4300000000000001E-4</v>
      </c>
      <c r="V206" s="36">
        <f>K206*$W$7</f>
        <v>8.2999999999999998E-5</v>
      </c>
      <c r="W206" s="33"/>
      <c r="X206" s="33">
        <f>I206*$Z$7</f>
        <v>1.0888019999999998</v>
      </c>
      <c r="Y206" s="33">
        <f>K206*$Z$7</f>
        <v>0.63196199999999991</v>
      </c>
      <c r="Z206" s="33"/>
      <c r="AA206" s="33">
        <f>I206+O206+R206+U206+X206</f>
        <v>3.0265949999999995</v>
      </c>
      <c r="AB206" s="33">
        <f>K206+P206+S206+V206+Y206</f>
        <v>1.7566949999999999</v>
      </c>
      <c r="AC206" s="33">
        <f>AA206*$AE$7</f>
        <v>0.9079784999999998</v>
      </c>
      <c r="AD206" s="33">
        <f>AB206*$AE$7</f>
        <v>0.52700849999999999</v>
      </c>
      <c r="AE206" s="33"/>
      <c r="AF206" s="33">
        <f>(AA206+AC206)*$AH$7</f>
        <v>0.11803720499999996</v>
      </c>
      <c r="AG206" s="33">
        <f>(AB206+AD206)*$AH$7</f>
        <v>6.8511104999999989E-2</v>
      </c>
      <c r="AH206" s="33"/>
      <c r="AI206" s="33"/>
      <c r="AJ206" s="33"/>
      <c r="AK206" s="37">
        <v>5.01</v>
      </c>
      <c r="AL206" s="38">
        <v>2.92</v>
      </c>
      <c r="AM206" s="38">
        <f t="shared" si="71"/>
        <v>5.41</v>
      </c>
      <c r="AN206" s="38">
        <f t="shared" si="72"/>
        <v>3.15</v>
      </c>
      <c r="AO206" s="37">
        <f t="shared" si="83"/>
        <v>1.08</v>
      </c>
      <c r="AP206" s="38">
        <f t="shared" si="83"/>
        <v>0.63</v>
      </c>
      <c r="AQ206" s="38"/>
      <c r="AR206" s="37">
        <f t="shared" ref="AR206:AS208" si="84">AM206+AO206</f>
        <v>6.49</v>
      </c>
      <c r="AS206" s="38">
        <f t="shared" si="84"/>
        <v>3.78</v>
      </c>
    </row>
    <row r="207" spans="1:45" ht="1.5" customHeight="1" x14ac:dyDescent="0.25">
      <c r="A207" s="196"/>
      <c r="B207" s="198"/>
      <c r="C207" s="200"/>
      <c r="D207" s="30" t="s">
        <v>46</v>
      </c>
      <c r="E207" s="31">
        <v>20</v>
      </c>
      <c r="F207" s="31">
        <v>10</v>
      </c>
      <c r="G207" s="33">
        <f>$G$85</f>
        <v>3.6999999999999998E-2</v>
      </c>
      <c r="H207" s="33">
        <f t="shared" si="73"/>
        <v>0.74</v>
      </c>
      <c r="I207" s="34"/>
      <c r="J207" s="33">
        <f t="shared" si="74"/>
        <v>0.37</v>
      </c>
      <c r="K207" s="34"/>
      <c r="L207" s="33"/>
      <c r="M207" s="33"/>
      <c r="N207" s="33"/>
      <c r="O207" s="33"/>
      <c r="P207" s="33"/>
      <c r="Q207" s="33"/>
      <c r="R207" s="33"/>
      <c r="S207" s="35"/>
      <c r="T207" s="33"/>
      <c r="U207" s="36"/>
      <c r="V207" s="36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7"/>
      <c r="AL207" s="38"/>
      <c r="AM207" s="38">
        <f t="shared" ref="AM207:AM270" si="85">ROUND((AK207*$AM$9),2)</f>
        <v>0</v>
      </c>
      <c r="AN207" s="38">
        <f t="shared" ref="AN207:AN270" si="86">ROUND((AL207*$AN$9),2)</f>
        <v>0</v>
      </c>
      <c r="AO207" s="37">
        <f t="shared" si="83"/>
        <v>0</v>
      </c>
      <c r="AP207" s="38">
        <f t="shared" si="83"/>
        <v>0</v>
      </c>
      <c r="AQ207" s="38"/>
      <c r="AR207" s="37">
        <f t="shared" si="84"/>
        <v>0</v>
      </c>
      <c r="AS207" s="38">
        <f t="shared" si="84"/>
        <v>0</v>
      </c>
    </row>
    <row r="208" spans="1:45" ht="39" x14ac:dyDescent="0.25">
      <c r="A208" s="195" t="s">
        <v>344</v>
      </c>
      <c r="B208" s="197" t="s">
        <v>345</v>
      </c>
      <c r="C208" s="199" t="s">
        <v>192</v>
      </c>
      <c r="D208" s="30" t="s">
        <v>193</v>
      </c>
      <c r="E208" s="31">
        <v>30</v>
      </c>
      <c r="F208" s="31">
        <v>15</v>
      </c>
      <c r="G208" s="33">
        <f>$G$84</f>
        <v>4.5999999999999999E-2</v>
      </c>
      <c r="H208" s="33">
        <f t="shared" si="73"/>
        <v>1.38</v>
      </c>
      <c r="I208" s="34">
        <f>H208+H209</f>
        <v>1.75</v>
      </c>
      <c r="J208" s="33">
        <f t="shared" si="74"/>
        <v>0.69</v>
      </c>
      <c r="K208" s="34">
        <f>J208+J209</f>
        <v>0.875</v>
      </c>
      <c r="L208" s="33"/>
      <c r="M208" s="33"/>
      <c r="N208" s="33"/>
      <c r="O208" s="33">
        <f>I208*$Q$7</f>
        <v>2.6249999999999999E-2</v>
      </c>
      <c r="P208" s="33">
        <f>K208*$Q$7</f>
        <v>1.3125E-2</v>
      </c>
      <c r="Q208" s="33"/>
      <c r="R208" s="33">
        <f>I208*$T$7</f>
        <v>0.59500000000000008</v>
      </c>
      <c r="S208" s="35">
        <f>K208*$T$7</f>
        <v>0.29750000000000004</v>
      </c>
      <c r="T208" s="33"/>
      <c r="U208" s="36">
        <f>I208*$W$7</f>
        <v>1.75E-4</v>
      </c>
      <c r="V208" s="36">
        <f>K208*$W$7</f>
        <v>8.7499999999999999E-5</v>
      </c>
      <c r="W208" s="33"/>
      <c r="X208" s="33">
        <f>I208*$Z$7</f>
        <v>1.3324499999999999</v>
      </c>
      <c r="Y208" s="33">
        <f>K208*$Z$7</f>
        <v>0.66622499999999996</v>
      </c>
      <c r="Z208" s="33"/>
      <c r="AA208" s="33">
        <f>I208+O208+R208+U208+X208</f>
        <v>3.703875</v>
      </c>
      <c r="AB208" s="33">
        <f>K208+P208+S208+V208+Y208</f>
        <v>1.8519375</v>
      </c>
      <c r="AC208" s="33">
        <f>AA208*$AE$7</f>
        <v>1.1111625000000001</v>
      </c>
      <c r="AD208" s="33">
        <f>AB208*$AE$7</f>
        <v>0.55558125000000003</v>
      </c>
      <c r="AE208" s="33"/>
      <c r="AF208" s="33">
        <f>(AA208+AC208)*$AH$7</f>
        <v>0.14445112499999999</v>
      </c>
      <c r="AG208" s="33">
        <f>(AB208+AD208)*$AH$7</f>
        <v>7.2225562499999993E-2</v>
      </c>
      <c r="AH208" s="33"/>
      <c r="AI208" s="33"/>
      <c r="AJ208" s="33"/>
      <c r="AK208" s="37">
        <v>6.15</v>
      </c>
      <c r="AL208" s="38">
        <v>3.06</v>
      </c>
      <c r="AM208" s="38">
        <f t="shared" si="85"/>
        <v>6.64</v>
      </c>
      <c r="AN208" s="38">
        <f t="shared" si="86"/>
        <v>3.3</v>
      </c>
      <c r="AO208" s="37">
        <f t="shared" si="83"/>
        <v>1.33</v>
      </c>
      <c r="AP208" s="38">
        <f t="shared" si="83"/>
        <v>0.66</v>
      </c>
      <c r="AQ208" s="38"/>
      <c r="AR208" s="37">
        <f t="shared" si="84"/>
        <v>7.97</v>
      </c>
      <c r="AS208" s="38">
        <f t="shared" si="84"/>
        <v>3.96</v>
      </c>
    </row>
    <row r="209" spans="1:45" ht="0.75" customHeight="1" x14ac:dyDescent="0.25">
      <c r="A209" s="196"/>
      <c r="B209" s="198"/>
      <c r="C209" s="200"/>
      <c r="D209" s="30" t="s">
        <v>46</v>
      </c>
      <c r="E209" s="31">
        <v>10</v>
      </c>
      <c r="F209" s="31">
        <v>5</v>
      </c>
      <c r="G209" s="33">
        <f>$G$85</f>
        <v>3.6999999999999998E-2</v>
      </c>
      <c r="H209" s="33">
        <f t="shared" si="73"/>
        <v>0.37</v>
      </c>
      <c r="I209" s="34"/>
      <c r="J209" s="33">
        <f t="shared" si="74"/>
        <v>0.185</v>
      </c>
      <c r="K209" s="34"/>
      <c r="L209" s="33"/>
      <c r="M209" s="33"/>
      <c r="N209" s="33"/>
      <c r="O209" s="33"/>
      <c r="P209" s="33"/>
      <c r="Q209" s="33"/>
      <c r="R209" s="33"/>
      <c r="S209" s="35"/>
      <c r="T209" s="33"/>
      <c r="U209" s="36"/>
      <c r="V209" s="36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7"/>
      <c r="AL209" s="38"/>
      <c r="AM209" s="38">
        <f t="shared" si="85"/>
        <v>0</v>
      </c>
      <c r="AN209" s="38">
        <f t="shared" si="86"/>
        <v>0</v>
      </c>
      <c r="AO209" s="37">
        <f t="shared" si="83"/>
        <v>0</v>
      </c>
      <c r="AP209" s="38">
        <f t="shared" si="83"/>
        <v>0</v>
      </c>
      <c r="AQ209" s="38"/>
      <c r="AR209" s="37"/>
      <c r="AS209" s="38"/>
    </row>
    <row r="210" spans="1:45" ht="21" customHeight="1" x14ac:dyDescent="0.25">
      <c r="A210" s="27" t="s">
        <v>346</v>
      </c>
      <c r="B210" s="28" t="s">
        <v>347</v>
      </c>
      <c r="C210" s="29"/>
      <c r="D210" s="30"/>
      <c r="E210" s="31"/>
      <c r="F210" s="31"/>
      <c r="G210" s="33"/>
      <c r="H210" s="33"/>
      <c r="I210" s="34"/>
      <c r="J210" s="33"/>
      <c r="K210" s="34"/>
      <c r="L210" s="33"/>
      <c r="M210" s="33"/>
      <c r="N210" s="33"/>
      <c r="O210" s="33"/>
      <c r="P210" s="33"/>
      <c r="Q210" s="33"/>
      <c r="R210" s="33"/>
      <c r="S210" s="35"/>
      <c r="T210" s="33"/>
      <c r="U210" s="36"/>
      <c r="V210" s="36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7"/>
      <c r="AL210" s="38"/>
      <c r="AM210" s="38"/>
      <c r="AN210" s="38"/>
      <c r="AO210" s="37"/>
      <c r="AP210" s="38"/>
      <c r="AQ210" s="38"/>
      <c r="AR210" s="37"/>
      <c r="AS210" s="38"/>
    </row>
    <row r="211" spans="1:45" ht="39" x14ac:dyDescent="0.25">
      <c r="A211" s="195" t="s">
        <v>348</v>
      </c>
      <c r="B211" s="197" t="s">
        <v>349</v>
      </c>
      <c r="C211" s="199" t="s">
        <v>192</v>
      </c>
      <c r="D211" s="30" t="s">
        <v>193</v>
      </c>
      <c r="E211" s="31">
        <v>30</v>
      </c>
      <c r="F211" s="31">
        <v>15</v>
      </c>
      <c r="G211" s="33">
        <f>$G$84</f>
        <v>4.5999999999999999E-2</v>
      </c>
      <c r="H211" s="33">
        <f t="shared" si="73"/>
        <v>1.38</v>
      </c>
      <c r="I211" s="34">
        <f>H211+H212</f>
        <v>1.75</v>
      </c>
      <c r="J211" s="33">
        <f t="shared" si="74"/>
        <v>0.69</v>
      </c>
      <c r="K211" s="34">
        <f>J211+J212</f>
        <v>0.875</v>
      </c>
      <c r="L211" s="33"/>
      <c r="M211" s="33"/>
      <c r="N211" s="33"/>
      <c r="O211" s="33">
        <f>I211*$Q$7</f>
        <v>2.6249999999999999E-2</v>
      </c>
      <c r="P211" s="33">
        <f>K211*$Q$7</f>
        <v>1.3125E-2</v>
      </c>
      <c r="Q211" s="33"/>
      <c r="R211" s="33">
        <f>I211*$T$7</f>
        <v>0.59500000000000008</v>
      </c>
      <c r="S211" s="35">
        <f>K211*$T$7</f>
        <v>0.29750000000000004</v>
      </c>
      <c r="T211" s="33"/>
      <c r="U211" s="36">
        <f>I211*$W$7</f>
        <v>1.75E-4</v>
      </c>
      <c r="V211" s="36">
        <f>K211*$W$7</f>
        <v>8.7499999999999999E-5</v>
      </c>
      <c r="W211" s="33"/>
      <c r="X211" s="33">
        <f>I211*$Z$7</f>
        <v>1.3324499999999999</v>
      </c>
      <c r="Y211" s="33">
        <f>K211*$Z$7</f>
        <v>0.66622499999999996</v>
      </c>
      <c r="Z211" s="33"/>
      <c r="AA211" s="33">
        <f>I211+O211+R211+U211+X211</f>
        <v>3.703875</v>
      </c>
      <c r="AB211" s="33">
        <f>K211+P211+S211+V211+Y211</f>
        <v>1.8519375</v>
      </c>
      <c r="AC211" s="33">
        <f>AA211*$AE$7</f>
        <v>1.1111625000000001</v>
      </c>
      <c r="AD211" s="33">
        <f>AB211*$AE$7</f>
        <v>0.55558125000000003</v>
      </c>
      <c r="AE211" s="33"/>
      <c r="AF211" s="33">
        <f>(AA211+AC211)*$AH$7</f>
        <v>0.14445112499999999</v>
      </c>
      <c r="AG211" s="33">
        <f>(AB211+AD211)*$AH$7</f>
        <v>7.2225562499999993E-2</v>
      </c>
      <c r="AH211" s="33"/>
      <c r="AI211" s="33"/>
      <c r="AJ211" s="33"/>
      <c r="AK211" s="37">
        <v>6.15</v>
      </c>
      <c r="AL211" s="38">
        <v>3.06</v>
      </c>
      <c r="AM211" s="38">
        <f t="shared" si="85"/>
        <v>6.64</v>
      </c>
      <c r="AN211" s="38">
        <f t="shared" si="86"/>
        <v>3.3</v>
      </c>
      <c r="AO211" s="37">
        <f t="shared" si="83"/>
        <v>1.33</v>
      </c>
      <c r="AP211" s="38">
        <f t="shared" si="83"/>
        <v>0.66</v>
      </c>
      <c r="AQ211" s="38"/>
      <c r="AR211" s="37">
        <f>AM211+AO211</f>
        <v>7.97</v>
      </c>
      <c r="AS211" s="38">
        <f>AN211+AP211</f>
        <v>3.96</v>
      </c>
    </row>
    <row r="212" spans="1:45" ht="51.75" hidden="1" x14ac:dyDescent="0.25">
      <c r="A212" s="196"/>
      <c r="B212" s="198"/>
      <c r="C212" s="200"/>
      <c r="D212" s="30" t="s">
        <v>46</v>
      </c>
      <c r="E212" s="31">
        <v>10</v>
      </c>
      <c r="F212" s="31">
        <v>5</v>
      </c>
      <c r="G212" s="33">
        <f>$G$85</f>
        <v>3.6999999999999998E-2</v>
      </c>
      <c r="H212" s="33">
        <f t="shared" si="73"/>
        <v>0.37</v>
      </c>
      <c r="I212" s="34"/>
      <c r="J212" s="33">
        <f t="shared" si="74"/>
        <v>0.185</v>
      </c>
      <c r="K212" s="34"/>
      <c r="L212" s="33"/>
      <c r="M212" s="33"/>
      <c r="N212" s="33"/>
      <c r="O212" s="33"/>
      <c r="P212" s="33"/>
      <c r="Q212" s="33"/>
      <c r="R212" s="33"/>
      <c r="S212" s="35"/>
      <c r="T212" s="33"/>
      <c r="U212" s="36"/>
      <c r="V212" s="36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7"/>
      <c r="AL212" s="38"/>
      <c r="AM212" s="38">
        <f t="shared" si="85"/>
        <v>0</v>
      </c>
      <c r="AN212" s="38">
        <f t="shared" si="86"/>
        <v>0</v>
      </c>
      <c r="AO212" s="37">
        <f t="shared" si="83"/>
        <v>0</v>
      </c>
      <c r="AP212" s="38">
        <f t="shared" si="83"/>
        <v>0</v>
      </c>
      <c r="AQ212" s="38"/>
      <c r="AR212" s="37">
        <f>AK212+AO212</f>
        <v>0</v>
      </c>
      <c r="AS212" s="38">
        <f>AL212+AP212</f>
        <v>0</v>
      </c>
    </row>
    <row r="213" spans="1:45" x14ac:dyDescent="0.25">
      <c r="A213" s="27" t="s">
        <v>350</v>
      </c>
      <c r="B213" s="28" t="s">
        <v>351</v>
      </c>
      <c r="C213" s="29"/>
      <c r="D213" s="30"/>
      <c r="E213" s="31"/>
      <c r="F213" s="31"/>
      <c r="G213" s="33"/>
      <c r="H213" s="33"/>
      <c r="I213" s="34"/>
      <c r="J213" s="33"/>
      <c r="K213" s="34"/>
      <c r="L213" s="33"/>
      <c r="M213" s="33"/>
      <c r="N213" s="33"/>
      <c r="O213" s="33"/>
      <c r="P213" s="33"/>
      <c r="Q213" s="33"/>
      <c r="R213" s="33"/>
      <c r="S213" s="35"/>
      <c r="T213" s="33"/>
      <c r="U213" s="36"/>
      <c r="V213" s="36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7"/>
      <c r="AL213" s="38"/>
      <c r="AM213" s="38"/>
      <c r="AN213" s="38"/>
      <c r="AO213" s="37"/>
      <c r="AP213" s="38"/>
      <c r="AQ213" s="38"/>
      <c r="AR213" s="37"/>
      <c r="AS213" s="38"/>
    </row>
    <row r="214" spans="1:45" ht="27" customHeight="1" x14ac:dyDescent="0.25">
      <c r="A214" s="27" t="s">
        <v>352</v>
      </c>
      <c r="B214" s="28" t="s">
        <v>353</v>
      </c>
      <c r="C214" s="29" t="s">
        <v>192</v>
      </c>
      <c r="D214" s="30"/>
      <c r="E214" s="31"/>
      <c r="F214" s="31"/>
      <c r="G214" s="33"/>
      <c r="H214" s="33"/>
      <c r="I214" s="34"/>
      <c r="J214" s="33"/>
      <c r="K214" s="34"/>
      <c r="L214" s="33"/>
      <c r="M214" s="33"/>
      <c r="N214" s="33"/>
      <c r="O214" s="33"/>
      <c r="P214" s="33"/>
      <c r="Q214" s="33"/>
      <c r="R214" s="33"/>
      <c r="S214" s="35"/>
      <c r="T214" s="33"/>
      <c r="U214" s="36"/>
      <c r="V214" s="36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7">
        <v>6.15</v>
      </c>
      <c r="AL214" s="38">
        <v>3.06</v>
      </c>
      <c r="AM214" s="38">
        <f t="shared" si="85"/>
        <v>6.64</v>
      </c>
      <c r="AN214" s="38">
        <f t="shared" si="86"/>
        <v>3.3</v>
      </c>
      <c r="AO214" s="37">
        <f t="shared" si="83"/>
        <v>1.33</v>
      </c>
      <c r="AP214" s="38">
        <f t="shared" si="83"/>
        <v>0.66</v>
      </c>
      <c r="AQ214" s="38"/>
      <c r="AR214" s="37">
        <f>AM214+AO214</f>
        <v>7.97</v>
      </c>
      <c r="AS214" s="38">
        <f>AN214+AP214</f>
        <v>3.96</v>
      </c>
    </row>
    <row r="215" spans="1:45" ht="22.5" customHeight="1" x14ac:dyDescent="0.25">
      <c r="A215" s="27" t="s">
        <v>354</v>
      </c>
      <c r="B215" s="28" t="s">
        <v>355</v>
      </c>
      <c r="C215" s="29"/>
      <c r="D215" s="30"/>
      <c r="E215" s="31"/>
      <c r="F215" s="31"/>
      <c r="G215" s="33"/>
      <c r="H215" s="33"/>
      <c r="I215" s="34"/>
      <c r="J215" s="33"/>
      <c r="K215" s="34"/>
      <c r="L215" s="33"/>
      <c r="M215" s="33"/>
      <c r="N215" s="33"/>
      <c r="O215" s="33"/>
      <c r="P215" s="33"/>
      <c r="Q215" s="33"/>
      <c r="R215" s="33"/>
      <c r="S215" s="35"/>
      <c r="T215" s="33"/>
      <c r="U215" s="36"/>
      <c r="V215" s="36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7"/>
      <c r="AL215" s="38"/>
      <c r="AM215" s="38"/>
      <c r="AN215" s="38"/>
      <c r="AO215" s="37"/>
      <c r="AP215" s="38"/>
      <c r="AQ215" s="38"/>
      <c r="AR215" s="37"/>
      <c r="AS215" s="38"/>
    </row>
    <row r="216" spans="1:45" ht="22.5" customHeight="1" x14ac:dyDescent="0.25">
      <c r="A216" s="27" t="s">
        <v>356</v>
      </c>
      <c r="B216" s="28" t="s">
        <v>357</v>
      </c>
      <c r="C216" s="29" t="s">
        <v>192</v>
      </c>
      <c r="D216" s="30"/>
      <c r="E216" s="31"/>
      <c r="F216" s="31"/>
      <c r="G216" s="33"/>
      <c r="H216" s="33"/>
      <c r="I216" s="34"/>
      <c r="J216" s="33"/>
      <c r="K216" s="34"/>
      <c r="L216" s="33"/>
      <c r="M216" s="33"/>
      <c r="N216" s="33"/>
      <c r="O216" s="33"/>
      <c r="P216" s="33"/>
      <c r="Q216" s="33"/>
      <c r="R216" s="33"/>
      <c r="S216" s="35"/>
      <c r="T216" s="33"/>
      <c r="U216" s="36"/>
      <c r="V216" s="36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7">
        <v>6.15</v>
      </c>
      <c r="AL216" s="38">
        <v>3.06</v>
      </c>
      <c r="AM216" s="38">
        <f t="shared" si="85"/>
        <v>6.64</v>
      </c>
      <c r="AN216" s="38">
        <f t="shared" si="86"/>
        <v>3.3</v>
      </c>
      <c r="AO216" s="37">
        <f t="shared" si="83"/>
        <v>1.33</v>
      </c>
      <c r="AP216" s="38">
        <f t="shared" si="83"/>
        <v>0.66</v>
      </c>
      <c r="AQ216" s="38"/>
      <c r="AR216" s="37">
        <f>AM216+AO216</f>
        <v>7.97</v>
      </c>
      <c r="AS216" s="38">
        <f>AN216+AP216</f>
        <v>3.96</v>
      </c>
    </row>
    <row r="217" spans="1:45" ht="23.25" customHeight="1" x14ac:dyDescent="0.25">
      <c r="A217" s="27" t="s">
        <v>358</v>
      </c>
      <c r="B217" s="28" t="s">
        <v>359</v>
      </c>
      <c r="C217" s="29"/>
      <c r="D217" s="30"/>
      <c r="E217" s="31"/>
      <c r="F217" s="31"/>
      <c r="G217" s="33"/>
      <c r="H217" s="33"/>
      <c r="I217" s="34"/>
      <c r="J217" s="33"/>
      <c r="K217" s="34"/>
      <c r="L217" s="33"/>
      <c r="M217" s="33"/>
      <c r="N217" s="33"/>
      <c r="O217" s="33"/>
      <c r="P217" s="33"/>
      <c r="Q217" s="33"/>
      <c r="R217" s="33"/>
      <c r="S217" s="35"/>
      <c r="T217" s="33"/>
      <c r="U217" s="36"/>
      <c r="V217" s="36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7"/>
      <c r="AL217" s="38"/>
      <c r="AM217" s="38"/>
      <c r="AN217" s="38"/>
      <c r="AO217" s="37"/>
      <c r="AP217" s="38"/>
      <c r="AQ217" s="38"/>
      <c r="AR217" s="37"/>
      <c r="AS217" s="38"/>
    </row>
    <row r="218" spans="1:45" ht="25.5" customHeight="1" x14ac:dyDescent="0.25">
      <c r="A218" s="27" t="s">
        <v>360</v>
      </c>
      <c r="B218" s="28" t="s">
        <v>361</v>
      </c>
      <c r="C218" s="29" t="s">
        <v>192</v>
      </c>
      <c r="D218" s="30"/>
      <c r="E218" s="31"/>
      <c r="F218" s="31"/>
      <c r="G218" s="33"/>
      <c r="H218" s="33"/>
      <c r="I218" s="34"/>
      <c r="J218" s="33"/>
      <c r="K218" s="34"/>
      <c r="L218" s="33"/>
      <c r="M218" s="33"/>
      <c r="N218" s="33"/>
      <c r="O218" s="33"/>
      <c r="P218" s="33"/>
      <c r="Q218" s="33"/>
      <c r="R218" s="33"/>
      <c r="S218" s="35"/>
      <c r="T218" s="33"/>
      <c r="U218" s="36"/>
      <c r="V218" s="36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7">
        <v>6.15</v>
      </c>
      <c r="AL218" s="38">
        <v>3.06</v>
      </c>
      <c r="AM218" s="38">
        <f t="shared" si="85"/>
        <v>6.64</v>
      </c>
      <c r="AN218" s="38">
        <f t="shared" si="86"/>
        <v>3.3</v>
      </c>
      <c r="AO218" s="37">
        <f t="shared" si="83"/>
        <v>1.33</v>
      </c>
      <c r="AP218" s="38">
        <f t="shared" si="83"/>
        <v>0.66</v>
      </c>
      <c r="AQ218" s="38"/>
      <c r="AR218" s="37">
        <f>AM218+AO218</f>
        <v>7.97</v>
      </c>
      <c r="AS218" s="38">
        <f>AN218+AP218</f>
        <v>3.96</v>
      </c>
    </row>
    <row r="219" spans="1:45" ht="18" customHeight="1" x14ac:dyDescent="0.25">
      <c r="A219" s="27" t="s">
        <v>362</v>
      </c>
      <c r="B219" s="28" t="s">
        <v>363</v>
      </c>
      <c r="C219" s="29"/>
      <c r="D219" s="30"/>
      <c r="E219" s="31"/>
      <c r="F219" s="31"/>
      <c r="G219" s="33"/>
      <c r="H219" s="33"/>
      <c r="I219" s="34"/>
      <c r="J219" s="33"/>
      <c r="K219" s="34"/>
      <c r="L219" s="33"/>
      <c r="M219" s="33"/>
      <c r="N219" s="33"/>
      <c r="O219" s="33"/>
      <c r="P219" s="33"/>
      <c r="Q219" s="33"/>
      <c r="R219" s="33"/>
      <c r="S219" s="35"/>
      <c r="T219" s="33"/>
      <c r="U219" s="36"/>
      <c r="V219" s="36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7"/>
      <c r="AL219" s="38"/>
      <c r="AM219" s="38"/>
      <c r="AN219" s="38"/>
      <c r="AO219" s="37"/>
      <c r="AP219" s="38"/>
      <c r="AQ219" s="38"/>
      <c r="AR219" s="37"/>
      <c r="AS219" s="38"/>
    </row>
    <row r="220" spans="1:45" ht="39" x14ac:dyDescent="0.25">
      <c r="A220" s="195" t="s">
        <v>364</v>
      </c>
      <c r="B220" s="197" t="s">
        <v>365</v>
      </c>
      <c r="C220" s="199" t="s">
        <v>192</v>
      </c>
      <c r="D220" s="30" t="s">
        <v>193</v>
      </c>
      <c r="E220" s="31">
        <v>30</v>
      </c>
      <c r="F220" s="31">
        <v>15</v>
      </c>
      <c r="G220" s="33">
        <f>$G$84</f>
        <v>4.5999999999999999E-2</v>
      </c>
      <c r="H220" s="33">
        <f t="shared" si="73"/>
        <v>1.38</v>
      </c>
      <c r="I220" s="34">
        <f>H220+H221</f>
        <v>1.75</v>
      </c>
      <c r="J220" s="33">
        <f t="shared" si="74"/>
        <v>0.69</v>
      </c>
      <c r="K220" s="34">
        <f>J220+J221</f>
        <v>0.875</v>
      </c>
      <c r="L220" s="33"/>
      <c r="M220" s="33"/>
      <c r="N220" s="33"/>
      <c r="O220" s="33">
        <f>I220*$Q$7</f>
        <v>2.6249999999999999E-2</v>
      </c>
      <c r="P220" s="33">
        <f>K220*$Q$7</f>
        <v>1.3125E-2</v>
      </c>
      <c r="Q220" s="33"/>
      <c r="R220" s="33">
        <f>I220*$T$7</f>
        <v>0.59500000000000008</v>
      </c>
      <c r="S220" s="35">
        <f>K220*$T$7</f>
        <v>0.29750000000000004</v>
      </c>
      <c r="T220" s="33"/>
      <c r="U220" s="36">
        <f>I220*$W$7</f>
        <v>1.75E-4</v>
      </c>
      <c r="V220" s="36">
        <f>K220*$W$7</f>
        <v>8.7499999999999999E-5</v>
      </c>
      <c r="W220" s="33"/>
      <c r="X220" s="33">
        <f>I220*$Z$7</f>
        <v>1.3324499999999999</v>
      </c>
      <c r="Y220" s="33">
        <f>K220*$Z$7</f>
        <v>0.66622499999999996</v>
      </c>
      <c r="Z220" s="33"/>
      <c r="AA220" s="33">
        <f>I220+O220+R220+U220+X220</f>
        <v>3.703875</v>
      </c>
      <c r="AB220" s="33">
        <f>K220+P220+S220+V220+Y220</f>
        <v>1.8519375</v>
      </c>
      <c r="AC220" s="33">
        <f>AA220*$AE$7</f>
        <v>1.1111625000000001</v>
      </c>
      <c r="AD220" s="33">
        <f>AB220*$AE$7</f>
        <v>0.55558125000000003</v>
      </c>
      <c r="AE220" s="33"/>
      <c r="AF220" s="33">
        <f>(AA220+AC220)*$AH$7</f>
        <v>0.14445112499999999</v>
      </c>
      <c r="AG220" s="33">
        <f>(AB220+AD220)*$AH$7</f>
        <v>7.2225562499999993E-2</v>
      </c>
      <c r="AH220" s="33"/>
      <c r="AI220" s="33"/>
      <c r="AJ220" s="33"/>
      <c r="AK220" s="37">
        <v>6.15</v>
      </c>
      <c r="AL220" s="38">
        <v>3.06</v>
      </c>
      <c r="AM220" s="38">
        <f t="shared" si="85"/>
        <v>6.64</v>
      </c>
      <c r="AN220" s="38">
        <f t="shared" si="86"/>
        <v>3.3</v>
      </c>
      <c r="AO220" s="37">
        <f t="shared" si="83"/>
        <v>1.33</v>
      </c>
      <c r="AP220" s="38">
        <f t="shared" si="83"/>
        <v>0.66</v>
      </c>
      <c r="AQ220" s="38"/>
      <c r="AR220" s="37">
        <f t="shared" ref="AR220:AS222" si="87">AM220+AO220</f>
        <v>7.97</v>
      </c>
      <c r="AS220" s="38">
        <f t="shared" si="87"/>
        <v>3.96</v>
      </c>
    </row>
    <row r="221" spans="1:45" ht="0.75" customHeight="1" x14ac:dyDescent="0.25">
      <c r="A221" s="196"/>
      <c r="B221" s="198"/>
      <c r="C221" s="200"/>
      <c r="D221" s="30" t="s">
        <v>46</v>
      </c>
      <c r="E221" s="31">
        <v>10</v>
      </c>
      <c r="F221" s="31">
        <v>5</v>
      </c>
      <c r="G221" s="33">
        <f>$G$85</f>
        <v>3.6999999999999998E-2</v>
      </c>
      <c r="H221" s="33">
        <f t="shared" ref="H221:H284" si="88">E221*G221</f>
        <v>0.37</v>
      </c>
      <c r="I221" s="34"/>
      <c r="J221" s="33">
        <f t="shared" si="74"/>
        <v>0.185</v>
      </c>
      <c r="K221" s="34"/>
      <c r="L221" s="33"/>
      <c r="M221" s="33"/>
      <c r="N221" s="33"/>
      <c r="O221" s="33"/>
      <c r="P221" s="33"/>
      <c r="Q221" s="33"/>
      <c r="R221" s="33"/>
      <c r="S221" s="35"/>
      <c r="T221" s="33"/>
      <c r="U221" s="36"/>
      <c r="V221" s="36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7"/>
      <c r="AL221" s="38"/>
      <c r="AM221" s="38">
        <f t="shared" si="85"/>
        <v>0</v>
      </c>
      <c r="AN221" s="38">
        <f t="shared" si="86"/>
        <v>0</v>
      </c>
      <c r="AO221" s="37">
        <f t="shared" si="83"/>
        <v>0</v>
      </c>
      <c r="AP221" s="38">
        <f t="shared" si="83"/>
        <v>0</v>
      </c>
      <c r="AQ221" s="38"/>
      <c r="AR221" s="37">
        <f t="shared" si="87"/>
        <v>0</v>
      </c>
      <c r="AS221" s="38">
        <f t="shared" si="87"/>
        <v>0</v>
      </c>
    </row>
    <row r="222" spans="1:45" ht="25.5" customHeight="1" x14ac:dyDescent="0.25">
      <c r="A222" s="195" t="s">
        <v>366</v>
      </c>
      <c r="B222" s="197" t="s">
        <v>367</v>
      </c>
      <c r="C222" s="199" t="s">
        <v>192</v>
      </c>
      <c r="D222" s="30" t="s">
        <v>193</v>
      </c>
      <c r="E222" s="31">
        <v>15</v>
      </c>
      <c r="F222" s="31">
        <v>10</v>
      </c>
      <c r="G222" s="33">
        <f>$G$84</f>
        <v>4.5999999999999999E-2</v>
      </c>
      <c r="H222" s="33">
        <f t="shared" si="88"/>
        <v>0.69</v>
      </c>
      <c r="I222" s="34">
        <f>H222+H223</f>
        <v>2.17</v>
      </c>
      <c r="J222" s="33">
        <f t="shared" si="74"/>
        <v>0.45999999999999996</v>
      </c>
      <c r="K222" s="34">
        <f>J222+J223</f>
        <v>1.2</v>
      </c>
      <c r="L222" s="33"/>
      <c r="M222" s="33"/>
      <c r="N222" s="33"/>
      <c r="O222" s="33">
        <f>I222*$Q$7</f>
        <v>3.2549999999999996E-2</v>
      </c>
      <c r="P222" s="33">
        <f>K222*$Q$7</f>
        <v>1.7999999999999999E-2</v>
      </c>
      <c r="Q222" s="33"/>
      <c r="R222" s="33">
        <f>I222*$T$7</f>
        <v>0.73780000000000001</v>
      </c>
      <c r="S222" s="35">
        <f>K222*$T$7</f>
        <v>0.40800000000000003</v>
      </c>
      <c r="T222" s="33"/>
      <c r="U222" s="36">
        <f>I222*$W$7</f>
        <v>2.1700000000000002E-4</v>
      </c>
      <c r="V222" s="36">
        <f>K222*$W$7</f>
        <v>1.2E-4</v>
      </c>
      <c r="W222" s="33"/>
      <c r="X222" s="33">
        <f>I222*$Z$7</f>
        <v>1.6522379999999999</v>
      </c>
      <c r="Y222" s="33">
        <f>K222*$Z$7</f>
        <v>0.91367999999999994</v>
      </c>
      <c r="Z222" s="33"/>
      <c r="AA222" s="33">
        <f>I222+O222+R222+U222+X222</f>
        <v>4.5928050000000002</v>
      </c>
      <c r="AB222" s="33">
        <f>K222+P222+S222+V222+Y222</f>
        <v>2.5397999999999996</v>
      </c>
      <c r="AC222" s="33">
        <f>AA222*$AE$7</f>
        <v>1.3778414999999999</v>
      </c>
      <c r="AD222" s="33">
        <f>AB222*$AE$7</f>
        <v>0.76193999999999984</v>
      </c>
      <c r="AE222" s="33"/>
      <c r="AF222" s="33">
        <f>(AA222+AC222)*$AH$7</f>
        <v>0.17911939499999999</v>
      </c>
      <c r="AG222" s="33">
        <f>(AB222+AD222)*$AH$7</f>
        <v>9.9052199999999993E-2</v>
      </c>
      <c r="AH222" s="33"/>
      <c r="AI222" s="33"/>
      <c r="AJ222" s="33"/>
      <c r="AK222" s="37">
        <v>7.62</v>
      </c>
      <c r="AL222" s="38">
        <v>4.22</v>
      </c>
      <c r="AM222" s="38">
        <f t="shared" si="85"/>
        <v>8.23</v>
      </c>
      <c r="AN222" s="38">
        <f t="shared" si="86"/>
        <v>4.5599999999999996</v>
      </c>
      <c r="AO222" s="37">
        <f t="shared" si="83"/>
        <v>1.65</v>
      </c>
      <c r="AP222" s="38">
        <f t="shared" si="83"/>
        <v>0.91</v>
      </c>
      <c r="AQ222" s="38"/>
      <c r="AR222" s="37">
        <f t="shared" si="87"/>
        <v>9.8800000000000008</v>
      </c>
      <c r="AS222" s="38">
        <f t="shared" si="87"/>
        <v>5.47</v>
      </c>
    </row>
    <row r="223" spans="1:45" ht="51.75" hidden="1" x14ac:dyDescent="0.25">
      <c r="A223" s="196"/>
      <c r="B223" s="198"/>
      <c r="C223" s="200"/>
      <c r="D223" s="30" t="s">
        <v>46</v>
      </c>
      <c r="E223" s="31">
        <v>40</v>
      </c>
      <c r="F223" s="31">
        <v>20</v>
      </c>
      <c r="G223" s="33">
        <f>$G$85</f>
        <v>3.6999999999999998E-2</v>
      </c>
      <c r="H223" s="33">
        <f t="shared" si="88"/>
        <v>1.48</v>
      </c>
      <c r="I223" s="34"/>
      <c r="J223" s="33">
        <f t="shared" si="74"/>
        <v>0.74</v>
      </c>
      <c r="K223" s="34"/>
      <c r="L223" s="33"/>
      <c r="M223" s="33"/>
      <c r="N223" s="33"/>
      <c r="O223" s="33"/>
      <c r="P223" s="33"/>
      <c r="Q223" s="33"/>
      <c r="R223" s="33"/>
      <c r="S223" s="35"/>
      <c r="T223" s="33"/>
      <c r="U223" s="36"/>
      <c r="V223" s="36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7"/>
      <c r="AL223" s="38"/>
      <c r="AM223" s="38">
        <f t="shared" si="85"/>
        <v>0</v>
      </c>
      <c r="AN223" s="38">
        <f t="shared" si="86"/>
        <v>0</v>
      </c>
      <c r="AO223" s="37">
        <f t="shared" si="83"/>
        <v>0</v>
      </c>
      <c r="AP223" s="38">
        <f t="shared" si="83"/>
        <v>0</v>
      </c>
      <c r="AQ223" s="38"/>
      <c r="AR223" s="37"/>
      <c r="AS223" s="38"/>
    </row>
    <row r="224" spans="1:45" x14ac:dyDescent="0.25">
      <c r="A224" s="27" t="s">
        <v>368</v>
      </c>
      <c r="B224" s="28" t="s">
        <v>369</v>
      </c>
      <c r="C224" s="29"/>
      <c r="D224" s="30"/>
      <c r="E224" s="31"/>
      <c r="F224" s="31"/>
      <c r="G224" s="33"/>
      <c r="H224" s="33"/>
      <c r="I224" s="34"/>
      <c r="J224" s="33"/>
      <c r="K224" s="34"/>
      <c r="L224" s="33"/>
      <c r="M224" s="33"/>
      <c r="N224" s="33"/>
      <c r="O224" s="33"/>
      <c r="P224" s="33"/>
      <c r="Q224" s="33"/>
      <c r="R224" s="33"/>
      <c r="S224" s="35"/>
      <c r="T224" s="33"/>
      <c r="U224" s="36"/>
      <c r="V224" s="36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7"/>
      <c r="AL224" s="38"/>
      <c r="AM224" s="38"/>
      <c r="AN224" s="38"/>
      <c r="AO224" s="37"/>
      <c r="AP224" s="38"/>
      <c r="AQ224" s="38"/>
      <c r="AR224" s="37"/>
      <c r="AS224" s="38"/>
    </row>
    <row r="225" spans="1:45" ht="39" x14ac:dyDescent="0.25">
      <c r="A225" s="195" t="s">
        <v>370</v>
      </c>
      <c r="B225" s="197" t="s">
        <v>371</v>
      </c>
      <c r="C225" s="199" t="s">
        <v>192</v>
      </c>
      <c r="D225" s="30" t="s">
        <v>193</v>
      </c>
      <c r="E225" s="31">
        <v>30</v>
      </c>
      <c r="F225" s="31">
        <v>15</v>
      </c>
      <c r="G225" s="33">
        <f>$G$84</f>
        <v>4.5999999999999999E-2</v>
      </c>
      <c r="H225" s="33">
        <f t="shared" si="88"/>
        <v>1.38</v>
      </c>
      <c r="I225" s="34">
        <f>H225+H226</f>
        <v>1.75</v>
      </c>
      <c r="J225" s="33">
        <f t="shared" ref="J225:J286" si="89">F225*G225</f>
        <v>0.69</v>
      </c>
      <c r="K225" s="34">
        <f>J225+J226</f>
        <v>0.875</v>
      </c>
      <c r="L225" s="33"/>
      <c r="M225" s="33"/>
      <c r="N225" s="33"/>
      <c r="O225" s="33">
        <f>I225*$Q$7</f>
        <v>2.6249999999999999E-2</v>
      </c>
      <c r="P225" s="33">
        <f>K225*$Q$7</f>
        <v>1.3125E-2</v>
      </c>
      <c r="Q225" s="33"/>
      <c r="R225" s="33">
        <f>I225*$T$7</f>
        <v>0.59500000000000008</v>
      </c>
      <c r="S225" s="35">
        <f>K225*$T$7</f>
        <v>0.29750000000000004</v>
      </c>
      <c r="T225" s="33"/>
      <c r="U225" s="36">
        <f>I225*$W$7</f>
        <v>1.75E-4</v>
      </c>
      <c r="V225" s="36">
        <f>K225*$W$7</f>
        <v>8.7499999999999999E-5</v>
      </c>
      <c r="W225" s="33"/>
      <c r="X225" s="33">
        <f>I225*$Z$7</f>
        <v>1.3324499999999999</v>
      </c>
      <c r="Y225" s="33">
        <f>K225*$Z$7</f>
        <v>0.66622499999999996</v>
      </c>
      <c r="Z225" s="33"/>
      <c r="AA225" s="33">
        <f>I225+O225+R225+U225+X225</f>
        <v>3.703875</v>
      </c>
      <c r="AB225" s="33">
        <f>K225+P225+S225+V225+Y225</f>
        <v>1.8519375</v>
      </c>
      <c r="AC225" s="33">
        <f>AA225*$AE$7</f>
        <v>1.1111625000000001</v>
      </c>
      <c r="AD225" s="33">
        <f>AB225*$AE$7</f>
        <v>0.55558125000000003</v>
      </c>
      <c r="AE225" s="33"/>
      <c r="AF225" s="33">
        <f>(AA225+AC225)*$AH$7</f>
        <v>0.14445112499999999</v>
      </c>
      <c r="AG225" s="33">
        <f>(AB225+AD225)*$AH$7</f>
        <v>7.2225562499999993E-2</v>
      </c>
      <c r="AH225" s="33"/>
      <c r="AI225" s="33"/>
      <c r="AJ225" s="33"/>
      <c r="AK225" s="37">
        <v>6.15</v>
      </c>
      <c r="AL225" s="38">
        <v>3.06</v>
      </c>
      <c r="AM225" s="38">
        <f t="shared" si="85"/>
        <v>6.64</v>
      </c>
      <c r="AN225" s="38">
        <f t="shared" si="86"/>
        <v>3.3</v>
      </c>
      <c r="AO225" s="37">
        <f t="shared" si="83"/>
        <v>1.33</v>
      </c>
      <c r="AP225" s="38">
        <f t="shared" si="83"/>
        <v>0.66</v>
      </c>
      <c r="AQ225" s="38"/>
      <c r="AR225" s="37">
        <f>AM225+AO225</f>
        <v>7.97</v>
      </c>
      <c r="AS225" s="38">
        <f>AN225+AP225</f>
        <v>3.96</v>
      </c>
    </row>
    <row r="226" spans="1:45" ht="2.25" customHeight="1" x14ac:dyDescent="0.25">
      <c r="A226" s="196"/>
      <c r="B226" s="198"/>
      <c r="C226" s="200"/>
      <c r="D226" s="30" t="s">
        <v>46</v>
      </c>
      <c r="E226" s="31">
        <v>10</v>
      </c>
      <c r="F226" s="31">
        <v>5</v>
      </c>
      <c r="G226" s="33">
        <f>$G$85</f>
        <v>3.6999999999999998E-2</v>
      </c>
      <c r="H226" s="33">
        <f t="shared" si="88"/>
        <v>0.37</v>
      </c>
      <c r="I226" s="34"/>
      <c r="J226" s="33">
        <f t="shared" si="89"/>
        <v>0.185</v>
      </c>
      <c r="K226" s="34"/>
      <c r="L226" s="33"/>
      <c r="M226" s="33"/>
      <c r="N226" s="33"/>
      <c r="O226" s="33"/>
      <c r="P226" s="33"/>
      <c r="Q226" s="33"/>
      <c r="R226" s="33"/>
      <c r="S226" s="35"/>
      <c r="T226" s="33"/>
      <c r="U226" s="36"/>
      <c r="V226" s="36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7"/>
      <c r="AL226" s="38"/>
      <c r="AM226" s="38">
        <f t="shared" si="85"/>
        <v>0</v>
      </c>
      <c r="AN226" s="38">
        <f t="shared" si="86"/>
        <v>0</v>
      </c>
      <c r="AO226" s="37">
        <f t="shared" si="83"/>
        <v>0</v>
      </c>
      <c r="AP226" s="38">
        <f t="shared" si="83"/>
        <v>0</v>
      </c>
      <c r="AQ226" s="38"/>
      <c r="AR226" s="37"/>
      <c r="AS226" s="38"/>
    </row>
    <row r="227" spans="1:45" ht="17.25" customHeight="1" x14ac:dyDescent="0.25">
      <c r="A227" s="27" t="s">
        <v>372</v>
      </c>
      <c r="B227" s="28" t="s">
        <v>373</v>
      </c>
      <c r="C227" s="29"/>
      <c r="D227" s="30"/>
      <c r="E227" s="31"/>
      <c r="F227" s="31"/>
      <c r="G227" s="33"/>
      <c r="H227" s="33"/>
      <c r="I227" s="34"/>
      <c r="J227" s="33"/>
      <c r="K227" s="34"/>
      <c r="L227" s="33"/>
      <c r="M227" s="33"/>
      <c r="N227" s="33"/>
      <c r="O227" s="33"/>
      <c r="P227" s="33"/>
      <c r="Q227" s="33"/>
      <c r="R227" s="33"/>
      <c r="S227" s="35"/>
      <c r="T227" s="33"/>
      <c r="U227" s="36"/>
      <c r="V227" s="36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7"/>
      <c r="AL227" s="38"/>
      <c r="AM227" s="38"/>
      <c r="AN227" s="38"/>
      <c r="AO227" s="37"/>
      <c r="AP227" s="38"/>
      <c r="AQ227" s="38"/>
      <c r="AR227" s="37"/>
      <c r="AS227" s="38"/>
    </row>
    <row r="228" spans="1:45" ht="39" x14ac:dyDescent="0.25">
      <c r="A228" s="195" t="s">
        <v>374</v>
      </c>
      <c r="B228" s="197" t="s">
        <v>375</v>
      </c>
      <c r="C228" s="199" t="s">
        <v>192</v>
      </c>
      <c r="D228" s="30" t="s">
        <v>193</v>
      </c>
      <c r="E228" s="31">
        <v>30</v>
      </c>
      <c r="F228" s="31">
        <v>15</v>
      </c>
      <c r="G228" s="33">
        <f>$G$84</f>
        <v>4.5999999999999999E-2</v>
      </c>
      <c r="H228" s="33">
        <f t="shared" si="88"/>
        <v>1.38</v>
      </c>
      <c r="I228" s="34">
        <f>H228+H229</f>
        <v>1.75</v>
      </c>
      <c r="J228" s="33">
        <f t="shared" si="89"/>
        <v>0.69</v>
      </c>
      <c r="K228" s="34">
        <f>J228+J229</f>
        <v>0.875</v>
      </c>
      <c r="L228" s="33"/>
      <c r="M228" s="33"/>
      <c r="N228" s="33"/>
      <c r="O228" s="33">
        <f>I228*$Q$7</f>
        <v>2.6249999999999999E-2</v>
      </c>
      <c r="P228" s="33">
        <f>K228*$Q$7</f>
        <v>1.3125E-2</v>
      </c>
      <c r="Q228" s="33"/>
      <c r="R228" s="33">
        <f>I228*$T$7</f>
        <v>0.59500000000000008</v>
      </c>
      <c r="S228" s="35">
        <f>K228*$T$7</f>
        <v>0.29750000000000004</v>
      </c>
      <c r="T228" s="33"/>
      <c r="U228" s="36">
        <f>I228*$W$7</f>
        <v>1.75E-4</v>
      </c>
      <c r="V228" s="36">
        <f>K228*$W$7</f>
        <v>8.7499999999999999E-5</v>
      </c>
      <c r="W228" s="33"/>
      <c r="X228" s="33">
        <f>I228*$Z$7</f>
        <v>1.3324499999999999</v>
      </c>
      <c r="Y228" s="33">
        <f>K228*$Z$7</f>
        <v>0.66622499999999996</v>
      </c>
      <c r="Z228" s="33"/>
      <c r="AA228" s="33">
        <f>I228+O228+R228+U228+X228</f>
        <v>3.703875</v>
      </c>
      <c r="AB228" s="33">
        <f>K228+P228+S228+V228+Y228</f>
        <v>1.8519375</v>
      </c>
      <c r="AC228" s="33">
        <f>AA228*$AE$7</f>
        <v>1.1111625000000001</v>
      </c>
      <c r="AD228" s="33">
        <f>AB228*$AE$7</f>
        <v>0.55558125000000003</v>
      </c>
      <c r="AE228" s="33"/>
      <c r="AF228" s="33">
        <f>(AA228+AC228)*$AH$7</f>
        <v>0.14445112499999999</v>
      </c>
      <c r="AG228" s="33">
        <f>(AB228+AD228)*$AH$7</f>
        <v>7.2225562499999993E-2</v>
      </c>
      <c r="AH228" s="33"/>
      <c r="AI228" s="33"/>
      <c r="AJ228" s="33"/>
      <c r="AK228" s="37">
        <v>6.15</v>
      </c>
      <c r="AL228" s="38">
        <v>3.06</v>
      </c>
      <c r="AM228" s="38">
        <f t="shared" si="85"/>
        <v>6.64</v>
      </c>
      <c r="AN228" s="38">
        <f t="shared" si="86"/>
        <v>3.3</v>
      </c>
      <c r="AO228" s="37">
        <f t="shared" si="83"/>
        <v>1.33</v>
      </c>
      <c r="AP228" s="38">
        <f t="shared" si="83"/>
        <v>0.66</v>
      </c>
      <c r="AQ228" s="38"/>
      <c r="AR228" s="37">
        <f>AM228+AO228</f>
        <v>7.97</v>
      </c>
      <c r="AS228" s="38">
        <f>AN228+AP228</f>
        <v>3.96</v>
      </c>
    </row>
    <row r="229" spans="1:45" ht="1.5" customHeight="1" x14ac:dyDescent="0.25">
      <c r="A229" s="196"/>
      <c r="B229" s="198"/>
      <c r="C229" s="200"/>
      <c r="D229" s="30" t="s">
        <v>46</v>
      </c>
      <c r="E229" s="31">
        <v>10</v>
      </c>
      <c r="F229" s="31">
        <v>5</v>
      </c>
      <c r="G229" s="33">
        <f>$G$85</f>
        <v>3.6999999999999998E-2</v>
      </c>
      <c r="H229" s="33">
        <f t="shared" si="88"/>
        <v>0.37</v>
      </c>
      <c r="I229" s="34"/>
      <c r="J229" s="33">
        <f t="shared" si="89"/>
        <v>0.185</v>
      </c>
      <c r="K229" s="34"/>
      <c r="L229" s="33"/>
      <c r="M229" s="33"/>
      <c r="N229" s="33"/>
      <c r="O229" s="33"/>
      <c r="P229" s="33"/>
      <c r="Q229" s="33"/>
      <c r="R229" s="33"/>
      <c r="S229" s="35"/>
      <c r="T229" s="33"/>
      <c r="U229" s="36"/>
      <c r="V229" s="36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7"/>
      <c r="AL229" s="38"/>
      <c r="AM229" s="38">
        <f t="shared" si="85"/>
        <v>0</v>
      </c>
      <c r="AN229" s="38">
        <f t="shared" si="86"/>
        <v>0</v>
      </c>
      <c r="AO229" s="37">
        <f t="shared" si="83"/>
        <v>0</v>
      </c>
      <c r="AP229" s="38">
        <f t="shared" si="83"/>
        <v>0</v>
      </c>
      <c r="AQ229" s="38"/>
      <c r="AR229" s="37"/>
      <c r="AS229" s="38"/>
    </row>
    <row r="230" spans="1:45" ht="19.5" customHeight="1" x14ac:dyDescent="0.25">
      <c r="A230" s="27" t="s">
        <v>376</v>
      </c>
      <c r="B230" s="28" t="s">
        <v>377</v>
      </c>
      <c r="C230" s="29"/>
      <c r="D230" s="30"/>
      <c r="E230" s="31"/>
      <c r="F230" s="31"/>
      <c r="G230" s="33"/>
      <c r="H230" s="33"/>
      <c r="I230" s="34"/>
      <c r="J230" s="33"/>
      <c r="K230" s="34"/>
      <c r="L230" s="33"/>
      <c r="M230" s="33"/>
      <c r="N230" s="33"/>
      <c r="O230" s="33"/>
      <c r="P230" s="33"/>
      <c r="Q230" s="33"/>
      <c r="R230" s="33"/>
      <c r="S230" s="35"/>
      <c r="T230" s="33"/>
      <c r="U230" s="36"/>
      <c r="V230" s="36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7"/>
      <c r="AL230" s="38"/>
      <c r="AM230" s="38"/>
      <c r="AN230" s="38"/>
      <c r="AO230" s="37"/>
      <c r="AP230" s="38"/>
      <c r="AQ230" s="38"/>
      <c r="AR230" s="37"/>
      <c r="AS230" s="38"/>
    </row>
    <row r="231" spans="1:45" ht="39" x14ac:dyDescent="0.25">
      <c r="A231" s="195" t="s">
        <v>378</v>
      </c>
      <c r="B231" s="197" t="s">
        <v>379</v>
      </c>
      <c r="C231" s="199" t="s">
        <v>192</v>
      </c>
      <c r="D231" s="30" t="s">
        <v>193</v>
      </c>
      <c r="E231" s="31">
        <v>30</v>
      </c>
      <c r="F231" s="31">
        <v>15</v>
      </c>
      <c r="G231" s="33">
        <f>$G$84</f>
        <v>4.5999999999999999E-2</v>
      </c>
      <c r="H231" s="33">
        <f t="shared" si="88"/>
        <v>1.38</v>
      </c>
      <c r="I231" s="34">
        <f>H231+H232</f>
        <v>1.75</v>
      </c>
      <c r="J231" s="33">
        <f t="shared" si="89"/>
        <v>0.69</v>
      </c>
      <c r="K231" s="34">
        <f>J231+J232</f>
        <v>0.875</v>
      </c>
      <c r="L231" s="33"/>
      <c r="M231" s="33"/>
      <c r="N231" s="33"/>
      <c r="O231" s="33">
        <f>I231*$Q$7</f>
        <v>2.6249999999999999E-2</v>
      </c>
      <c r="P231" s="33">
        <f>K231*$Q$7</f>
        <v>1.3125E-2</v>
      </c>
      <c r="Q231" s="33"/>
      <c r="R231" s="33">
        <f>I231*$T$7</f>
        <v>0.59500000000000008</v>
      </c>
      <c r="S231" s="35">
        <f>K231*$T$7</f>
        <v>0.29750000000000004</v>
      </c>
      <c r="T231" s="33"/>
      <c r="U231" s="36">
        <f>I231*$W$7</f>
        <v>1.75E-4</v>
      </c>
      <c r="V231" s="36">
        <f>K231*$W$7</f>
        <v>8.7499999999999999E-5</v>
      </c>
      <c r="W231" s="33"/>
      <c r="X231" s="33">
        <f>I231*$Z$7</f>
        <v>1.3324499999999999</v>
      </c>
      <c r="Y231" s="33">
        <f>K231*$Z$7</f>
        <v>0.66622499999999996</v>
      </c>
      <c r="Z231" s="33"/>
      <c r="AA231" s="33">
        <f>I231+O231+R231+U231+X231</f>
        <v>3.703875</v>
      </c>
      <c r="AB231" s="33">
        <f>K231+P231+S231+V231+Y231</f>
        <v>1.8519375</v>
      </c>
      <c r="AC231" s="33">
        <f>AA231*$AE$7</f>
        <v>1.1111625000000001</v>
      </c>
      <c r="AD231" s="33">
        <f>AB231*$AE$7</f>
        <v>0.55558125000000003</v>
      </c>
      <c r="AE231" s="33"/>
      <c r="AF231" s="33">
        <f>(AA231+AC231)*$AH$7</f>
        <v>0.14445112499999999</v>
      </c>
      <c r="AG231" s="33">
        <f>(AB231+AD231)*$AH$7</f>
        <v>7.2225562499999993E-2</v>
      </c>
      <c r="AH231" s="33"/>
      <c r="AI231" s="33"/>
      <c r="AJ231" s="33"/>
      <c r="AK231" s="37">
        <v>6.15</v>
      </c>
      <c r="AL231" s="38">
        <v>3.06</v>
      </c>
      <c r="AM231" s="38">
        <f t="shared" si="85"/>
        <v>6.64</v>
      </c>
      <c r="AN231" s="38">
        <f t="shared" si="86"/>
        <v>3.3</v>
      </c>
      <c r="AO231" s="37">
        <f t="shared" si="83"/>
        <v>1.33</v>
      </c>
      <c r="AP231" s="38">
        <f t="shared" si="83"/>
        <v>0.66</v>
      </c>
      <c r="AQ231" s="38"/>
      <c r="AR231" s="37">
        <f>AM231+AO231</f>
        <v>7.97</v>
      </c>
      <c r="AS231" s="38">
        <f>AN231+AP231</f>
        <v>3.96</v>
      </c>
    </row>
    <row r="232" spans="1:45" ht="51.75" x14ac:dyDescent="0.25">
      <c r="A232" s="196"/>
      <c r="B232" s="198"/>
      <c r="C232" s="200"/>
      <c r="D232" s="30" t="s">
        <v>46</v>
      </c>
      <c r="E232" s="31">
        <v>10</v>
      </c>
      <c r="F232" s="31">
        <v>5</v>
      </c>
      <c r="G232" s="33">
        <f>$G$85</f>
        <v>3.6999999999999998E-2</v>
      </c>
      <c r="H232" s="33">
        <f t="shared" si="88"/>
        <v>0.37</v>
      </c>
      <c r="I232" s="34"/>
      <c r="J232" s="33">
        <f t="shared" si="89"/>
        <v>0.185</v>
      </c>
      <c r="K232" s="34"/>
      <c r="L232" s="33"/>
      <c r="M232" s="33"/>
      <c r="N232" s="33"/>
      <c r="O232" s="33"/>
      <c r="P232" s="33"/>
      <c r="Q232" s="33"/>
      <c r="R232" s="33"/>
      <c r="S232" s="35"/>
      <c r="T232" s="33"/>
      <c r="U232" s="36"/>
      <c r="V232" s="36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7"/>
      <c r="AL232" s="38"/>
      <c r="AM232" s="38">
        <f t="shared" si="85"/>
        <v>0</v>
      </c>
      <c r="AN232" s="38">
        <f t="shared" si="86"/>
        <v>0</v>
      </c>
      <c r="AO232" s="37">
        <f t="shared" si="83"/>
        <v>0</v>
      </c>
      <c r="AP232" s="38">
        <f t="shared" si="83"/>
        <v>0</v>
      </c>
      <c r="AQ232" s="38"/>
      <c r="AR232" s="37"/>
      <c r="AS232" s="38"/>
    </row>
    <row r="233" spans="1:45" x14ac:dyDescent="0.25">
      <c r="A233" s="27" t="s">
        <v>380</v>
      </c>
      <c r="B233" s="28" t="s">
        <v>381</v>
      </c>
      <c r="C233" s="29"/>
      <c r="D233" s="30"/>
      <c r="E233" s="31"/>
      <c r="F233" s="31"/>
      <c r="G233" s="33"/>
      <c r="H233" s="33"/>
      <c r="I233" s="34"/>
      <c r="J233" s="33"/>
      <c r="K233" s="34"/>
      <c r="L233" s="33"/>
      <c r="M233" s="33"/>
      <c r="N233" s="33"/>
      <c r="O233" s="33"/>
      <c r="P233" s="33"/>
      <c r="Q233" s="33"/>
      <c r="R233" s="33"/>
      <c r="S233" s="35"/>
      <c r="T233" s="33"/>
      <c r="U233" s="36"/>
      <c r="V233" s="36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7"/>
      <c r="AL233" s="38"/>
      <c r="AM233" s="38"/>
      <c r="AN233" s="38"/>
      <c r="AO233" s="37"/>
      <c r="AP233" s="38"/>
      <c r="AQ233" s="38"/>
      <c r="AR233" s="37"/>
      <c r="AS233" s="38"/>
    </row>
    <row r="234" spans="1:45" ht="24.75" customHeight="1" x14ac:dyDescent="0.25">
      <c r="A234" s="195" t="s">
        <v>382</v>
      </c>
      <c r="B234" s="197" t="s">
        <v>383</v>
      </c>
      <c r="C234" s="199" t="s">
        <v>192</v>
      </c>
      <c r="D234" s="30" t="s">
        <v>193</v>
      </c>
      <c r="E234" s="31">
        <v>30</v>
      </c>
      <c r="F234" s="31">
        <v>15</v>
      </c>
      <c r="G234" s="33">
        <f>$G$84</f>
        <v>4.5999999999999999E-2</v>
      </c>
      <c r="H234" s="33">
        <f t="shared" si="88"/>
        <v>1.38</v>
      </c>
      <c r="I234" s="34">
        <f>H234+H235</f>
        <v>1.75</v>
      </c>
      <c r="J234" s="33">
        <f t="shared" si="89"/>
        <v>0.69</v>
      </c>
      <c r="K234" s="34">
        <f>J234+J235</f>
        <v>0.875</v>
      </c>
      <c r="L234" s="33"/>
      <c r="M234" s="33"/>
      <c r="N234" s="33"/>
      <c r="O234" s="33">
        <f>I234*$Q$7</f>
        <v>2.6249999999999999E-2</v>
      </c>
      <c r="P234" s="33">
        <f>K234*$Q$7</f>
        <v>1.3125E-2</v>
      </c>
      <c r="Q234" s="33"/>
      <c r="R234" s="33">
        <f>I234*$T$7</f>
        <v>0.59500000000000008</v>
      </c>
      <c r="S234" s="35">
        <f>K234*$T$7</f>
        <v>0.29750000000000004</v>
      </c>
      <c r="T234" s="33"/>
      <c r="U234" s="36">
        <f>I234*$W$7</f>
        <v>1.75E-4</v>
      </c>
      <c r="V234" s="36">
        <f>K234*$W$7</f>
        <v>8.7499999999999999E-5</v>
      </c>
      <c r="W234" s="33"/>
      <c r="X234" s="33">
        <f>I234*$Z$7</f>
        <v>1.3324499999999999</v>
      </c>
      <c r="Y234" s="33">
        <f>K234*$Z$7</f>
        <v>0.66622499999999996</v>
      </c>
      <c r="Z234" s="33"/>
      <c r="AA234" s="33">
        <f>I234+O234+R234+U234+X234</f>
        <v>3.703875</v>
      </c>
      <c r="AB234" s="33">
        <f>K234+P234+S234+V234+Y234</f>
        <v>1.8519375</v>
      </c>
      <c r="AC234" s="33">
        <f>AA234*$AE$7</f>
        <v>1.1111625000000001</v>
      </c>
      <c r="AD234" s="33">
        <f>AB234*$AE$7</f>
        <v>0.55558125000000003</v>
      </c>
      <c r="AE234" s="33"/>
      <c r="AF234" s="33">
        <f>(AA234+AC234)*$AH$7</f>
        <v>0.14445112499999999</v>
      </c>
      <c r="AG234" s="33">
        <f>(AB234+AD234)*$AH$7</f>
        <v>7.2225562499999993E-2</v>
      </c>
      <c r="AH234" s="33"/>
      <c r="AI234" s="33"/>
      <c r="AJ234" s="33"/>
      <c r="AK234" s="37">
        <v>6.15</v>
      </c>
      <c r="AL234" s="38">
        <v>3.06</v>
      </c>
      <c r="AM234" s="38">
        <f t="shared" si="85"/>
        <v>6.64</v>
      </c>
      <c r="AN234" s="38">
        <f t="shared" si="86"/>
        <v>3.3</v>
      </c>
      <c r="AO234" s="37">
        <f t="shared" si="83"/>
        <v>1.33</v>
      </c>
      <c r="AP234" s="38">
        <f t="shared" si="83"/>
        <v>0.66</v>
      </c>
      <c r="AQ234" s="38"/>
      <c r="AR234" s="37">
        <f>AM234+AO234</f>
        <v>7.97</v>
      </c>
      <c r="AS234" s="38">
        <f>AN234+AP234</f>
        <v>3.96</v>
      </c>
    </row>
    <row r="235" spans="1:45" ht="51.75" hidden="1" x14ac:dyDescent="0.25">
      <c r="A235" s="196"/>
      <c r="B235" s="198"/>
      <c r="C235" s="200"/>
      <c r="D235" s="30" t="s">
        <v>46</v>
      </c>
      <c r="E235" s="31">
        <v>10</v>
      </c>
      <c r="F235" s="31">
        <v>5</v>
      </c>
      <c r="G235" s="33">
        <f>$G$85</f>
        <v>3.6999999999999998E-2</v>
      </c>
      <c r="H235" s="33">
        <f t="shared" si="88"/>
        <v>0.37</v>
      </c>
      <c r="I235" s="34"/>
      <c r="J235" s="33">
        <f t="shared" si="89"/>
        <v>0.185</v>
      </c>
      <c r="K235" s="34"/>
      <c r="L235" s="33"/>
      <c r="M235" s="33"/>
      <c r="N235" s="33"/>
      <c r="O235" s="33"/>
      <c r="P235" s="33"/>
      <c r="Q235" s="33"/>
      <c r="R235" s="33"/>
      <c r="S235" s="35"/>
      <c r="T235" s="33"/>
      <c r="U235" s="36"/>
      <c r="V235" s="36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7"/>
      <c r="AL235" s="38"/>
      <c r="AM235" s="38">
        <f t="shared" si="85"/>
        <v>0</v>
      </c>
      <c r="AN235" s="38">
        <f t="shared" si="86"/>
        <v>0</v>
      </c>
      <c r="AO235" s="37">
        <f t="shared" si="83"/>
        <v>0</v>
      </c>
      <c r="AP235" s="38">
        <f t="shared" si="83"/>
        <v>0</v>
      </c>
      <c r="AQ235" s="38"/>
      <c r="AR235" s="37"/>
      <c r="AS235" s="38">
        <f>AN235+AP235</f>
        <v>0</v>
      </c>
    </row>
    <row r="236" spans="1:45" ht="25.5" customHeight="1" x14ac:dyDescent="0.25">
      <c r="A236" s="195" t="s">
        <v>384</v>
      </c>
      <c r="B236" s="197" t="s">
        <v>385</v>
      </c>
      <c r="C236" s="199" t="s">
        <v>192</v>
      </c>
      <c r="D236" s="30" t="s">
        <v>193</v>
      </c>
      <c r="E236" s="31">
        <v>30</v>
      </c>
      <c r="F236" s="31">
        <v>15</v>
      </c>
      <c r="G236" s="33">
        <f>$G$84</f>
        <v>4.5999999999999999E-2</v>
      </c>
      <c r="H236" s="33">
        <f t="shared" si="88"/>
        <v>1.38</v>
      </c>
      <c r="I236" s="34">
        <f>H236+H237</f>
        <v>1.75</v>
      </c>
      <c r="J236" s="33">
        <f t="shared" si="89"/>
        <v>0.69</v>
      </c>
      <c r="K236" s="34">
        <f>J236+J237</f>
        <v>0.875</v>
      </c>
      <c r="L236" s="33"/>
      <c r="M236" s="33"/>
      <c r="N236" s="33"/>
      <c r="O236" s="33">
        <f>I236*$Q$7</f>
        <v>2.6249999999999999E-2</v>
      </c>
      <c r="P236" s="33">
        <f>K236*$Q$7</f>
        <v>1.3125E-2</v>
      </c>
      <c r="Q236" s="33"/>
      <c r="R236" s="33">
        <f>I236*$T$7</f>
        <v>0.59500000000000008</v>
      </c>
      <c r="S236" s="35">
        <f>K236*$T$7</f>
        <v>0.29750000000000004</v>
      </c>
      <c r="T236" s="33"/>
      <c r="U236" s="36">
        <f>I236*$W$7</f>
        <v>1.75E-4</v>
      </c>
      <c r="V236" s="36">
        <f>K236*$W$7</f>
        <v>8.7499999999999999E-5</v>
      </c>
      <c r="W236" s="33"/>
      <c r="X236" s="33">
        <f>I236*$Z$7</f>
        <v>1.3324499999999999</v>
      </c>
      <c r="Y236" s="33">
        <f>K236*$Z$7</f>
        <v>0.66622499999999996</v>
      </c>
      <c r="Z236" s="33"/>
      <c r="AA236" s="33">
        <f>I236+O236+R236+U236+X236</f>
        <v>3.703875</v>
      </c>
      <c r="AB236" s="33">
        <f>K236+P236+S236+V236+Y236</f>
        <v>1.8519375</v>
      </c>
      <c r="AC236" s="33">
        <f>AA236*$AE$7</f>
        <v>1.1111625000000001</v>
      </c>
      <c r="AD236" s="33">
        <f>AB236*$AE$7</f>
        <v>0.55558125000000003</v>
      </c>
      <c r="AE236" s="33"/>
      <c r="AF236" s="33">
        <f>(AA236+AC236)*$AH$7</f>
        <v>0.14445112499999999</v>
      </c>
      <c r="AG236" s="33">
        <f>(AB236+AD236)*$AH$7</f>
        <v>7.2225562499999993E-2</v>
      </c>
      <c r="AH236" s="33"/>
      <c r="AI236" s="33"/>
      <c r="AJ236" s="33"/>
      <c r="AK236" s="37">
        <v>6.15</v>
      </c>
      <c r="AL236" s="38">
        <v>3.06</v>
      </c>
      <c r="AM236" s="38">
        <f t="shared" si="85"/>
        <v>6.64</v>
      </c>
      <c r="AN236" s="38">
        <f t="shared" si="86"/>
        <v>3.3</v>
      </c>
      <c r="AO236" s="37">
        <f t="shared" si="83"/>
        <v>1.33</v>
      </c>
      <c r="AP236" s="38">
        <f t="shared" si="83"/>
        <v>0.66</v>
      </c>
      <c r="AQ236" s="38"/>
      <c r="AR236" s="37">
        <f>AM236+AO236</f>
        <v>7.97</v>
      </c>
      <c r="AS236" s="38">
        <f>AN236+AP236</f>
        <v>3.96</v>
      </c>
    </row>
    <row r="237" spans="1:45" ht="51.75" hidden="1" x14ac:dyDescent="0.25">
      <c r="A237" s="196"/>
      <c r="B237" s="198"/>
      <c r="C237" s="200"/>
      <c r="D237" s="30" t="s">
        <v>46</v>
      </c>
      <c r="E237" s="31">
        <v>10</v>
      </c>
      <c r="F237" s="31">
        <v>5</v>
      </c>
      <c r="G237" s="33">
        <f>$G$85</f>
        <v>3.6999999999999998E-2</v>
      </c>
      <c r="H237" s="33">
        <f t="shared" si="88"/>
        <v>0.37</v>
      </c>
      <c r="I237" s="34"/>
      <c r="J237" s="33">
        <f t="shared" si="89"/>
        <v>0.185</v>
      </c>
      <c r="K237" s="34"/>
      <c r="L237" s="33"/>
      <c r="M237" s="33"/>
      <c r="N237" s="33"/>
      <c r="O237" s="33"/>
      <c r="P237" s="33"/>
      <c r="Q237" s="33"/>
      <c r="R237" s="33"/>
      <c r="S237" s="35"/>
      <c r="T237" s="33"/>
      <c r="U237" s="36"/>
      <c r="V237" s="36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7"/>
      <c r="AL237" s="38"/>
      <c r="AM237" s="38">
        <f t="shared" si="85"/>
        <v>0</v>
      </c>
      <c r="AN237" s="38">
        <f t="shared" si="86"/>
        <v>0</v>
      </c>
      <c r="AO237" s="37">
        <f t="shared" si="83"/>
        <v>0</v>
      </c>
      <c r="AP237" s="38">
        <f t="shared" si="83"/>
        <v>0</v>
      </c>
      <c r="AQ237" s="38"/>
      <c r="AR237" s="37">
        <f>AM237+AO237</f>
        <v>0</v>
      </c>
      <c r="AS237" s="38">
        <f>AN237+AP237</f>
        <v>0</v>
      </c>
    </row>
    <row r="238" spans="1:45" ht="39" x14ac:dyDescent="0.25">
      <c r="A238" s="195" t="s">
        <v>386</v>
      </c>
      <c r="B238" s="197" t="s">
        <v>387</v>
      </c>
      <c r="C238" s="199" t="s">
        <v>192</v>
      </c>
      <c r="D238" s="30" t="s">
        <v>193</v>
      </c>
      <c r="E238" s="31">
        <v>60</v>
      </c>
      <c r="F238" s="31">
        <v>30</v>
      </c>
      <c r="G238" s="33">
        <f>$G$84</f>
        <v>4.5999999999999999E-2</v>
      </c>
      <c r="H238" s="33">
        <f t="shared" si="88"/>
        <v>2.76</v>
      </c>
      <c r="I238" s="34">
        <f>H238+H239</f>
        <v>3.8699999999999997</v>
      </c>
      <c r="J238" s="33">
        <f t="shared" si="89"/>
        <v>1.38</v>
      </c>
      <c r="K238" s="34">
        <f>J238+J239</f>
        <v>2.12</v>
      </c>
      <c r="L238" s="33"/>
      <c r="M238" s="33"/>
      <c r="N238" s="33"/>
      <c r="O238" s="33">
        <f>I238*$Q$7</f>
        <v>5.804999999999999E-2</v>
      </c>
      <c r="P238" s="33">
        <f>K238*$Q$7</f>
        <v>3.1800000000000002E-2</v>
      </c>
      <c r="Q238" s="33"/>
      <c r="R238" s="33">
        <f>I238*$T$7</f>
        <v>1.3158000000000001</v>
      </c>
      <c r="S238" s="35">
        <f>K238*$T$7</f>
        <v>0.72080000000000011</v>
      </c>
      <c r="T238" s="33"/>
      <c r="U238" s="36">
        <f>I238*$W$7</f>
        <v>3.8699999999999997E-4</v>
      </c>
      <c r="V238" s="36">
        <f>K238*$W$7</f>
        <v>2.1200000000000003E-4</v>
      </c>
      <c r="W238" s="33"/>
      <c r="X238" s="33">
        <f>I238*$Z$7</f>
        <v>2.9466179999999995</v>
      </c>
      <c r="Y238" s="33">
        <f>K238*$Z$7</f>
        <v>1.614168</v>
      </c>
      <c r="Z238" s="33"/>
      <c r="AA238" s="33">
        <f>I238+O238+R238+U238+X238</f>
        <v>8.1908549999999991</v>
      </c>
      <c r="AB238" s="33">
        <f>K238+P238+S238+V238+Y238</f>
        <v>4.48698</v>
      </c>
      <c r="AC238" s="33">
        <f>AA238*$AE$7</f>
        <v>2.4572564999999997</v>
      </c>
      <c r="AD238" s="33">
        <f>AB238*$AE$7</f>
        <v>1.3460939999999999</v>
      </c>
      <c r="AE238" s="33"/>
      <c r="AF238" s="33">
        <f>(AA238+AC238)*$AH$7</f>
        <v>0.31944334499999993</v>
      </c>
      <c r="AG238" s="33">
        <f>(AB238+AD238)*$AH$7</f>
        <v>0.17499221999999998</v>
      </c>
      <c r="AH238" s="33"/>
      <c r="AI238" s="33"/>
      <c r="AJ238" s="33"/>
      <c r="AK238" s="37">
        <v>13.6</v>
      </c>
      <c r="AL238" s="38">
        <v>7.45</v>
      </c>
      <c r="AM238" s="38">
        <f t="shared" si="85"/>
        <v>14.69</v>
      </c>
      <c r="AN238" s="38">
        <f t="shared" si="86"/>
        <v>8.0500000000000007</v>
      </c>
      <c r="AO238" s="37">
        <f t="shared" si="83"/>
        <v>2.94</v>
      </c>
      <c r="AP238" s="38">
        <f t="shared" si="83"/>
        <v>1.61</v>
      </c>
      <c r="AQ238" s="38"/>
      <c r="AR238" s="37">
        <f>AM238+AO238</f>
        <v>17.63</v>
      </c>
      <c r="AS238" s="38">
        <f>AN238+AP238</f>
        <v>9.66</v>
      </c>
    </row>
    <row r="239" spans="1:45" ht="13.5" customHeight="1" x14ac:dyDescent="0.25">
      <c r="A239" s="196"/>
      <c r="B239" s="198"/>
      <c r="C239" s="200"/>
      <c r="D239" s="30" t="s">
        <v>46</v>
      </c>
      <c r="E239" s="31">
        <v>30</v>
      </c>
      <c r="F239" s="31">
        <v>20</v>
      </c>
      <c r="G239" s="33">
        <f>$G$85</f>
        <v>3.6999999999999998E-2</v>
      </c>
      <c r="H239" s="33">
        <f t="shared" si="88"/>
        <v>1.1099999999999999</v>
      </c>
      <c r="I239" s="34"/>
      <c r="J239" s="33">
        <f t="shared" si="89"/>
        <v>0.74</v>
      </c>
      <c r="K239" s="34"/>
      <c r="L239" s="33"/>
      <c r="M239" s="33"/>
      <c r="N239" s="33"/>
      <c r="O239" s="33"/>
      <c r="P239" s="33"/>
      <c r="Q239" s="33"/>
      <c r="R239" s="33"/>
      <c r="S239" s="35"/>
      <c r="T239" s="33"/>
      <c r="U239" s="36"/>
      <c r="V239" s="36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7"/>
      <c r="AL239" s="38"/>
      <c r="AM239" s="38">
        <f t="shared" si="85"/>
        <v>0</v>
      </c>
      <c r="AN239" s="38">
        <f t="shared" si="86"/>
        <v>0</v>
      </c>
      <c r="AO239" s="37">
        <f t="shared" si="83"/>
        <v>0</v>
      </c>
      <c r="AP239" s="38">
        <f t="shared" si="83"/>
        <v>0</v>
      </c>
      <c r="AQ239" s="38"/>
      <c r="AR239" s="37"/>
      <c r="AS239" s="38"/>
    </row>
    <row r="240" spans="1:45" ht="36" customHeight="1" x14ac:dyDescent="0.25">
      <c r="A240" s="73" t="s">
        <v>388</v>
      </c>
      <c r="B240" s="74" t="s">
        <v>389</v>
      </c>
      <c r="C240" s="75"/>
      <c r="D240" s="76"/>
      <c r="E240" s="77"/>
      <c r="F240" s="77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9"/>
      <c r="T240" s="78"/>
      <c r="U240" s="80"/>
      <c r="V240" s="80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61"/>
      <c r="AL240" s="60"/>
      <c r="AM240" s="60"/>
      <c r="AN240" s="60"/>
      <c r="AO240" s="61"/>
      <c r="AP240" s="60"/>
      <c r="AQ240" s="60"/>
      <c r="AR240" s="61"/>
      <c r="AS240" s="60"/>
    </row>
    <row r="241" spans="1:45" ht="39" x14ac:dyDescent="0.25">
      <c r="A241" s="195" t="s">
        <v>390</v>
      </c>
      <c r="B241" s="197" t="s">
        <v>391</v>
      </c>
      <c r="C241" s="199" t="s">
        <v>192</v>
      </c>
      <c r="D241" s="30" t="s">
        <v>193</v>
      </c>
      <c r="E241" s="31">
        <v>15</v>
      </c>
      <c r="F241" s="31">
        <v>10</v>
      </c>
      <c r="G241" s="33">
        <f>$G$84</f>
        <v>4.5999999999999999E-2</v>
      </c>
      <c r="H241" s="33">
        <f t="shared" si="88"/>
        <v>0.69</v>
      </c>
      <c r="I241" s="34">
        <f>H241+H242</f>
        <v>1.6149999999999998</v>
      </c>
      <c r="J241" s="33">
        <f t="shared" si="89"/>
        <v>0.45999999999999996</v>
      </c>
      <c r="K241" s="34">
        <f>J241+J242</f>
        <v>1.3849999999999998</v>
      </c>
      <c r="L241" s="33"/>
      <c r="M241" s="33"/>
      <c r="N241" s="33"/>
      <c r="O241" s="33">
        <f>I241*$Q$7</f>
        <v>2.4224999999999997E-2</v>
      </c>
      <c r="P241" s="33">
        <f>K241*$Q$7</f>
        <v>2.0774999999999995E-2</v>
      </c>
      <c r="Q241" s="33"/>
      <c r="R241" s="33">
        <f>I241*$T$7</f>
        <v>0.54909999999999992</v>
      </c>
      <c r="S241" s="35">
        <f>K241*$T$7</f>
        <v>0.47089999999999999</v>
      </c>
      <c r="T241" s="33"/>
      <c r="U241" s="36">
        <f>I241*$W$7</f>
        <v>1.615E-4</v>
      </c>
      <c r="V241" s="36">
        <f>K241*$W$7</f>
        <v>1.3849999999999998E-4</v>
      </c>
      <c r="W241" s="33"/>
      <c r="X241" s="33">
        <f>I241*$Z$7</f>
        <v>1.2296609999999997</v>
      </c>
      <c r="Y241" s="33">
        <f>K241*$Z$7</f>
        <v>1.0545389999999999</v>
      </c>
      <c r="Z241" s="33"/>
      <c r="AA241" s="33">
        <f>I241+O241+R241+U241+X241</f>
        <v>3.4181474999999995</v>
      </c>
      <c r="AB241" s="33">
        <f>K241+P241+S241+V241+Y241</f>
        <v>2.9313524999999996</v>
      </c>
      <c r="AC241" s="33">
        <f>AA241*$AE$7</f>
        <v>1.0254442499999998</v>
      </c>
      <c r="AD241" s="33">
        <f>AB241*$AE$7</f>
        <v>0.87940574999999988</v>
      </c>
      <c r="AE241" s="33"/>
      <c r="AF241" s="33">
        <f>(AA241+AC241)*$AH$7</f>
        <v>0.13330775249999999</v>
      </c>
      <c r="AG241" s="33">
        <f>(AB241+AD241)*$AH$7</f>
        <v>0.11432274749999997</v>
      </c>
      <c r="AH241" s="33"/>
      <c r="AI241" s="33"/>
      <c r="AJ241" s="33"/>
      <c r="AK241" s="37">
        <v>5.67</v>
      </c>
      <c r="AL241" s="38">
        <v>4.88</v>
      </c>
      <c r="AM241" s="38">
        <f t="shared" si="85"/>
        <v>6.12</v>
      </c>
      <c r="AN241" s="38">
        <f t="shared" si="86"/>
        <v>5.27</v>
      </c>
      <c r="AO241" s="37">
        <f t="shared" si="83"/>
        <v>1.22</v>
      </c>
      <c r="AP241" s="38">
        <f t="shared" si="83"/>
        <v>1.05</v>
      </c>
      <c r="AQ241" s="38"/>
      <c r="AR241" s="37">
        <f t="shared" ref="AR241:AS243" si="90">AM241+AO241</f>
        <v>7.34</v>
      </c>
      <c r="AS241" s="38">
        <f t="shared" si="90"/>
        <v>6.3199999999999994</v>
      </c>
    </row>
    <row r="242" spans="1:45" ht="0.75" customHeight="1" x14ac:dyDescent="0.25">
      <c r="A242" s="196"/>
      <c r="B242" s="198"/>
      <c r="C242" s="200"/>
      <c r="D242" s="30" t="s">
        <v>46</v>
      </c>
      <c r="E242" s="31">
        <v>25</v>
      </c>
      <c r="F242" s="31">
        <v>25</v>
      </c>
      <c r="G242" s="33">
        <f>$G$85</f>
        <v>3.6999999999999998E-2</v>
      </c>
      <c r="H242" s="33">
        <f t="shared" si="88"/>
        <v>0.92499999999999993</v>
      </c>
      <c r="I242" s="34"/>
      <c r="J242" s="33">
        <f t="shared" si="89"/>
        <v>0.92499999999999993</v>
      </c>
      <c r="K242" s="34"/>
      <c r="L242" s="33"/>
      <c r="M242" s="33"/>
      <c r="N242" s="33"/>
      <c r="O242" s="33"/>
      <c r="P242" s="33"/>
      <c r="Q242" s="33"/>
      <c r="R242" s="33"/>
      <c r="S242" s="35"/>
      <c r="T242" s="33"/>
      <c r="U242" s="36"/>
      <c r="V242" s="36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7"/>
      <c r="AL242" s="38"/>
      <c r="AM242" s="38">
        <f t="shared" si="85"/>
        <v>0</v>
      </c>
      <c r="AN242" s="38">
        <f t="shared" si="86"/>
        <v>0</v>
      </c>
      <c r="AO242" s="37">
        <f t="shared" si="83"/>
        <v>0</v>
      </c>
      <c r="AP242" s="38">
        <f t="shared" si="83"/>
        <v>0</v>
      </c>
      <c r="AQ242" s="38"/>
      <c r="AR242" s="37">
        <f t="shared" si="90"/>
        <v>0</v>
      </c>
      <c r="AS242" s="38">
        <f t="shared" si="90"/>
        <v>0</v>
      </c>
    </row>
    <row r="243" spans="1:45" ht="39" x14ac:dyDescent="0.25">
      <c r="A243" s="195" t="s">
        <v>392</v>
      </c>
      <c r="B243" s="197" t="s">
        <v>367</v>
      </c>
      <c r="C243" s="199" t="s">
        <v>192</v>
      </c>
      <c r="D243" s="30" t="s">
        <v>193</v>
      </c>
      <c r="E243" s="31">
        <v>15</v>
      </c>
      <c r="F243" s="31">
        <v>10</v>
      </c>
      <c r="G243" s="33">
        <f>$G$84</f>
        <v>4.5999999999999999E-2</v>
      </c>
      <c r="H243" s="33">
        <f t="shared" si="88"/>
        <v>0.69</v>
      </c>
      <c r="I243" s="34">
        <f>H243+H244</f>
        <v>2.17</v>
      </c>
      <c r="J243" s="33">
        <f t="shared" si="89"/>
        <v>0.45999999999999996</v>
      </c>
      <c r="K243" s="34">
        <f>J243+J244</f>
        <v>1.2</v>
      </c>
      <c r="L243" s="33"/>
      <c r="M243" s="33"/>
      <c r="N243" s="33"/>
      <c r="O243" s="33">
        <f>I243*$Q$7</f>
        <v>3.2549999999999996E-2</v>
      </c>
      <c r="P243" s="33">
        <f>K243*$Q$7</f>
        <v>1.7999999999999999E-2</v>
      </c>
      <c r="Q243" s="33"/>
      <c r="R243" s="33">
        <f>I243*$T$7</f>
        <v>0.73780000000000001</v>
      </c>
      <c r="S243" s="35">
        <f>K243*$T$7</f>
        <v>0.40800000000000003</v>
      </c>
      <c r="T243" s="33"/>
      <c r="U243" s="36">
        <f>I243*$W$7</f>
        <v>2.1700000000000002E-4</v>
      </c>
      <c r="V243" s="36">
        <f>K243*$W$7</f>
        <v>1.2E-4</v>
      </c>
      <c r="W243" s="33"/>
      <c r="X243" s="33">
        <f>I243*$Z$7</f>
        <v>1.6522379999999999</v>
      </c>
      <c r="Y243" s="33">
        <f>K243*$Z$7</f>
        <v>0.91367999999999994</v>
      </c>
      <c r="Z243" s="33"/>
      <c r="AA243" s="33">
        <f>I243+O243+R243+U243+X243</f>
        <v>4.5928050000000002</v>
      </c>
      <c r="AB243" s="33">
        <f>K243+P243+S243+V243+Y243</f>
        <v>2.5397999999999996</v>
      </c>
      <c r="AC243" s="33">
        <f>AA243*$AE$7</f>
        <v>1.3778414999999999</v>
      </c>
      <c r="AD243" s="33">
        <f>AB243*$AE$7</f>
        <v>0.76193999999999984</v>
      </c>
      <c r="AE243" s="33"/>
      <c r="AF243" s="33">
        <f>(AA243+AC243)*$AH$7</f>
        <v>0.17911939499999999</v>
      </c>
      <c r="AG243" s="33">
        <f>(AB243+AD243)*$AH$7</f>
        <v>9.9052199999999993E-2</v>
      </c>
      <c r="AH243" s="33"/>
      <c r="AI243" s="33"/>
      <c r="AJ243" s="33"/>
      <c r="AK243" s="37">
        <v>7.62</v>
      </c>
      <c r="AL243" s="38">
        <v>4.22</v>
      </c>
      <c r="AM243" s="38">
        <f t="shared" si="85"/>
        <v>8.23</v>
      </c>
      <c r="AN243" s="38">
        <f t="shared" si="86"/>
        <v>4.5599999999999996</v>
      </c>
      <c r="AO243" s="37">
        <f t="shared" si="83"/>
        <v>1.65</v>
      </c>
      <c r="AP243" s="38">
        <f t="shared" si="83"/>
        <v>0.91</v>
      </c>
      <c r="AQ243" s="38"/>
      <c r="AR243" s="37">
        <f t="shared" si="90"/>
        <v>9.8800000000000008</v>
      </c>
      <c r="AS243" s="38">
        <f t="shared" si="90"/>
        <v>5.47</v>
      </c>
    </row>
    <row r="244" spans="1:45" ht="0.75" customHeight="1" x14ac:dyDescent="0.25">
      <c r="A244" s="196"/>
      <c r="B244" s="198"/>
      <c r="C244" s="200"/>
      <c r="D244" s="30" t="s">
        <v>46</v>
      </c>
      <c r="E244" s="31">
        <v>40</v>
      </c>
      <c r="F244" s="31">
        <v>20</v>
      </c>
      <c r="G244" s="33">
        <f>$G$85</f>
        <v>3.6999999999999998E-2</v>
      </c>
      <c r="H244" s="33">
        <f t="shared" si="88"/>
        <v>1.48</v>
      </c>
      <c r="I244" s="34"/>
      <c r="J244" s="33">
        <f t="shared" si="89"/>
        <v>0.74</v>
      </c>
      <c r="K244" s="34"/>
      <c r="L244" s="33"/>
      <c r="M244" s="33"/>
      <c r="N244" s="33"/>
      <c r="O244" s="33"/>
      <c r="P244" s="33"/>
      <c r="Q244" s="33"/>
      <c r="R244" s="33"/>
      <c r="S244" s="35"/>
      <c r="T244" s="33"/>
      <c r="U244" s="36"/>
      <c r="V244" s="36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7"/>
      <c r="AL244" s="38"/>
      <c r="AM244" s="38">
        <f t="shared" si="85"/>
        <v>0</v>
      </c>
      <c r="AN244" s="38">
        <f t="shared" si="86"/>
        <v>0</v>
      </c>
      <c r="AO244" s="37">
        <f t="shared" si="83"/>
        <v>0</v>
      </c>
      <c r="AP244" s="38">
        <f t="shared" si="83"/>
        <v>0</v>
      </c>
      <c r="AQ244" s="38"/>
      <c r="AR244" s="37"/>
      <c r="AS244" s="38"/>
    </row>
    <row r="245" spans="1:45" ht="18.75" customHeight="1" x14ac:dyDescent="0.25">
      <c r="A245" s="27" t="s">
        <v>393</v>
      </c>
      <c r="B245" s="28" t="s">
        <v>359</v>
      </c>
      <c r="C245" s="29"/>
      <c r="D245" s="30"/>
      <c r="E245" s="31"/>
      <c r="F245" s="31"/>
      <c r="G245" s="33"/>
      <c r="H245" s="33"/>
      <c r="I245" s="34"/>
      <c r="J245" s="33"/>
      <c r="K245" s="34"/>
      <c r="L245" s="33"/>
      <c r="M245" s="33"/>
      <c r="N245" s="33"/>
      <c r="O245" s="33"/>
      <c r="P245" s="33"/>
      <c r="Q245" s="33"/>
      <c r="R245" s="33"/>
      <c r="S245" s="35"/>
      <c r="T245" s="33"/>
      <c r="U245" s="36"/>
      <c r="V245" s="36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7"/>
      <c r="AL245" s="38"/>
      <c r="AM245" s="38"/>
      <c r="AN245" s="38"/>
      <c r="AO245" s="37"/>
      <c r="AP245" s="38"/>
      <c r="AQ245" s="38"/>
      <c r="AR245" s="37"/>
      <c r="AS245" s="38"/>
    </row>
    <row r="246" spans="1:45" ht="27" customHeight="1" x14ac:dyDescent="0.25">
      <c r="A246" s="195" t="s">
        <v>394</v>
      </c>
      <c r="B246" s="197" t="s">
        <v>361</v>
      </c>
      <c r="C246" s="199" t="s">
        <v>192</v>
      </c>
      <c r="D246" s="30" t="s">
        <v>193</v>
      </c>
      <c r="E246" s="31">
        <v>30</v>
      </c>
      <c r="F246" s="31">
        <v>15</v>
      </c>
      <c r="G246" s="33">
        <f>$G$84</f>
        <v>4.5999999999999999E-2</v>
      </c>
      <c r="H246" s="33">
        <f t="shared" si="88"/>
        <v>1.38</v>
      </c>
      <c r="I246" s="34">
        <f>H246+H247</f>
        <v>1.75</v>
      </c>
      <c r="J246" s="33">
        <f t="shared" si="89"/>
        <v>0.69</v>
      </c>
      <c r="K246" s="34">
        <f>J246+J247</f>
        <v>0.875</v>
      </c>
      <c r="L246" s="33"/>
      <c r="M246" s="33"/>
      <c r="N246" s="33"/>
      <c r="O246" s="33">
        <f>I246*$Q$7</f>
        <v>2.6249999999999999E-2</v>
      </c>
      <c r="P246" s="33">
        <f>K246*$Q$7</f>
        <v>1.3125E-2</v>
      </c>
      <c r="Q246" s="33"/>
      <c r="R246" s="33">
        <f>I246*$T$7</f>
        <v>0.59500000000000008</v>
      </c>
      <c r="S246" s="35">
        <f>K246*$T$7</f>
        <v>0.29750000000000004</v>
      </c>
      <c r="T246" s="33"/>
      <c r="U246" s="36">
        <f>I246*$W$7</f>
        <v>1.75E-4</v>
      </c>
      <c r="V246" s="36">
        <f>K246*$W$7</f>
        <v>8.7499999999999999E-5</v>
      </c>
      <c r="W246" s="33"/>
      <c r="X246" s="33">
        <f>I246*$Z$7</f>
        <v>1.3324499999999999</v>
      </c>
      <c r="Y246" s="33">
        <f>K246*$Z$7</f>
        <v>0.66622499999999996</v>
      </c>
      <c r="Z246" s="33"/>
      <c r="AA246" s="33">
        <f>I246+O246+R246+U246+X246</f>
        <v>3.703875</v>
      </c>
      <c r="AB246" s="33">
        <f>K246+P246+S246+V246+Y246</f>
        <v>1.8519375</v>
      </c>
      <c r="AC246" s="33">
        <f>AA246*$AE$7</f>
        <v>1.1111625000000001</v>
      </c>
      <c r="AD246" s="33">
        <f>AB246*$AE$7</f>
        <v>0.55558125000000003</v>
      </c>
      <c r="AE246" s="33"/>
      <c r="AF246" s="33">
        <f>(AA246+AC246)*$AH$7</f>
        <v>0.14445112499999999</v>
      </c>
      <c r="AG246" s="33">
        <f>(AB246+AD246)*$AH$7</f>
        <v>7.2225562499999993E-2</v>
      </c>
      <c r="AH246" s="33"/>
      <c r="AI246" s="33"/>
      <c r="AJ246" s="33"/>
      <c r="AK246" s="37">
        <v>6.15</v>
      </c>
      <c r="AL246" s="38">
        <v>3.06</v>
      </c>
      <c r="AM246" s="38">
        <f t="shared" si="85"/>
        <v>6.64</v>
      </c>
      <c r="AN246" s="38">
        <f t="shared" si="86"/>
        <v>3.3</v>
      </c>
      <c r="AO246" s="37">
        <f t="shared" si="83"/>
        <v>1.33</v>
      </c>
      <c r="AP246" s="38">
        <f t="shared" si="83"/>
        <v>0.66</v>
      </c>
      <c r="AQ246" s="38"/>
      <c r="AR246" s="37">
        <f>AM246+AO246</f>
        <v>7.97</v>
      </c>
      <c r="AS246" s="38">
        <f>AN246+AP246</f>
        <v>3.96</v>
      </c>
    </row>
    <row r="247" spans="1:45" ht="0.75" customHeight="1" x14ac:dyDescent="0.25">
      <c r="A247" s="196"/>
      <c r="B247" s="198"/>
      <c r="C247" s="200"/>
      <c r="D247" s="30" t="s">
        <v>46</v>
      </c>
      <c r="E247" s="31">
        <v>10</v>
      </c>
      <c r="F247" s="31">
        <v>5</v>
      </c>
      <c r="G247" s="33">
        <f>$G$85</f>
        <v>3.6999999999999998E-2</v>
      </c>
      <c r="H247" s="33">
        <f t="shared" si="88"/>
        <v>0.37</v>
      </c>
      <c r="I247" s="34"/>
      <c r="J247" s="33">
        <f t="shared" si="89"/>
        <v>0.185</v>
      </c>
      <c r="K247" s="34"/>
      <c r="L247" s="33"/>
      <c r="M247" s="33"/>
      <c r="N247" s="33"/>
      <c r="O247" s="33"/>
      <c r="P247" s="33"/>
      <c r="Q247" s="33"/>
      <c r="R247" s="33"/>
      <c r="S247" s="35"/>
      <c r="T247" s="33"/>
      <c r="U247" s="36"/>
      <c r="V247" s="36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7"/>
      <c r="AL247" s="38"/>
      <c r="AM247" s="38">
        <f t="shared" si="85"/>
        <v>0</v>
      </c>
      <c r="AN247" s="38">
        <f t="shared" si="86"/>
        <v>0</v>
      </c>
      <c r="AO247" s="37">
        <f t="shared" si="83"/>
        <v>0</v>
      </c>
      <c r="AP247" s="38">
        <f t="shared" si="83"/>
        <v>0</v>
      </c>
      <c r="AQ247" s="38"/>
      <c r="AR247" s="37"/>
      <c r="AS247" s="38"/>
    </row>
    <row r="248" spans="1:45" ht="19.5" customHeight="1" x14ac:dyDescent="0.25">
      <c r="A248" s="27" t="s">
        <v>395</v>
      </c>
      <c r="B248" s="28" t="s">
        <v>363</v>
      </c>
      <c r="C248" s="29"/>
      <c r="D248" s="30"/>
      <c r="E248" s="31"/>
      <c r="F248" s="31"/>
      <c r="G248" s="33"/>
      <c r="H248" s="33"/>
      <c r="I248" s="34"/>
      <c r="J248" s="33"/>
      <c r="K248" s="34"/>
      <c r="L248" s="33"/>
      <c r="M248" s="33"/>
      <c r="N248" s="33"/>
      <c r="O248" s="33"/>
      <c r="P248" s="33"/>
      <c r="Q248" s="33"/>
      <c r="R248" s="33"/>
      <c r="S248" s="35"/>
      <c r="T248" s="33"/>
      <c r="U248" s="36"/>
      <c r="V248" s="36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7"/>
      <c r="AL248" s="38"/>
      <c r="AM248" s="38"/>
      <c r="AN248" s="38"/>
      <c r="AO248" s="37"/>
      <c r="AP248" s="38"/>
      <c r="AQ248" s="38"/>
      <c r="AR248" s="37"/>
      <c r="AS248" s="38"/>
    </row>
    <row r="249" spans="1:45" ht="39" x14ac:dyDescent="0.25">
      <c r="A249" s="195" t="s">
        <v>396</v>
      </c>
      <c r="B249" s="197" t="s">
        <v>365</v>
      </c>
      <c r="C249" s="199" t="s">
        <v>192</v>
      </c>
      <c r="D249" s="30" t="s">
        <v>193</v>
      </c>
      <c r="E249" s="31">
        <v>30</v>
      </c>
      <c r="F249" s="31">
        <v>15</v>
      </c>
      <c r="G249" s="33">
        <f>$G$84</f>
        <v>4.5999999999999999E-2</v>
      </c>
      <c r="H249" s="33">
        <f t="shared" si="88"/>
        <v>1.38</v>
      </c>
      <c r="I249" s="34">
        <f>H249+H250</f>
        <v>1.75</v>
      </c>
      <c r="J249" s="33">
        <f t="shared" si="89"/>
        <v>0.69</v>
      </c>
      <c r="K249" s="34">
        <f>J249+J250</f>
        <v>0.875</v>
      </c>
      <c r="L249" s="33"/>
      <c r="M249" s="33"/>
      <c r="N249" s="33"/>
      <c r="O249" s="33">
        <f>I249*$Q$7</f>
        <v>2.6249999999999999E-2</v>
      </c>
      <c r="P249" s="33">
        <f>K249*$Q$7</f>
        <v>1.3125E-2</v>
      </c>
      <c r="Q249" s="33"/>
      <c r="R249" s="33">
        <f>I249*$T$7</f>
        <v>0.59500000000000008</v>
      </c>
      <c r="S249" s="35">
        <f>K249*$T$7</f>
        <v>0.29750000000000004</v>
      </c>
      <c r="T249" s="33"/>
      <c r="U249" s="36">
        <f>I249*$W$7</f>
        <v>1.75E-4</v>
      </c>
      <c r="V249" s="36">
        <f>K249*$W$7</f>
        <v>8.7499999999999999E-5</v>
      </c>
      <c r="W249" s="33"/>
      <c r="X249" s="33">
        <f>I249*$Z$7</f>
        <v>1.3324499999999999</v>
      </c>
      <c r="Y249" s="33">
        <f>K249*$Z$7</f>
        <v>0.66622499999999996</v>
      </c>
      <c r="Z249" s="33"/>
      <c r="AA249" s="33">
        <f>I249+O249+R249+U249+X249</f>
        <v>3.703875</v>
      </c>
      <c r="AB249" s="33">
        <f>K249+P249+S249+V249+Y249</f>
        <v>1.8519375</v>
      </c>
      <c r="AC249" s="33">
        <f>AA249*$AE$7</f>
        <v>1.1111625000000001</v>
      </c>
      <c r="AD249" s="33">
        <f>AB249*$AE$7</f>
        <v>0.55558125000000003</v>
      </c>
      <c r="AE249" s="33"/>
      <c r="AF249" s="33">
        <f>(AA249+AC249)*$AH$7</f>
        <v>0.14445112499999999</v>
      </c>
      <c r="AG249" s="33">
        <f>(AB249+AD249)*$AH$7</f>
        <v>7.2225562499999993E-2</v>
      </c>
      <c r="AH249" s="33"/>
      <c r="AI249" s="33"/>
      <c r="AJ249" s="33"/>
      <c r="AK249" s="37">
        <v>6.15</v>
      </c>
      <c r="AL249" s="38">
        <v>3.06</v>
      </c>
      <c r="AM249" s="38">
        <f t="shared" si="85"/>
        <v>6.64</v>
      </c>
      <c r="AN249" s="38">
        <f t="shared" si="86"/>
        <v>3.3</v>
      </c>
      <c r="AO249" s="37">
        <f t="shared" si="83"/>
        <v>1.33</v>
      </c>
      <c r="AP249" s="38">
        <f t="shared" si="83"/>
        <v>0.66</v>
      </c>
      <c r="AQ249" s="38"/>
      <c r="AR249" s="37">
        <f>AM249+AO249</f>
        <v>7.97</v>
      </c>
      <c r="AS249" s="38">
        <f>AN249+AP249</f>
        <v>3.96</v>
      </c>
    </row>
    <row r="250" spans="1:45" ht="3" customHeight="1" x14ac:dyDescent="0.25">
      <c r="A250" s="196"/>
      <c r="B250" s="198"/>
      <c r="C250" s="200"/>
      <c r="D250" s="30" t="s">
        <v>46</v>
      </c>
      <c r="E250" s="31">
        <v>10</v>
      </c>
      <c r="F250" s="31">
        <v>5</v>
      </c>
      <c r="G250" s="33">
        <f>$G$85</f>
        <v>3.6999999999999998E-2</v>
      </c>
      <c r="H250" s="33">
        <f t="shared" si="88"/>
        <v>0.37</v>
      </c>
      <c r="I250" s="34"/>
      <c r="J250" s="33">
        <f t="shared" si="89"/>
        <v>0.185</v>
      </c>
      <c r="K250" s="34"/>
      <c r="L250" s="33"/>
      <c r="M250" s="33"/>
      <c r="N250" s="33"/>
      <c r="O250" s="33"/>
      <c r="P250" s="33"/>
      <c r="Q250" s="33"/>
      <c r="R250" s="33"/>
      <c r="S250" s="35"/>
      <c r="T250" s="33"/>
      <c r="U250" s="36"/>
      <c r="V250" s="36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7"/>
      <c r="AL250" s="38"/>
      <c r="AM250" s="38">
        <f t="shared" si="85"/>
        <v>0</v>
      </c>
      <c r="AN250" s="38">
        <f t="shared" si="86"/>
        <v>0</v>
      </c>
      <c r="AO250" s="37">
        <f t="shared" si="83"/>
        <v>0</v>
      </c>
      <c r="AP250" s="38">
        <f t="shared" si="83"/>
        <v>0</v>
      </c>
      <c r="AQ250" s="38"/>
      <c r="AR250" s="37"/>
      <c r="AS250" s="38"/>
    </row>
    <row r="251" spans="1:45" x14ac:dyDescent="0.25">
      <c r="A251" s="27" t="s">
        <v>397</v>
      </c>
      <c r="B251" s="28" t="s">
        <v>398</v>
      </c>
      <c r="C251" s="29"/>
      <c r="D251" s="30"/>
      <c r="E251" s="31"/>
      <c r="F251" s="31"/>
      <c r="G251" s="33"/>
      <c r="H251" s="33"/>
      <c r="I251" s="34"/>
      <c r="J251" s="33"/>
      <c r="K251" s="34"/>
      <c r="L251" s="33"/>
      <c r="M251" s="33"/>
      <c r="N251" s="33"/>
      <c r="O251" s="33"/>
      <c r="P251" s="33"/>
      <c r="Q251" s="33"/>
      <c r="R251" s="33"/>
      <c r="S251" s="35"/>
      <c r="T251" s="33"/>
      <c r="U251" s="36"/>
      <c r="V251" s="36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7"/>
      <c r="AL251" s="38"/>
      <c r="AM251" s="38"/>
      <c r="AN251" s="38"/>
      <c r="AO251" s="37"/>
      <c r="AP251" s="38"/>
      <c r="AQ251" s="38"/>
      <c r="AR251" s="37"/>
      <c r="AS251" s="38"/>
    </row>
    <row r="252" spans="1:45" ht="39" x14ac:dyDescent="0.25">
      <c r="A252" s="195" t="s">
        <v>399</v>
      </c>
      <c r="B252" s="197" t="s">
        <v>400</v>
      </c>
      <c r="C252" s="199" t="s">
        <v>192</v>
      </c>
      <c r="D252" s="30" t="s">
        <v>193</v>
      </c>
      <c r="E252" s="31">
        <v>30</v>
      </c>
      <c r="F252" s="31">
        <v>15</v>
      </c>
      <c r="G252" s="33">
        <f>$G$84</f>
        <v>4.5999999999999999E-2</v>
      </c>
      <c r="H252" s="33">
        <f t="shared" si="88"/>
        <v>1.38</v>
      </c>
      <c r="I252" s="34">
        <f>H252+H253</f>
        <v>1.75</v>
      </c>
      <c r="J252" s="33">
        <f t="shared" si="89"/>
        <v>0.69</v>
      </c>
      <c r="K252" s="34">
        <f>J252+J253</f>
        <v>0.875</v>
      </c>
      <c r="L252" s="33"/>
      <c r="M252" s="33"/>
      <c r="N252" s="33"/>
      <c r="O252" s="33">
        <f>I252*$Q$7</f>
        <v>2.6249999999999999E-2</v>
      </c>
      <c r="P252" s="33">
        <f>K252*$Q$7</f>
        <v>1.3125E-2</v>
      </c>
      <c r="Q252" s="33"/>
      <c r="R252" s="33">
        <f>I252*$T$7</f>
        <v>0.59500000000000008</v>
      </c>
      <c r="S252" s="35">
        <f>K252*$T$7</f>
        <v>0.29750000000000004</v>
      </c>
      <c r="T252" s="33"/>
      <c r="U252" s="36">
        <f>I252*$W$7</f>
        <v>1.75E-4</v>
      </c>
      <c r="V252" s="36">
        <f>K252*$W$7</f>
        <v>8.7499999999999999E-5</v>
      </c>
      <c r="W252" s="33"/>
      <c r="X252" s="33">
        <f>I252*$Z$7</f>
        <v>1.3324499999999999</v>
      </c>
      <c r="Y252" s="33">
        <f>K252*$Z$7</f>
        <v>0.66622499999999996</v>
      </c>
      <c r="Z252" s="33"/>
      <c r="AA252" s="33">
        <f>I252+O252+R252+U252+X252</f>
        <v>3.703875</v>
      </c>
      <c r="AB252" s="33">
        <f>K252+P252+S252+V252+Y252</f>
        <v>1.8519375</v>
      </c>
      <c r="AC252" s="33">
        <f>AA252*$AE$7</f>
        <v>1.1111625000000001</v>
      </c>
      <c r="AD252" s="33">
        <f>AB252*$AE$7</f>
        <v>0.55558125000000003</v>
      </c>
      <c r="AE252" s="33"/>
      <c r="AF252" s="33">
        <f>(AA252+AC252)*$AH$7</f>
        <v>0.14445112499999999</v>
      </c>
      <c r="AG252" s="33">
        <f>(AB252+AD252)*$AH$7</f>
        <v>7.2225562499999993E-2</v>
      </c>
      <c r="AH252" s="33"/>
      <c r="AI252" s="33"/>
      <c r="AJ252" s="33"/>
      <c r="AK252" s="37">
        <v>6.15</v>
      </c>
      <c r="AL252" s="38">
        <v>3.06</v>
      </c>
      <c r="AM252" s="38">
        <f t="shared" si="85"/>
        <v>6.64</v>
      </c>
      <c r="AN252" s="38">
        <f t="shared" si="86"/>
        <v>3.3</v>
      </c>
      <c r="AO252" s="37">
        <f t="shared" si="83"/>
        <v>1.33</v>
      </c>
      <c r="AP252" s="38">
        <f t="shared" si="83"/>
        <v>0.66</v>
      </c>
      <c r="AQ252" s="38"/>
      <c r="AR252" s="37">
        <f>AM252+AO252</f>
        <v>7.97</v>
      </c>
      <c r="AS252" s="38">
        <f>AN252+AP252</f>
        <v>3.96</v>
      </c>
    </row>
    <row r="253" spans="1:45" ht="51.75" x14ac:dyDescent="0.25">
      <c r="A253" s="196"/>
      <c r="B253" s="198"/>
      <c r="C253" s="200"/>
      <c r="D253" s="30" t="s">
        <v>46</v>
      </c>
      <c r="E253" s="31">
        <v>10</v>
      </c>
      <c r="F253" s="31">
        <v>5</v>
      </c>
      <c r="G253" s="33">
        <f>$G$85</f>
        <v>3.6999999999999998E-2</v>
      </c>
      <c r="H253" s="33">
        <f t="shared" si="88"/>
        <v>0.37</v>
      </c>
      <c r="I253" s="34"/>
      <c r="J253" s="33">
        <f t="shared" si="89"/>
        <v>0.185</v>
      </c>
      <c r="K253" s="34"/>
      <c r="L253" s="33"/>
      <c r="M253" s="33"/>
      <c r="N253" s="33"/>
      <c r="O253" s="33"/>
      <c r="P253" s="33"/>
      <c r="Q253" s="33"/>
      <c r="R253" s="33"/>
      <c r="S253" s="35"/>
      <c r="T253" s="33"/>
      <c r="U253" s="36"/>
      <c r="V253" s="36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7"/>
      <c r="AL253" s="38"/>
      <c r="AM253" s="38">
        <f t="shared" si="85"/>
        <v>0</v>
      </c>
      <c r="AN253" s="38">
        <f t="shared" si="86"/>
        <v>0</v>
      </c>
      <c r="AO253" s="37">
        <f t="shared" si="83"/>
        <v>0</v>
      </c>
      <c r="AP253" s="38">
        <f t="shared" si="83"/>
        <v>0</v>
      </c>
      <c r="AQ253" s="38"/>
      <c r="AR253" s="37"/>
      <c r="AS253" s="38"/>
    </row>
    <row r="254" spans="1:45" x14ac:dyDescent="0.25">
      <c r="A254" s="27" t="s">
        <v>401</v>
      </c>
      <c r="B254" s="28" t="s">
        <v>402</v>
      </c>
      <c r="C254" s="29"/>
      <c r="D254" s="30"/>
      <c r="E254" s="31"/>
      <c r="F254" s="31"/>
      <c r="G254" s="33"/>
      <c r="H254" s="33"/>
      <c r="I254" s="34"/>
      <c r="J254" s="33"/>
      <c r="K254" s="34"/>
      <c r="L254" s="33"/>
      <c r="M254" s="33"/>
      <c r="N254" s="33"/>
      <c r="O254" s="33"/>
      <c r="P254" s="33"/>
      <c r="Q254" s="33"/>
      <c r="R254" s="33"/>
      <c r="S254" s="35"/>
      <c r="T254" s="33"/>
      <c r="U254" s="36"/>
      <c r="V254" s="36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7"/>
      <c r="AL254" s="38"/>
      <c r="AM254" s="38"/>
      <c r="AN254" s="38"/>
      <c r="AO254" s="37"/>
      <c r="AP254" s="38"/>
      <c r="AQ254" s="38"/>
      <c r="AR254" s="37"/>
      <c r="AS254" s="38"/>
    </row>
    <row r="255" spans="1:45" ht="39" x14ac:dyDescent="0.25">
      <c r="A255" s="195" t="s">
        <v>403</v>
      </c>
      <c r="B255" s="197" t="s">
        <v>404</v>
      </c>
      <c r="C255" s="199" t="s">
        <v>192</v>
      </c>
      <c r="D255" s="30" t="s">
        <v>193</v>
      </c>
      <c r="E255" s="31">
        <v>30</v>
      </c>
      <c r="F255" s="31">
        <v>15</v>
      </c>
      <c r="G255" s="33">
        <f>$G$84</f>
        <v>4.5999999999999999E-2</v>
      </c>
      <c r="H255" s="33">
        <f t="shared" si="88"/>
        <v>1.38</v>
      </c>
      <c r="I255" s="34">
        <f>H255+H256</f>
        <v>1.75</v>
      </c>
      <c r="J255" s="33">
        <f t="shared" si="89"/>
        <v>0.69</v>
      </c>
      <c r="K255" s="34">
        <f>J255+J256</f>
        <v>0.875</v>
      </c>
      <c r="L255" s="33"/>
      <c r="M255" s="33"/>
      <c r="N255" s="33"/>
      <c r="O255" s="33">
        <f>I255*$Q$7</f>
        <v>2.6249999999999999E-2</v>
      </c>
      <c r="P255" s="33">
        <f>K255*$Q$7</f>
        <v>1.3125E-2</v>
      </c>
      <c r="Q255" s="33"/>
      <c r="R255" s="33">
        <f>I255*$T$7</f>
        <v>0.59500000000000008</v>
      </c>
      <c r="S255" s="35">
        <f>K255*$T$7</f>
        <v>0.29750000000000004</v>
      </c>
      <c r="T255" s="33"/>
      <c r="U255" s="36">
        <f>I255*$W$7</f>
        <v>1.75E-4</v>
      </c>
      <c r="V255" s="36">
        <f>K255*$W$7</f>
        <v>8.7499999999999999E-5</v>
      </c>
      <c r="W255" s="33"/>
      <c r="X255" s="33">
        <f>I255*$Z$7</f>
        <v>1.3324499999999999</v>
      </c>
      <c r="Y255" s="33">
        <f>K255*$Z$7</f>
        <v>0.66622499999999996</v>
      </c>
      <c r="Z255" s="33"/>
      <c r="AA255" s="33">
        <f>I255+O255+R255+U255+X255</f>
        <v>3.703875</v>
      </c>
      <c r="AB255" s="33">
        <f>K255+P255+S255+V255+Y255</f>
        <v>1.8519375</v>
      </c>
      <c r="AC255" s="33">
        <f>AA255*$AE$7</f>
        <v>1.1111625000000001</v>
      </c>
      <c r="AD255" s="33">
        <f>AB255*$AE$7</f>
        <v>0.55558125000000003</v>
      </c>
      <c r="AE255" s="33"/>
      <c r="AF255" s="33">
        <f>(AA255+AC255)*$AH$7</f>
        <v>0.14445112499999999</v>
      </c>
      <c r="AG255" s="33">
        <f>(AB255+AD255)*$AH$7</f>
        <v>7.2225562499999993E-2</v>
      </c>
      <c r="AH255" s="33"/>
      <c r="AI255" s="33"/>
      <c r="AJ255" s="33"/>
      <c r="AK255" s="37">
        <v>6.15</v>
      </c>
      <c r="AL255" s="38">
        <v>3.06</v>
      </c>
      <c r="AM255" s="38">
        <f t="shared" si="85"/>
        <v>6.64</v>
      </c>
      <c r="AN255" s="38">
        <f t="shared" si="86"/>
        <v>3.3</v>
      </c>
      <c r="AO255" s="37">
        <f t="shared" si="83"/>
        <v>1.33</v>
      </c>
      <c r="AP255" s="38">
        <f t="shared" si="83"/>
        <v>0.66</v>
      </c>
      <c r="AQ255" s="38"/>
      <c r="AR255" s="37">
        <f>AM255+AO255</f>
        <v>7.97</v>
      </c>
      <c r="AS255" s="38">
        <f>AN255+AP255</f>
        <v>3.96</v>
      </c>
    </row>
    <row r="256" spans="1:45" ht="51.75" x14ac:dyDescent="0.25">
      <c r="A256" s="196"/>
      <c r="B256" s="198"/>
      <c r="C256" s="200"/>
      <c r="D256" s="30" t="s">
        <v>46</v>
      </c>
      <c r="E256" s="31">
        <v>10</v>
      </c>
      <c r="F256" s="31">
        <v>5</v>
      </c>
      <c r="G256" s="33">
        <f>$G$85</f>
        <v>3.6999999999999998E-2</v>
      </c>
      <c r="H256" s="33">
        <f t="shared" si="88"/>
        <v>0.37</v>
      </c>
      <c r="I256" s="34"/>
      <c r="J256" s="33">
        <f t="shared" si="89"/>
        <v>0.185</v>
      </c>
      <c r="K256" s="34"/>
      <c r="L256" s="33"/>
      <c r="M256" s="33"/>
      <c r="N256" s="33"/>
      <c r="O256" s="33"/>
      <c r="P256" s="33"/>
      <c r="Q256" s="33"/>
      <c r="R256" s="33"/>
      <c r="S256" s="35"/>
      <c r="T256" s="33"/>
      <c r="U256" s="36"/>
      <c r="V256" s="36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7"/>
      <c r="AL256" s="38"/>
      <c r="AM256" s="38">
        <f t="shared" si="85"/>
        <v>0</v>
      </c>
      <c r="AN256" s="38">
        <f t="shared" si="86"/>
        <v>0</v>
      </c>
      <c r="AO256" s="37">
        <f t="shared" si="83"/>
        <v>0</v>
      </c>
      <c r="AP256" s="38">
        <f t="shared" si="83"/>
        <v>0</v>
      </c>
      <c r="AQ256" s="38"/>
      <c r="AR256" s="37"/>
      <c r="AS256" s="38"/>
    </row>
    <row r="257" spans="1:45" x14ac:dyDescent="0.25">
      <c r="A257" s="27" t="s">
        <v>405</v>
      </c>
      <c r="B257" s="28" t="s">
        <v>406</v>
      </c>
      <c r="C257" s="29"/>
      <c r="D257" s="30"/>
      <c r="E257" s="31"/>
      <c r="F257" s="31"/>
      <c r="G257" s="33"/>
      <c r="H257" s="33"/>
      <c r="I257" s="34"/>
      <c r="J257" s="33"/>
      <c r="K257" s="34"/>
      <c r="L257" s="33"/>
      <c r="M257" s="33"/>
      <c r="N257" s="33"/>
      <c r="O257" s="33"/>
      <c r="P257" s="33"/>
      <c r="Q257" s="33"/>
      <c r="R257" s="33"/>
      <c r="S257" s="35"/>
      <c r="T257" s="33"/>
      <c r="U257" s="36"/>
      <c r="V257" s="36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7"/>
      <c r="AL257" s="38"/>
      <c r="AM257" s="38"/>
      <c r="AN257" s="38"/>
      <c r="AO257" s="37"/>
      <c r="AP257" s="38"/>
      <c r="AQ257" s="38"/>
      <c r="AR257" s="37"/>
      <c r="AS257" s="38"/>
    </row>
    <row r="258" spans="1:45" ht="39" x14ac:dyDescent="0.25">
      <c r="A258" s="195" t="s">
        <v>407</v>
      </c>
      <c r="B258" s="197" t="s">
        <v>408</v>
      </c>
      <c r="C258" s="199" t="s">
        <v>192</v>
      </c>
      <c r="D258" s="30" t="s">
        <v>193</v>
      </c>
      <c r="E258" s="31">
        <v>30</v>
      </c>
      <c r="F258" s="31">
        <v>15</v>
      </c>
      <c r="G258" s="33">
        <f>$G$84</f>
        <v>4.5999999999999999E-2</v>
      </c>
      <c r="H258" s="33">
        <f t="shared" si="88"/>
        <v>1.38</v>
      </c>
      <c r="I258" s="34">
        <f>H258+H259</f>
        <v>1.75</v>
      </c>
      <c r="J258" s="33">
        <f t="shared" si="89"/>
        <v>0.69</v>
      </c>
      <c r="K258" s="34">
        <f>J258+J259</f>
        <v>0.875</v>
      </c>
      <c r="L258" s="33"/>
      <c r="M258" s="33"/>
      <c r="N258" s="33"/>
      <c r="O258" s="33">
        <f>I258*$Q$7</f>
        <v>2.6249999999999999E-2</v>
      </c>
      <c r="P258" s="33">
        <f>K258*$Q$7</f>
        <v>1.3125E-2</v>
      </c>
      <c r="Q258" s="33"/>
      <c r="R258" s="33">
        <f>I258*$T$7</f>
        <v>0.59500000000000008</v>
      </c>
      <c r="S258" s="35">
        <f>K258*$T$7</f>
        <v>0.29750000000000004</v>
      </c>
      <c r="T258" s="33"/>
      <c r="U258" s="36">
        <f>I258*$W$7</f>
        <v>1.75E-4</v>
      </c>
      <c r="V258" s="36">
        <f>K258*$W$7</f>
        <v>8.7499999999999999E-5</v>
      </c>
      <c r="W258" s="33"/>
      <c r="X258" s="33">
        <f>I258*$Z$7</f>
        <v>1.3324499999999999</v>
      </c>
      <c r="Y258" s="33">
        <f>K258*$Z$7</f>
        <v>0.66622499999999996</v>
      </c>
      <c r="Z258" s="33"/>
      <c r="AA258" s="33">
        <f>I258+O258+R258+U258+X258</f>
        <v>3.703875</v>
      </c>
      <c r="AB258" s="33">
        <f>K258+P258+S258+V258+Y258</f>
        <v>1.8519375</v>
      </c>
      <c r="AC258" s="33">
        <f>AA258*$AE$7</f>
        <v>1.1111625000000001</v>
      </c>
      <c r="AD258" s="33">
        <f>AB258*$AE$7</f>
        <v>0.55558125000000003</v>
      </c>
      <c r="AE258" s="33"/>
      <c r="AF258" s="33">
        <f>(AA258+AC258)*$AH$7</f>
        <v>0.14445112499999999</v>
      </c>
      <c r="AG258" s="33">
        <f>(AB258+AD258)*$AH$7</f>
        <v>7.2225562499999993E-2</v>
      </c>
      <c r="AH258" s="33"/>
      <c r="AI258" s="33"/>
      <c r="AJ258" s="33"/>
      <c r="AK258" s="37">
        <v>6.15</v>
      </c>
      <c r="AL258" s="38">
        <v>3.06</v>
      </c>
      <c r="AM258" s="38">
        <f t="shared" si="85"/>
        <v>6.64</v>
      </c>
      <c r="AN258" s="38">
        <f t="shared" si="86"/>
        <v>3.3</v>
      </c>
      <c r="AO258" s="37">
        <f t="shared" si="83"/>
        <v>1.33</v>
      </c>
      <c r="AP258" s="38">
        <f t="shared" si="83"/>
        <v>0.66</v>
      </c>
      <c r="AQ258" s="38"/>
      <c r="AR258" s="37">
        <f>AM258+AO258</f>
        <v>7.97</v>
      </c>
      <c r="AS258" s="38">
        <f>AN258+AP258</f>
        <v>3.96</v>
      </c>
    </row>
    <row r="259" spans="1:45" ht="51.75" x14ac:dyDescent="0.25">
      <c r="A259" s="196"/>
      <c r="B259" s="198"/>
      <c r="C259" s="200"/>
      <c r="D259" s="30" t="s">
        <v>46</v>
      </c>
      <c r="E259" s="31">
        <v>10</v>
      </c>
      <c r="F259" s="31">
        <v>5</v>
      </c>
      <c r="G259" s="33">
        <f>$G$85</f>
        <v>3.6999999999999998E-2</v>
      </c>
      <c r="H259" s="33">
        <f t="shared" si="88"/>
        <v>0.37</v>
      </c>
      <c r="I259" s="34"/>
      <c r="J259" s="33">
        <f t="shared" si="89"/>
        <v>0.185</v>
      </c>
      <c r="K259" s="34"/>
      <c r="L259" s="33"/>
      <c r="M259" s="33"/>
      <c r="N259" s="33"/>
      <c r="O259" s="33"/>
      <c r="P259" s="33"/>
      <c r="Q259" s="33"/>
      <c r="R259" s="33"/>
      <c r="S259" s="35"/>
      <c r="T259" s="33"/>
      <c r="U259" s="36"/>
      <c r="V259" s="36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7"/>
      <c r="AL259" s="38"/>
      <c r="AM259" s="38">
        <f t="shared" si="85"/>
        <v>0</v>
      </c>
      <c r="AN259" s="38">
        <f t="shared" si="86"/>
        <v>0</v>
      </c>
      <c r="AO259" s="37">
        <f t="shared" si="83"/>
        <v>0</v>
      </c>
      <c r="AP259" s="38">
        <f t="shared" si="83"/>
        <v>0</v>
      </c>
      <c r="AQ259" s="38"/>
      <c r="AR259" s="37"/>
      <c r="AS259" s="38"/>
    </row>
    <row r="260" spans="1:45" x14ac:dyDescent="0.25">
      <c r="A260" s="27" t="s">
        <v>409</v>
      </c>
      <c r="B260" s="28" t="s">
        <v>373</v>
      </c>
      <c r="C260" s="29"/>
      <c r="D260" s="30"/>
      <c r="E260" s="31"/>
      <c r="F260" s="31"/>
      <c r="G260" s="33"/>
      <c r="H260" s="33"/>
      <c r="I260" s="34"/>
      <c r="J260" s="33"/>
      <c r="K260" s="34"/>
      <c r="L260" s="33"/>
      <c r="M260" s="33"/>
      <c r="N260" s="33"/>
      <c r="O260" s="33"/>
      <c r="P260" s="33"/>
      <c r="Q260" s="33"/>
      <c r="R260" s="33"/>
      <c r="S260" s="35"/>
      <c r="T260" s="33"/>
      <c r="U260" s="36"/>
      <c r="V260" s="36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7"/>
      <c r="AL260" s="38"/>
      <c r="AM260" s="38"/>
      <c r="AN260" s="38"/>
      <c r="AO260" s="37"/>
      <c r="AP260" s="38"/>
      <c r="AQ260" s="38"/>
      <c r="AR260" s="37"/>
      <c r="AS260" s="38"/>
    </row>
    <row r="261" spans="1:45" ht="39" x14ac:dyDescent="0.25">
      <c r="A261" s="195" t="s">
        <v>410</v>
      </c>
      <c r="B261" s="197" t="s">
        <v>411</v>
      </c>
      <c r="C261" s="199" t="s">
        <v>192</v>
      </c>
      <c r="D261" s="30" t="s">
        <v>193</v>
      </c>
      <c r="E261" s="31">
        <v>30</v>
      </c>
      <c r="F261" s="31">
        <v>15</v>
      </c>
      <c r="G261" s="33">
        <f>$G$84</f>
        <v>4.5999999999999999E-2</v>
      </c>
      <c r="H261" s="33">
        <f t="shared" si="88"/>
        <v>1.38</v>
      </c>
      <c r="I261" s="34">
        <f>H261+H262</f>
        <v>1.75</v>
      </c>
      <c r="J261" s="33">
        <f t="shared" si="89"/>
        <v>0.69</v>
      </c>
      <c r="K261" s="34">
        <f>J261+J262</f>
        <v>0.875</v>
      </c>
      <c r="L261" s="33"/>
      <c r="M261" s="33"/>
      <c r="N261" s="33"/>
      <c r="O261" s="33">
        <f>I261*$Q$7</f>
        <v>2.6249999999999999E-2</v>
      </c>
      <c r="P261" s="33">
        <f>K261*$Q$7</f>
        <v>1.3125E-2</v>
      </c>
      <c r="Q261" s="33"/>
      <c r="R261" s="33">
        <f>I261*$T$7</f>
        <v>0.59500000000000008</v>
      </c>
      <c r="S261" s="35">
        <f>K261*$T$7</f>
        <v>0.29750000000000004</v>
      </c>
      <c r="T261" s="33"/>
      <c r="U261" s="36">
        <f>I261*$W$7</f>
        <v>1.75E-4</v>
      </c>
      <c r="V261" s="36">
        <f>K261*$W$7</f>
        <v>8.7499999999999999E-5</v>
      </c>
      <c r="W261" s="33"/>
      <c r="X261" s="33">
        <f>I261*$Z$7</f>
        <v>1.3324499999999999</v>
      </c>
      <c r="Y261" s="33">
        <f>K261*$Z$7</f>
        <v>0.66622499999999996</v>
      </c>
      <c r="Z261" s="33"/>
      <c r="AA261" s="33">
        <f>I261+O261+R261+U261+X261</f>
        <v>3.703875</v>
      </c>
      <c r="AB261" s="33">
        <f>K261+P261+S261+V261+Y261</f>
        <v>1.8519375</v>
      </c>
      <c r="AC261" s="33">
        <f>AA261*$AE$7</f>
        <v>1.1111625000000001</v>
      </c>
      <c r="AD261" s="33">
        <f>AB261*$AE$7</f>
        <v>0.55558125000000003</v>
      </c>
      <c r="AE261" s="33"/>
      <c r="AF261" s="33">
        <f>(AA261+AC261)*$AH$7</f>
        <v>0.14445112499999999</v>
      </c>
      <c r="AG261" s="33">
        <f>(AB261+AD261)*$AH$7</f>
        <v>7.2225562499999993E-2</v>
      </c>
      <c r="AH261" s="33"/>
      <c r="AI261" s="33"/>
      <c r="AJ261" s="33"/>
      <c r="AK261" s="37">
        <v>6.15</v>
      </c>
      <c r="AL261" s="38">
        <v>3.06</v>
      </c>
      <c r="AM261" s="38">
        <f t="shared" si="85"/>
        <v>6.64</v>
      </c>
      <c r="AN261" s="38">
        <f t="shared" si="86"/>
        <v>3.3</v>
      </c>
      <c r="AO261" s="37">
        <f t="shared" si="83"/>
        <v>1.33</v>
      </c>
      <c r="AP261" s="38">
        <f t="shared" si="83"/>
        <v>0.66</v>
      </c>
      <c r="AQ261" s="38"/>
      <c r="AR261" s="37">
        <f t="shared" ref="AR261:AS269" si="91">AM261+AO261</f>
        <v>7.97</v>
      </c>
      <c r="AS261" s="38">
        <f t="shared" si="91"/>
        <v>3.96</v>
      </c>
    </row>
    <row r="262" spans="1:45" ht="51.75" x14ac:dyDescent="0.25">
      <c r="A262" s="196"/>
      <c r="B262" s="198"/>
      <c r="C262" s="200"/>
      <c r="D262" s="30" t="s">
        <v>46</v>
      </c>
      <c r="E262" s="31">
        <v>10</v>
      </c>
      <c r="F262" s="31">
        <v>5</v>
      </c>
      <c r="G262" s="33">
        <f>$G$85</f>
        <v>3.6999999999999998E-2</v>
      </c>
      <c r="H262" s="33">
        <f t="shared" si="88"/>
        <v>0.37</v>
      </c>
      <c r="I262" s="34"/>
      <c r="J262" s="33">
        <f t="shared" si="89"/>
        <v>0.185</v>
      </c>
      <c r="K262" s="34"/>
      <c r="L262" s="33"/>
      <c r="M262" s="33"/>
      <c r="N262" s="33"/>
      <c r="O262" s="33"/>
      <c r="P262" s="33"/>
      <c r="Q262" s="33"/>
      <c r="R262" s="33"/>
      <c r="S262" s="35"/>
      <c r="T262" s="33"/>
      <c r="U262" s="36"/>
      <c r="V262" s="36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7"/>
      <c r="AL262" s="38"/>
      <c r="AM262" s="38">
        <f t="shared" si="85"/>
        <v>0</v>
      </c>
      <c r="AN262" s="38">
        <f t="shared" si="86"/>
        <v>0</v>
      </c>
      <c r="AO262" s="37">
        <f t="shared" si="83"/>
        <v>0</v>
      </c>
      <c r="AP262" s="38">
        <f t="shared" si="83"/>
        <v>0</v>
      </c>
      <c r="AQ262" s="38"/>
      <c r="AR262" s="37">
        <f t="shared" si="91"/>
        <v>0</v>
      </c>
      <c r="AS262" s="38">
        <f t="shared" si="91"/>
        <v>0</v>
      </c>
    </row>
    <row r="263" spans="1:45" ht="39" x14ac:dyDescent="0.25">
      <c r="A263" s="195" t="s">
        <v>412</v>
      </c>
      <c r="B263" s="197" t="s">
        <v>319</v>
      </c>
      <c r="C263" s="199" t="s">
        <v>192</v>
      </c>
      <c r="D263" s="30" t="s">
        <v>193</v>
      </c>
      <c r="E263" s="31">
        <v>15</v>
      </c>
      <c r="F263" s="31">
        <v>10</v>
      </c>
      <c r="G263" s="33">
        <f>$G$84</f>
        <v>4.5999999999999999E-2</v>
      </c>
      <c r="H263" s="33">
        <f t="shared" si="88"/>
        <v>0.69</v>
      </c>
      <c r="I263" s="34">
        <f>H263+H264</f>
        <v>1.43</v>
      </c>
      <c r="J263" s="33">
        <f t="shared" si="89"/>
        <v>0.45999999999999996</v>
      </c>
      <c r="K263" s="34">
        <f>J263+J264</f>
        <v>0.83</v>
      </c>
      <c r="L263" s="33"/>
      <c r="M263" s="33"/>
      <c r="N263" s="33"/>
      <c r="O263" s="33">
        <f>I263*$Q$7</f>
        <v>2.1449999999999997E-2</v>
      </c>
      <c r="P263" s="33">
        <f>K263*$Q$7</f>
        <v>1.2449999999999999E-2</v>
      </c>
      <c r="Q263" s="33"/>
      <c r="R263" s="33">
        <f>I263*$T$7</f>
        <v>0.48620000000000002</v>
      </c>
      <c r="S263" s="35">
        <f>K263*$T$7</f>
        <v>0.28220000000000001</v>
      </c>
      <c r="T263" s="33"/>
      <c r="U263" s="36">
        <f>I263*$W$7</f>
        <v>1.4300000000000001E-4</v>
      </c>
      <c r="V263" s="36">
        <f>K263*$W$7</f>
        <v>8.2999999999999998E-5</v>
      </c>
      <c r="W263" s="33"/>
      <c r="X263" s="33">
        <f>I263*$Z$7</f>
        <v>1.0888019999999998</v>
      </c>
      <c r="Y263" s="33">
        <f>K263*$Z$7</f>
        <v>0.63196199999999991</v>
      </c>
      <c r="Z263" s="33"/>
      <c r="AA263" s="33">
        <f>I263+O263+R263+U263+X263</f>
        <v>3.0265949999999995</v>
      </c>
      <c r="AB263" s="33">
        <f>K263+P263+S263+V263+Y263</f>
        <v>1.7566949999999999</v>
      </c>
      <c r="AC263" s="33">
        <f>AA263*$AE$7</f>
        <v>0.9079784999999998</v>
      </c>
      <c r="AD263" s="33">
        <f>AB263*$AE$7</f>
        <v>0.52700849999999999</v>
      </c>
      <c r="AE263" s="33"/>
      <c r="AF263" s="33">
        <f>(AA263+AC263)*$AH$7</f>
        <v>0.11803720499999996</v>
      </c>
      <c r="AG263" s="33">
        <f>(AB263+AD263)*$AH$7</f>
        <v>6.8511104999999989E-2</v>
      </c>
      <c r="AH263" s="33"/>
      <c r="AI263" s="33"/>
      <c r="AJ263" s="33"/>
      <c r="AK263" s="37">
        <v>5.01</v>
      </c>
      <c r="AL263" s="38">
        <v>2.92</v>
      </c>
      <c r="AM263" s="38">
        <f t="shared" si="85"/>
        <v>5.41</v>
      </c>
      <c r="AN263" s="38">
        <f t="shared" si="86"/>
        <v>3.15</v>
      </c>
      <c r="AO263" s="37">
        <f t="shared" si="83"/>
        <v>1.08</v>
      </c>
      <c r="AP263" s="38">
        <f t="shared" si="83"/>
        <v>0.63</v>
      </c>
      <c r="AQ263" s="38"/>
      <c r="AR263" s="37">
        <f t="shared" si="91"/>
        <v>6.49</v>
      </c>
      <c r="AS263" s="38">
        <f t="shared" si="91"/>
        <v>3.78</v>
      </c>
    </row>
    <row r="264" spans="1:45" ht="51.75" x14ac:dyDescent="0.25">
      <c r="A264" s="196"/>
      <c r="B264" s="198"/>
      <c r="C264" s="200"/>
      <c r="D264" s="30" t="s">
        <v>46</v>
      </c>
      <c r="E264" s="31">
        <v>20</v>
      </c>
      <c r="F264" s="31">
        <v>10</v>
      </c>
      <c r="G264" s="33">
        <f>$G$85</f>
        <v>3.6999999999999998E-2</v>
      </c>
      <c r="H264" s="33">
        <f t="shared" si="88"/>
        <v>0.74</v>
      </c>
      <c r="I264" s="34"/>
      <c r="J264" s="33">
        <f t="shared" si="89"/>
        <v>0.37</v>
      </c>
      <c r="K264" s="34"/>
      <c r="L264" s="33"/>
      <c r="M264" s="33"/>
      <c r="N264" s="33"/>
      <c r="O264" s="33"/>
      <c r="P264" s="33"/>
      <c r="Q264" s="33"/>
      <c r="R264" s="33"/>
      <c r="S264" s="35"/>
      <c r="T264" s="33"/>
      <c r="U264" s="36"/>
      <c r="V264" s="36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7"/>
      <c r="AL264" s="38"/>
      <c r="AM264" s="38">
        <f t="shared" si="85"/>
        <v>0</v>
      </c>
      <c r="AN264" s="38">
        <f t="shared" si="86"/>
        <v>0</v>
      </c>
      <c r="AO264" s="37">
        <f t="shared" si="83"/>
        <v>0</v>
      </c>
      <c r="AP264" s="38">
        <f t="shared" si="83"/>
        <v>0</v>
      </c>
      <c r="AQ264" s="38"/>
      <c r="AR264" s="37">
        <f t="shared" si="91"/>
        <v>0</v>
      </c>
      <c r="AS264" s="38">
        <f t="shared" si="91"/>
        <v>0</v>
      </c>
    </row>
    <row r="265" spans="1:45" ht="39" x14ac:dyDescent="0.25">
      <c r="A265" s="195" t="s">
        <v>413</v>
      </c>
      <c r="B265" s="197" t="s">
        <v>313</v>
      </c>
      <c r="C265" s="199" t="s">
        <v>192</v>
      </c>
      <c r="D265" s="30" t="s">
        <v>193</v>
      </c>
      <c r="E265" s="31">
        <v>10</v>
      </c>
      <c r="F265" s="31">
        <v>10</v>
      </c>
      <c r="G265" s="33">
        <f>$G$84</f>
        <v>4.5999999999999999E-2</v>
      </c>
      <c r="H265" s="33">
        <f t="shared" si="88"/>
        <v>0.45999999999999996</v>
      </c>
      <c r="I265" s="34">
        <f>H265+H266</f>
        <v>1.7549999999999999</v>
      </c>
      <c r="J265" s="33">
        <f t="shared" si="89"/>
        <v>0.45999999999999996</v>
      </c>
      <c r="K265" s="34">
        <f>J265+J266</f>
        <v>1.2</v>
      </c>
      <c r="L265" s="33"/>
      <c r="M265" s="33"/>
      <c r="N265" s="33"/>
      <c r="O265" s="33">
        <f>I265*$Q$7</f>
        <v>2.6324999999999998E-2</v>
      </c>
      <c r="P265" s="33">
        <f>K265*$Q$7</f>
        <v>1.7999999999999999E-2</v>
      </c>
      <c r="Q265" s="33"/>
      <c r="R265" s="33">
        <f>I265*$T$7</f>
        <v>0.59670000000000001</v>
      </c>
      <c r="S265" s="35">
        <f>K265*$T$7</f>
        <v>0.40800000000000003</v>
      </c>
      <c r="T265" s="33"/>
      <c r="U265" s="36">
        <f>I265*$W$7</f>
        <v>1.7550000000000001E-4</v>
      </c>
      <c r="V265" s="36">
        <f>K265*$W$7</f>
        <v>1.2E-4</v>
      </c>
      <c r="W265" s="33"/>
      <c r="X265" s="33">
        <f>I265*$Z$7</f>
        <v>1.3362569999999998</v>
      </c>
      <c r="Y265" s="33">
        <f>K265*$Z$7</f>
        <v>0.91367999999999994</v>
      </c>
      <c r="Z265" s="33"/>
      <c r="AA265" s="33">
        <f>I265+O265+R265+U265+X265</f>
        <v>3.7144575</v>
      </c>
      <c r="AB265" s="33">
        <f>K265+P265+S265+V265+Y265</f>
        <v>2.5397999999999996</v>
      </c>
      <c r="AC265" s="33">
        <f>AA265*$AE$7</f>
        <v>1.1143372499999999</v>
      </c>
      <c r="AD265" s="33">
        <f>AB265*$AE$7</f>
        <v>0.76193999999999984</v>
      </c>
      <c r="AE265" s="33"/>
      <c r="AF265" s="33">
        <f>(AA265+AC265)*$AH$7</f>
        <v>0.14486384250000001</v>
      </c>
      <c r="AG265" s="33">
        <f>(AB265+AD265)*$AH$7</f>
        <v>9.9052199999999993E-2</v>
      </c>
      <c r="AH265" s="33"/>
      <c r="AI265" s="33"/>
      <c r="AJ265" s="33"/>
      <c r="AK265" s="37">
        <v>6.16</v>
      </c>
      <c r="AL265" s="38">
        <v>4.22</v>
      </c>
      <c r="AM265" s="38">
        <f t="shared" si="85"/>
        <v>6.65</v>
      </c>
      <c r="AN265" s="38">
        <f t="shared" si="86"/>
        <v>4.5599999999999996</v>
      </c>
      <c r="AO265" s="37">
        <f t="shared" si="83"/>
        <v>1.33</v>
      </c>
      <c r="AP265" s="38">
        <f t="shared" si="83"/>
        <v>0.91</v>
      </c>
      <c r="AQ265" s="38"/>
      <c r="AR265" s="37">
        <f t="shared" si="91"/>
        <v>7.98</v>
      </c>
      <c r="AS265" s="38">
        <f t="shared" si="91"/>
        <v>5.47</v>
      </c>
    </row>
    <row r="266" spans="1:45" ht="51.75" x14ac:dyDescent="0.25">
      <c r="A266" s="196"/>
      <c r="B266" s="198"/>
      <c r="C266" s="200"/>
      <c r="D266" s="30" t="s">
        <v>46</v>
      </c>
      <c r="E266" s="31">
        <v>35</v>
      </c>
      <c r="F266" s="31">
        <v>20</v>
      </c>
      <c r="G266" s="33">
        <f>$G$85</f>
        <v>3.6999999999999998E-2</v>
      </c>
      <c r="H266" s="33">
        <f t="shared" si="88"/>
        <v>1.2949999999999999</v>
      </c>
      <c r="I266" s="34"/>
      <c r="J266" s="33">
        <f t="shared" si="89"/>
        <v>0.74</v>
      </c>
      <c r="K266" s="34"/>
      <c r="L266" s="33"/>
      <c r="M266" s="33"/>
      <c r="N266" s="33"/>
      <c r="O266" s="33"/>
      <c r="P266" s="33"/>
      <c r="Q266" s="33"/>
      <c r="R266" s="33"/>
      <c r="S266" s="35"/>
      <c r="T266" s="33"/>
      <c r="U266" s="36"/>
      <c r="V266" s="36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7"/>
      <c r="AL266" s="38"/>
      <c r="AM266" s="38">
        <f t="shared" si="85"/>
        <v>0</v>
      </c>
      <c r="AN266" s="38">
        <f t="shared" si="86"/>
        <v>0</v>
      </c>
      <c r="AO266" s="37">
        <f t="shared" si="83"/>
        <v>0</v>
      </c>
      <c r="AP266" s="38">
        <f t="shared" si="83"/>
        <v>0</v>
      </c>
      <c r="AQ266" s="38"/>
      <c r="AR266" s="37">
        <f t="shared" si="91"/>
        <v>0</v>
      </c>
      <c r="AS266" s="38">
        <f t="shared" si="91"/>
        <v>0</v>
      </c>
    </row>
    <row r="267" spans="1:45" ht="39" x14ac:dyDescent="0.25">
      <c r="A267" s="195" t="s">
        <v>414</v>
      </c>
      <c r="B267" s="197" t="s">
        <v>415</v>
      </c>
      <c r="C267" s="199" t="s">
        <v>192</v>
      </c>
      <c r="D267" s="30" t="s">
        <v>193</v>
      </c>
      <c r="E267" s="31">
        <v>10</v>
      </c>
      <c r="F267" s="31">
        <v>5</v>
      </c>
      <c r="G267" s="33">
        <f>$G$84</f>
        <v>4.5999999999999999E-2</v>
      </c>
      <c r="H267" s="33">
        <f t="shared" si="88"/>
        <v>0.45999999999999996</v>
      </c>
      <c r="I267" s="34">
        <f>H267+H268</f>
        <v>1.2</v>
      </c>
      <c r="J267" s="33">
        <f t="shared" si="89"/>
        <v>0.22999999999999998</v>
      </c>
      <c r="K267" s="34">
        <f>J267+J268</f>
        <v>0.6</v>
      </c>
      <c r="L267" s="33"/>
      <c r="M267" s="33"/>
      <c r="N267" s="33"/>
      <c r="O267" s="33">
        <f>I267*$Q$7</f>
        <v>1.7999999999999999E-2</v>
      </c>
      <c r="P267" s="33">
        <f>K267*$Q$7</f>
        <v>8.9999999999999993E-3</v>
      </c>
      <c r="Q267" s="33"/>
      <c r="R267" s="33">
        <f>I267*$T$7</f>
        <v>0.40800000000000003</v>
      </c>
      <c r="S267" s="35">
        <f>K267*$T$7</f>
        <v>0.20400000000000001</v>
      </c>
      <c r="T267" s="33"/>
      <c r="U267" s="36">
        <f>I267*$W$7</f>
        <v>1.2E-4</v>
      </c>
      <c r="V267" s="36">
        <f>K267*$W$7</f>
        <v>6.0000000000000002E-5</v>
      </c>
      <c r="W267" s="33"/>
      <c r="X267" s="33">
        <f>I267*$Z$7</f>
        <v>0.91367999999999994</v>
      </c>
      <c r="Y267" s="33">
        <f>K267*$Z$7</f>
        <v>0.45683999999999997</v>
      </c>
      <c r="Z267" s="33"/>
      <c r="AA267" s="33">
        <f>I267+O267+R267+U267+X267</f>
        <v>2.5397999999999996</v>
      </c>
      <c r="AB267" s="33">
        <f>K267+P267+S267+V267+Y267</f>
        <v>1.2698999999999998</v>
      </c>
      <c r="AC267" s="33">
        <f>AA267*$AE$7</f>
        <v>0.76193999999999984</v>
      </c>
      <c r="AD267" s="33">
        <f>AB267*$AE$7</f>
        <v>0.38096999999999992</v>
      </c>
      <c r="AE267" s="33"/>
      <c r="AF267" s="33">
        <f>(AA267+AC267)*$AH$7</f>
        <v>9.9052199999999993E-2</v>
      </c>
      <c r="AG267" s="33">
        <f>(AB267+AD267)*$AH$7</f>
        <v>4.9526099999999997E-2</v>
      </c>
      <c r="AH267" s="33"/>
      <c r="AI267" s="33"/>
      <c r="AJ267" s="33"/>
      <c r="AK267" s="37">
        <v>4.22</v>
      </c>
      <c r="AL267" s="38">
        <v>2.11</v>
      </c>
      <c r="AM267" s="38">
        <f t="shared" si="85"/>
        <v>4.5599999999999996</v>
      </c>
      <c r="AN267" s="38">
        <f t="shared" si="86"/>
        <v>2.2799999999999998</v>
      </c>
      <c r="AO267" s="37">
        <f t="shared" ref="AO267:AP330" si="92">ROUND((AM267*$AQ$7),2)</f>
        <v>0.91</v>
      </c>
      <c r="AP267" s="38">
        <f t="shared" si="92"/>
        <v>0.46</v>
      </c>
      <c r="AQ267" s="38"/>
      <c r="AR267" s="37">
        <f t="shared" si="91"/>
        <v>5.47</v>
      </c>
      <c r="AS267" s="38">
        <f t="shared" si="91"/>
        <v>2.7399999999999998</v>
      </c>
    </row>
    <row r="268" spans="1:45" ht="51.75" x14ac:dyDescent="0.25">
      <c r="A268" s="196"/>
      <c r="B268" s="198"/>
      <c r="C268" s="200"/>
      <c r="D268" s="30" t="s">
        <v>46</v>
      </c>
      <c r="E268" s="31">
        <v>20</v>
      </c>
      <c r="F268" s="31">
        <v>10</v>
      </c>
      <c r="G268" s="33">
        <f>$G$85</f>
        <v>3.6999999999999998E-2</v>
      </c>
      <c r="H268" s="33">
        <f t="shared" si="88"/>
        <v>0.74</v>
      </c>
      <c r="I268" s="34"/>
      <c r="J268" s="33">
        <f t="shared" si="89"/>
        <v>0.37</v>
      </c>
      <c r="K268" s="34"/>
      <c r="L268" s="33"/>
      <c r="M268" s="33"/>
      <c r="N268" s="33"/>
      <c r="O268" s="33"/>
      <c r="P268" s="33"/>
      <c r="Q268" s="33"/>
      <c r="R268" s="33"/>
      <c r="S268" s="35"/>
      <c r="T268" s="33"/>
      <c r="U268" s="36"/>
      <c r="V268" s="36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7"/>
      <c r="AL268" s="38"/>
      <c r="AM268" s="38">
        <f t="shared" si="85"/>
        <v>0</v>
      </c>
      <c r="AN268" s="38">
        <f t="shared" si="86"/>
        <v>0</v>
      </c>
      <c r="AO268" s="37">
        <f t="shared" si="92"/>
        <v>0</v>
      </c>
      <c r="AP268" s="38">
        <f t="shared" si="92"/>
        <v>0</v>
      </c>
      <c r="AQ268" s="38"/>
      <c r="AR268" s="37">
        <f t="shared" si="91"/>
        <v>0</v>
      </c>
      <c r="AS268" s="38">
        <f t="shared" si="91"/>
        <v>0</v>
      </c>
    </row>
    <row r="269" spans="1:45" ht="39" x14ac:dyDescent="0.25">
      <c r="A269" s="195" t="s">
        <v>416</v>
      </c>
      <c r="B269" s="197" t="s">
        <v>417</v>
      </c>
      <c r="C269" s="199" t="s">
        <v>192</v>
      </c>
      <c r="D269" s="30" t="s">
        <v>193</v>
      </c>
      <c r="E269" s="31">
        <v>15</v>
      </c>
      <c r="F269" s="31">
        <v>10</v>
      </c>
      <c r="G269" s="33">
        <f>$G$84</f>
        <v>4.5999999999999999E-2</v>
      </c>
      <c r="H269" s="33">
        <f t="shared" si="88"/>
        <v>0.69</v>
      </c>
      <c r="I269" s="34">
        <f>H269+H270</f>
        <v>1.43</v>
      </c>
      <c r="J269" s="33">
        <f t="shared" si="89"/>
        <v>0.45999999999999996</v>
      </c>
      <c r="K269" s="34">
        <f>J269+J270</f>
        <v>0.83</v>
      </c>
      <c r="L269" s="33"/>
      <c r="M269" s="33"/>
      <c r="N269" s="33"/>
      <c r="O269" s="33">
        <f>I269*$Q$7</f>
        <v>2.1449999999999997E-2</v>
      </c>
      <c r="P269" s="33">
        <f>K269*$Q$7</f>
        <v>1.2449999999999999E-2</v>
      </c>
      <c r="Q269" s="33"/>
      <c r="R269" s="33">
        <f>I269*$T$7</f>
        <v>0.48620000000000002</v>
      </c>
      <c r="S269" s="35">
        <f>K269*$T$7</f>
        <v>0.28220000000000001</v>
      </c>
      <c r="T269" s="33"/>
      <c r="U269" s="36">
        <f>I269*$W$7</f>
        <v>1.4300000000000001E-4</v>
      </c>
      <c r="V269" s="36">
        <f>K269*$W$7</f>
        <v>8.2999999999999998E-5</v>
      </c>
      <c r="W269" s="33"/>
      <c r="X269" s="33">
        <f>I269*$Z$7</f>
        <v>1.0888019999999998</v>
      </c>
      <c r="Y269" s="33">
        <f>K269*$Z$7</f>
        <v>0.63196199999999991</v>
      </c>
      <c r="Z269" s="33"/>
      <c r="AA269" s="33">
        <f>I269+O269+R269+U269+X269</f>
        <v>3.0265949999999995</v>
      </c>
      <c r="AB269" s="33">
        <f>K269+P269+S269+V269+Y269</f>
        <v>1.7566949999999999</v>
      </c>
      <c r="AC269" s="33">
        <f>AA269*$AE$7</f>
        <v>0.9079784999999998</v>
      </c>
      <c r="AD269" s="33">
        <f>AB269*$AE$7</f>
        <v>0.52700849999999999</v>
      </c>
      <c r="AE269" s="33"/>
      <c r="AF269" s="33">
        <f>(AA269+AC269)*$AH$7</f>
        <v>0.11803720499999996</v>
      </c>
      <c r="AG269" s="33">
        <f>(AB269+AD269)*$AH$7</f>
        <v>6.8511104999999989E-2</v>
      </c>
      <c r="AH269" s="33"/>
      <c r="AI269" s="33"/>
      <c r="AJ269" s="33"/>
      <c r="AK269" s="37">
        <v>5.01</v>
      </c>
      <c r="AL269" s="38">
        <v>2.92</v>
      </c>
      <c r="AM269" s="38">
        <f t="shared" si="85"/>
        <v>5.41</v>
      </c>
      <c r="AN269" s="38">
        <f t="shared" si="86"/>
        <v>3.15</v>
      </c>
      <c r="AO269" s="37">
        <f t="shared" si="92"/>
        <v>1.08</v>
      </c>
      <c r="AP269" s="38">
        <f t="shared" si="92"/>
        <v>0.63</v>
      </c>
      <c r="AQ269" s="38"/>
      <c r="AR269" s="37">
        <f t="shared" si="91"/>
        <v>6.49</v>
      </c>
      <c r="AS269" s="38">
        <f t="shared" si="91"/>
        <v>3.78</v>
      </c>
    </row>
    <row r="270" spans="1:45" ht="51.75" x14ac:dyDescent="0.25">
      <c r="A270" s="196"/>
      <c r="B270" s="198"/>
      <c r="C270" s="200"/>
      <c r="D270" s="30" t="s">
        <v>46</v>
      </c>
      <c r="E270" s="31">
        <v>20</v>
      </c>
      <c r="F270" s="31">
        <v>10</v>
      </c>
      <c r="G270" s="33">
        <f>$G$85</f>
        <v>3.6999999999999998E-2</v>
      </c>
      <c r="H270" s="33">
        <f t="shared" si="88"/>
        <v>0.74</v>
      </c>
      <c r="I270" s="34"/>
      <c r="J270" s="33">
        <f t="shared" si="89"/>
        <v>0.37</v>
      </c>
      <c r="K270" s="34"/>
      <c r="L270" s="33"/>
      <c r="M270" s="33"/>
      <c r="N270" s="33"/>
      <c r="O270" s="33"/>
      <c r="P270" s="33"/>
      <c r="Q270" s="33"/>
      <c r="R270" s="33"/>
      <c r="S270" s="35"/>
      <c r="T270" s="33"/>
      <c r="U270" s="36"/>
      <c r="V270" s="36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7"/>
      <c r="AL270" s="38"/>
      <c r="AM270" s="38">
        <f t="shared" si="85"/>
        <v>0</v>
      </c>
      <c r="AN270" s="38">
        <f t="shared" si="86"/>
        <v>0</v>
      </c>
      <c r="AO270" s="37">
        <f t="shared" si="92"/>
        <v>0</v>
      </c>
      <c r="AP270" s="38">
        <f t="shared" si="92"/>
        <v>0</v>
      </c>
      <c r="AQ270" s="38"/>
      <c r="AR270" s="37"/>
      <c r="AS270" s="38"/>
    </row>
    <row r="271" spans="1:45" x14ac:dyDescent="0.25">
      <c r="A271" s="27" t="s">
        <v>418</v>
      </c>
      <c r="B271" s="28" t="s">
        <v>419</v>
      </c>
      <c r="C271" s="29"/>
      <c r="D271" s="30"/>
      <c r="E271" s="31"/>
      <c r="F271" s="31"/>
      <c r="G271" s="33"/>
      <c r="H271" s="33"/>
      <c r="I271" s="34"/>
      <c r="J271" s="33"/>
      <c r="K271" s="34"/>
      <c r="L271" s="33"/>
      <c r="M271" s="33"/>
      <c r="N271" s="33"/>
      <c r="O271" s="33"/>
      <c r="P271" s="33"/>
      <c r="Q271" s="33"/>
      <c r="R271" s="33"/>
      <c r="S271" s="35"/>
      <c r="T271" s="33"/>
      <c r="U271" s="36"/>
      <c r="V271" s="36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7"/>
      <c r="AL271" s="38"/>
      <c r="AM271" s="38"/>
      <c r="AN271" s="38"/>
      <c r="AO271" s="37"/>
      <c r="AP271" s="38"/>
      <c r="AQ271" s="38"/>
      <c r="AR271" s="37"/>
      <c r="AS271" s="38"/>
    </row>
    <row r="272" spans="1:45" ht="39" x14ac:dyDescent="0.25">
      <c r="A272" s="195" t="s">
        <v>420</v>
      </c>
      <c r="B272" s="197" t="s">
        <v>421</v>
      </c>
      <c r="C272" s="199" t="s">
        <v>192</v>
      </c>
      <c r="D272" s="30" t="s">
        <v>193</v>
      </c>
      <c r="E272" s="31">
        <v>15</v>
      </c>
      <c r="F272" s="31">
        <v>10</v>
      </c>
      <c r="G272" s="33">
        <f>$G$84</f>
        <v>4.5999999999999999E-2</v>
      </c>
      <c r="H272" s="33">
        <f t="shared" si="88"/>
        <v>0.69</v>
      </c>
      <c r="I272" s="34">
        <f>H272+H273</f>
        <v>1.43</v>
      </c>
      <c r="J272" s="33">
        <f t="shared" si="89"/>
        <v>0.45999999999999996</v>
      </c>
      <c r="K272" s="34">
        <f>J272+J273</f>
        <v>0.83</v>
      </c>
      <c r="L272" s="33"/>
      <c r="M272" s="33"/>
      <c r="N272" s="33"/>
      <c r="O272" s="33">
        <f>I272*$Q$7</f>
        <v>2.1449999999999997E-2</v>
      </c>
      <c r="P272" s="33">
        <f>K272*$Q$7</f>
        <v>1.2449999999999999E-2</v>
      </c>
      <c r="Q272" s="33"/>
      <c r="R272" s="33">
        <f>I272*$T$7</f>
        <v>0.48620000000000002</v>
      </c>
      <c r="S272" s="35">
        <f>K272*$T$7</f>
        <v>0.28220000000000001</v>
      </c>
      <c r="T272" s="33"/>
      <c r="U272" s="36">
        <f>I272*$W$7</f>
        <v>1.4300000000000001E-4</v>
      </c>
      <c r="V272" s="36">
        <f>K272*$W$7</f>
        <v>8.2999999999999998E-5</v>
      </c>
      <c r="W272" s="33"/>
      <c r="X272" s="33">
        <f>I272*$Z$7</f>
        <v>1.0888019999999998</v>
      </c>
      <c r="Y272" s="33">
        <f>K272*$Z$7</f>
        <v>0.63196199999999991</v>
      </c>
      <c r="Z272" s="33"/>
      <c r="AA272" s="33">
        <f>I272+O272+R272+U272+X272</f>
        <v>3.0265949999999995</v>
      </c>
      <c r="AB272" s="33">
        <f>K272+P272+S272+V272+Y272</f>
        <v>1.7566949999999999</v>
      </c>
      <c r="AC272" s="33">
        <f>AA272*$AE$7</f>
        <v>0.9079784999999998</v>
      </c>
      <c r="AD272" s="33">
        <f>AB272*$AE$7</f>
        <v>0.52700849999999999</v>
      </c>
      <c r="AE272" s="33"/>
      <c r="AF272" s="33">
        <f>(AA272+AC272)*$AH$7</f>
        <v>0.11803720499999996</v>
      </c>
      <c r="AG272" s="33">
        <f>(AB272+AD272)*$AH$7</f>
        <v>6.8511104999999989E-2</v>
      </c>
      <c r="AH272" s="33"/>
      <c r="AI272" s="33"/>
      <c r="AJ272" s="33"/>
      <c r="AK272" s="37">
        <v>5.01</v>
      </c>
      <c r="AL272" s="38">
        <v>2.92</v>
      </c>
      <c r="AM272" s="38">
        <f t="shared" ref="AM272:AM335" si="93">ROUND((AK272*$AM$9),2)</f>
        <v>5.41</v>
      </c>
      <c r="AN272" s="38">
        <f t="shared" ref="AN272:AN335" si="94">ROUND((AL272*$AN$9),2)</f>
        <v>3.15</v>
      </c>
      <c r="AO272" s="37">
        <f t="shared" si="92"/>
        <v>1.08</v>
      </c>
      <c r="AP272" s="38">
        <f t="shared" si="92"/>
        <v>0.63</v>
      </c>
      <c r="AQ272" s="38"/>
      <c r="AR272" s="37">
        <f>AM272+AO272</f>
        <v>6.49</v>
      </c>
      <c r="AS272" s="38">
        <f>AN272+AP272</f>
        <v>3.78</v>
      </c>
    </row>
    <row r="273" spans="1:45" ht="51.75" x14ac:dyDescent="0.25">
      <c r="A273" s="196"/>
      <c r="B273" s="198"/>
      <c r="C273" s="200"/>
      <c r="D273" s="30" t="s">
        <v>46</v>
      </c>
      <c r="E273" s="31">
        <v>20</v>
      </c>
      <c r="F273" s="31">
        <v>10</v>
      </c>
      <c r="G273" s="33">
        <f>$G$85</f>
        <v>3.6999999999999998E-2</v>
      </c>
      <c r="H273" s="33">
        <f t="shared" si="88"/>
        <v>0.74</v>
      </c>
      <c r="I273" s="34"/>
      <c r="J273" s="33">
        <f t="shared" si="89"/>
        <v>0.37</v>
      </c>
      <c r="K273" s="34"/>
      <c r="L273" s="33"/>
      <c r="M273" s="33"/>
      <c r="N273" s="33"/>
      <c r="O273" s="33"/>
      <c r="P273" s="33"/>
      <c r="Q273" s="33"/>
      <c r="R273" s="33"/>
      <c r="S273" s="35"/>
      <c r="T273" s="33"/>
      <c r="U273" s="36"/>
      <c r="V273" s="36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7"/>
      <c r="AL273" s="38"/>
      <c r="AM273" s="38">
        <f t="shared" si="93"/>
        <v>0</v>
      </c>
      <c r="AN273" s="38">
        <f t="shared" si="94"/>
        <v>0</v>
      </c>
      <c r="AO273" s="37">
        <f t="shared" si="92"/>
        <v>0</v>
      </c>
      <c r="AP273" s="38">
        <f t="shared" si="92"/>
        <v>0</v>
      </c>
      <c r="AQ273" s="38"/>
      <c r="AR273" s="37"/>
      <c r="AS273" s="38"/>
    </row>
    <row r="274" spans="1:45" x14ac:dyDescent="0.25">
      <c r="A274" s="27" t="s">
        <v>422</v>
      </c>
      <c r="B274" s="28" t="s">
        <v>423</v>
      </c>
      <c r="C274" s="29"/>
      <c r="D274" s="30"/>
      <c r="E274" s="31"/>
      <c r="F274" s="31"/>
      <c r="G274" s="33"/>
      <c r="H274" s="33"/>
      <c r="I274" s="34"/>
      <c r="J274" s="33"/>
      <c r="K274" s="34"/>
      <c r="L274" s="33"/>
      <c r="M274" s="33"/>
      <c r="N274" s="33"/>
      <c r="O274" s="33"/>
      <c r="P274" s="33"/>
      <c r="Q274" s="33"/>
      <c r="R274" s="33"/>
      <c r="S274" s="35"/>
      <c r="T274" s="33"/>
      <c r="U274" s="36"/>
      <c r="V274" s="36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7"/>
      <c r="AL274" s="38"/>
      <c r="AM274" s="38"/>
      <c r="AN274" s="38"/>
      <c r="AO274" s="37"/>
      <c r="AP274" s="38"/>
      <c r="AQ274" s="38"/>
      <c r="AR274" s="37"/>
      <c r="AS274" s="38"/>
    </row>
    <row r="275" spans="1:45" ht="39" x14ac:dyDescent="0.25">
      <c r="A275" s="195" t="s">
        <v>424</v>
      </c>
      <c r="B275" s="197" t="s">
        <v>425</v>
      </c>
      <c r="C275" s="199" t="s">
        <v>192</v>
      </c>
      <c r="D275" s="30" t="s">
        <v>193</v>
      </c>
      <c r="E275" s="31">
        <v>10</v>
      </c>
      <c r="F275" s="31">
        <v>5</v>
      </c>
      <c r="G275" s="33">
        <f>$G$84</f>
        <v>4.5999999999999999E-2</v>
      </c>
      <c r="H275" s="33">
        <f t="shared" si="88"/>
        <v>0.45999999999999996</v>
      </c>
      <c r="I275" s="34">
        <f>H275+H276</f>
        <v>1.2</v>
      </c>
      <c r="J275" s="33">
        <f t="shared" si="89"/>
        <v>0.22999999999999998</v>
      </c>
      <c r="K275" s="34">
        <f>J275+J276</f>
        <v>0.6</v>
      </c>
      <c r="L275" s="33"/>
      <c r="M275" s="33"/>
      <c r="N275" s="33"/>
      <c r="O275" s="33">
        <f>I275*$Q$7</f>
        <v>1.7999999999999999E-2</v>
      </c>
      <c r="P275" s="33">
        <f>K275*$Q$7</f>
        <v>8.9999999999999993E-3</v>
      </c>
      <c r="Q275" s="33"/>
      <c r="R275" s="33">
        <f>I275*$T$7</f>
        <v>0.40800000000000003</v>
      </c>
      <c r="S275" s="35">
        <f>K275*$T$7</f>
        <v>0.20400000000000001</v>
      </c>
      <c r="T275" s="33"/>
      <c r="U275" s="36">
        <f>I275*$W$7</f>
        <v>1.2E-4</v>
      </c>
      <c r="V275" s="36">
        <f>K275*$W$7</f>
        <v>6.0000000000000002E-5</v>
      </c>
      <c r="W275" s="33"/>
      <c r="X275" s="33">
        <f>I275*$Z$7</f>
        <v>0.91367999999999994</v>
      </c>
      <c r="Y275" s="33">
        <f>K275*$Z$7</f>
        <v>0.45683999999999997</v>
      </c>
      <c r="Z275" s="33"/>
      <c r="AA275" s="33">
        <f>I275+O275+R275+U275+X275</f>
        <v>2.5397999999999996</v>
      </c>
      <c r="AB275" s="33">
        <f>K275+P275+S275+V275+Y275</f>
        <v>1.2698999999999998</v>
      </c>
      <c r="AC275" s="33">
        <f>AA275*$AE$7</f>
        <v>0.76193999999999984</v>
      </c>
      <c r="AD275" s="33">
        <f>AB275*$AE$7</f>
        <v>0.38096999999999992</v>
      </c>
      <c r="AE275" s="33"/>
      <c r="AF275" s="33">
        <f>(AA275+AC275)*$AH$7</f>
        <v>9.9052199999999993E-2</v>
      </c>
      <c r="AG275" s="33">
        <f>(AB275+AD275)*$AH$7</f>
        <v>4.9526099999999997E-2</v>
      </c>
      <c r="AH275" s="33"/>
      <c r="AI275" s="33"/>
      <c r="AJ275" s="33"/>
      <c r="AK275" s="37">
        <v>4.22</v>
      </c>
      <c r="AL275" s="38">
        <v>2.11</v>
      </c>
      <c r="AM275" s="38">
        <f t="shared" si="93"/>
        <v>4.5599999999999996</v>
      </c>
      <c r="AN275" s="38">
        <f t="shared" si="94"/>
        <v>2.2799999999999998</v>
      </c>
      <c r="AO275" s="37">
        <f t="shared" si="92"/>
        <v>0.91</v>
      </c>
      <c r="AP275" s="38">
        <f t="shared" si="92"/>
        <v>0.46</v>
      </c>
      <c r="AQ275" s="38"/>
      <c r="AR275" s="37">
        <f t="shared" ref="AR275:AS277" si="95">AM275+AO275</f>
        <v>5.47</v>
      </c>
      <c r="AS275" s="38">
        <f t="shared" si="95"/>
        <v>2.7399999999999998</v>
      </c>
    </row>
    <row r="276" spans="1:45" ht="51.75" x14ac:dyDescent="0.25">
      <c r="A276" s="196"/>
      <c r="B276" s="198"/>
      <c r="C276" s="200"/>
      <c r="D276" s="30" t="s">
        <v>46</v>
      </c>
      <c r="E276" s="31">
        <v>20</v>
      </c>
      <c r="F276" s="31">
        <v>10</v>
      </c>
      <c r="G276" s="33">
        <f>$G$85</f>
        <v>3.6999999999999998E-2</v>
      </c>
      <c r="H276" s="33">
        <f t="shared" si="88"/>
        <v>0.74</v>
      </c>
      <c r="I276" s="34"/>
      <c r="J276" s="33">
        <f t="shared" si="89"/>
        <v>0.37</v>
      </c>
      <c r="K276" s="34"/>
      <c r="L276" s="33"/>
      <c r="M276" s="33"/>
      <c r="N276" s="33"/>
      <c r="O276" s="33"/>
      <c r="P276" s="33"/>
      <c r="Q276" s="33"/>
      <c r="R276" s="33"/>
      <c r="S276" s="35"/>
      <c r="T276" s="33"/>
      <c r="U276" s="36"/>
      <c r="V276" s="36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7"/>
      <c r="AL276" s="38"/>
      <c r="AM276" s="38">
        <f t="shared" si="93"/>
        <v>0</v>
      </c>
      <c r="AN276" s="38">
        <f t="shared" si="94"/>
        <v>0</v>
      </c>
      <c r="AO276" s="37">
        <f t="shared" si="92"/>
        <v>0</v>
      </c>
      <c r="AP276" s="38">
        <f t="shared" si="92"/>
        <v>0</v>
      </c>
      <c r="AQ276" s="38"/>
      <c r="AR276" s="37">
        <f t="shared" si="95"/>
        <v>0</v>
      </c>
      <c r="AS276" s="38">
        <f t="shared" si="95"/>
        <v>0</v>
      </c>
    </row>
    <row r="277" spans="1:45" ht="39" x14ac:dyDescent="0.25">
      <c r="A277" s="195" t="s">
        <v>426</v>
      </c>
      <c r="B277" s="197" t="s">
        <v>357</v>
      </c>
      <c r="C277" s="199" t="s">
        <v>192</v>
      </c>
      <c r="D277" s="30" t="s">
        <v>193</v>
      </c>
      <c r="E277" s="31">
        <v>30</v>
      </c>
      <c r="F277" s="31">
        <v>15</v>
      </c>
      <c r="G277" s="33">
        <f>$G$84</f>
        <v>4.5999999999999999E-2</v>
      </c>
      <c r="H277" s="33">
        <f t="shared" si="88"/>
        <v>1.38</v>
      </c>
      <c r="I277" s="34">
        <f>H277+H278</f>
        <v>1.75</v>
      </c>
      <c r="J277" s="33">
        <f t="shared" si="89"/>
        <v>0.69</v>
      </c>
      <c r="K277" s="34">
        <f>J277+J278</f>
        <v>0.875</v>
      </c>
      <c r="L277" s="33"/>
      <c r="M277" s="33"/>
      <c r="N277" s="33"/>
      <c r="O277" s="33">
        <f>I277*$Q$7</f>
        <v>2.6249999999999999E-2</v>
      </c>
      <c r="P277" s="33">
        <f>K277*$Q$7</f>
        <v>1.3125E-2</v>
      </c>
      <c r="Q277" s="33"/>
      <c r="R277" s="33">
        <f>I277*$T$7</f>
        <v>0.59500000000000008</v>
      </c>
      <c r="S277" s="35">
        <f>K277*$T$7</f>
        <v>0.29750000000000004</v>
      </c>
      <c r="T277" s="33"/>
      <c r="U277" s="36">
        <f>I277*$W$7</f>
        <v>1.75E-4</v>
      </c>
      <c r="V277" s="36">
        <f>K277*$W$7</f>
        <v>8.7499999999999999E-5</v>
      </c>
      <c r="W277" s="33"/>
      <c r="X277" s="33">
        <f>I277*$Z$7</f>
        <v>1.3324499999999999</v>
      </c>
      <c r="Y277" s="33">
        <f>K277*$Z$7</f>
        <v>0.66622499999999996</v>
      </c>
      <c r="Z277" s="33"/>
      <c r="AA277" s="33">
        <f>I277+O277+R277+U277+X277</f>
        <v>3.703875</v>
      </c>
      <c r="AB277" s="33">
        <f>K277+P277+S277+V277+Y277</f>
        <v>1.8519375</v>
      </c>
      <c r="AC277" s="33">
        <f>AA277*$AE$7</f>
        <v>1.1111625000000001</v>
      </c>
      <c r="AD277" s="33">
        <f>AB277*$AE$7</f>
        <v>0.55558125000000003</v>
      </c>
      <c r="AE277" s="33"/>
      <c r="AF277" s="33">
        <f>(AA277+AC277)*$AH$7</f>
        <v>0.14445112499999999</v>
      </c>
      <c r="AG277" s="33">
        <f>(AB277+AD277)*$AH$7</f>
        <v>7.2225562499999993E-2</v>
      </c>
      <c r="AH277" s="33"/>
      <c r="AI277" s="33"/>
      <c r="AJ277" s="33"/>
      <c r="AK277" s="37">
        <v>6.15</v>
      </c>
      <c r="AL277" s="38">
        <v>3.06</v>
      </c>
      <c r="AM277" s="38">
        <f t="shared" si="93"/>
        <v>6.64</v>
      </c>
      <c r="AN277" s="38">
        <f t="shared" si="94"/>
        <v>3.3</v>
      </c>
      <c r="AO277" s="37">
        <f t="shared" si="92"/>
        <v>1.33</v>
      </c>
      <c r="AP277" s="38">
        <f t="shared" si="92"/>
        <v>0.66</v>
      </c>
      <c r="AQ277" s="38"/>
      <c r="AR277" s="37">
        <f t="shared" si="95"/>
        <v>7.97</v>
      </c>
      <c r="AS277" s="38">
        <f t="shared" si="95"/>
        <v>3.96</v>
      </c>
    </row>
    <row r="278" spans="1:45" ht="51.75" x14ac:dyDescent="0.25">
      <c r="A278" s="196"/>
      <c r="B278" s="198"/>
      <c r="C278" s="200"/>
      <c r="D278" s="30" t="s">
        <v>46</v>
      </c>
      <c r="E278" s="31">
        <v>10</v>
      </c>
      <c r="F278" s="31">
        <v>5</v>
      </c>
      <c r="G278" s="33">
        <f>$G$85</f>
        <v>3.6999999999999998E-2</v>
      </c>
      <c r="H278" s="33">
        <f t="shared" si="88"/>
        <v>0.37</v>
      </c>
      <c r="I278" s="34"/>
      <c r="J278" s="33">
        <f t="shared" si="89"/>
        <v>0.185</v>
      </c>
      <c r="K278" s="34"/>
      <c r="L278" s="33"/>
      <c r="M278" s="33"/>
      <c r="N278" s="33"/>
      <c r="O278" s="33"/>
      <c r="P278" s="33"/>
      <c r="Q278" s="33"/>
      <c r="R278" s="33"/>
      <c r="S278" s="35"/>
      <c r="T278" s="33"/>
      <c r="U278" s="36"/>
      <c r="V278" s="36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7"/>
      <c r="AL278" s="38"/>
      <c r="AM278" s="38">
        <f t="shared" si="93"/>
        <v>0</v>
      </c>
      <c r="AN278" s="38">
        <f t="shared" si="94"/>
        <v>0</v>
      </c>
      <c r="AO278" s="37">
        <f t="shared" si="92"/>
        <v>0</v>
      </c>
      <c r="AP278" s="38">
        <f t="shared" si="92"/>
        <v>0</v>
      </c>
      <c r="AQ278" s="38"/>
      <c r="AR278" s="37"/>
      <c r="AS278" s="38"/>
    </row>
    <row r="279" spans="1:45" x14ac:dyDescent="0.25">
      <c r="A279" s="27" t="s">
        <v>427</v>
      </c>
      <c r="B279" s="28" t="s">
        <v>335</v>
      </c>
      <c r="C279" s="29"/>
      <c r="D279" s="30"/>
      <c r="E279" s="31"/>
      <c r="F279" s="31"/>
      <c r="G279" s="33"/>
      <c r="H279" s="33"/>
      <c r="I279" s="34"/>
      <c r="J279" s="33"/>
      <c r="K279" s="34"/>
      <c r="L279" s="33"/>
      <c r="M279" s="33"/>
      <c r="N279" s="33"/>
      <c r="O279" s="33"/>
      <c r="P279" s="33"/>
      <c r="Q279" s="33"/>
      <c r="R279" s="33"/>
      <c r="S279" s="35"/>
      <c r="T279" s="33"/>
      <c r="U279" s="36"/>
      <c r="V279" s="36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7"/>
      <c r="AL279" s="38"/>
      <c r="AM279" s="38"/>
      <c r="AN279" s="38"/>
      <c r="AO279" s="37"/>
      <c r="AP279" s="38"/>
      <c r="AQ279" s="38"/>
      <c r="AR279" s="37"/>
      <c r="AS279" s="38"/>
    </row>
    <row r="280" spans="1:45" ht="39" x14ac:dyDescent="0.25">
      <c r="A280" s="195" t="s">
        <v>428</v>
      </c>
      <c r="B280" s="197" t="s">
        <v>339</v>
      </c>
      <c r="C280" s="199" t="s">
        <v>192</v>
      </c>
      <c r="D280" s="30" t="s">
        <v>193</v>
      </c>
      <c r="E280" s="31">
        <v>30</v>
      </c>
      <c r="F280" s="31">
        <v>15</v>
      </c>
      <c r="G280" s="33">
        <f>$G$84</f>
        <v>4.5999999999999999E-2</v>
      </c>
      <c r="H280" s="33">
        <f t="shared" si="88"/>
        <v>1.38</v>
      </c>
      <c r="I280" s="34">
        <f>H280+H281</f>
        <v>1.75</v>
      </c>
      <c r="J280" s="33">
        <f t="shared" si="89"/>
        <v>0.69</v>
      </c>
      <c r="K280" s="34">
        <f>J280+J281</f>
        <v>0.875</v>
      </c>
      <c r="L280" s="33"/>
      <c r="M280" s="33"/>
      <c r="N280" s="33"/>
      <c r="O280" s="33">
        <f>I280*$Q$7</f>
        <v>2.6249999999999999E-2</v>
      </c>
      <c r="P280" s="33">
        <f>K280*$Q$7</f>
        <v>1.3125E-2</v>
      </c>
      <c r="Q280" s="33"/>
      <c r="R280" s="33">
        <f>I280*$T$7</f>
        <v>0.59500000000000008</v>
      </c>
      <c r="S280" s="35">
        <f>K280*$T$7</f>
        <v>0.29750000000000004</v>
      </c>
      <c r="T280" s="33"/>
      <c r="U280" s="36">
        <f>I280*$W$7</f>
        <v>1.75E-4</v>
      </c>
      <c r="V280" s="36">
        <f>K280*$W$7</f>
        <v>8.7499999999999999E-5</v>
      </c>
      <c r="W280" s="33"/>
      <c r="X280" s="33">
        <f>I280*$Z$7</f>
        <v>1.3324499999999999</v>
      </c>
      <c r="Y280" s="33">
        <f>K280*$Z$7</f>
        <v>0.66622499999999996</v>
      </c>
      <c r="Z280" s="33"/>
      <c r="AA280" s="33">
        <f>I280+O280+R280+U280+X280</f>
        <v>3.703875</v>
      </c>
      <c r="AB280" s="33">
        <f>K280+P280+S280+V280+Y280</f>
        <v>1.8519375</v>
      </c>
      <c r="AC280" s="33">
        <f>AA280*$AE$7</f>
        <v>1.1111625000000001</v>
      </c>
      <c r="AD280" s="33">
        <f>AB280*$AE$7</f>
        <v>0.55558125000000003</v>
      </c>
      <c r="AE280" s="33"/>
      <c r="AF280" s="33">
        <f>(AA280+AC280)*$AH$7</f>
        <v>0.14445112499999999</v>
      </c>
      <c r="AG280" s="33">
        <f>(AB280+AD280)*$AH$7</f>
        <v>7.2225562499999993E-2</v>
      </c>
      <c r="AH280" s="33"/>
      <c r="AI280" s="33"/>
      <c r="AJ280" s="33"/>
      <c r="AK280" s="37">
        <v>6.15</v>
      </c>
      <c r="AL280" s="38">
        <v>3.06</v>
      </c>
      <c r="AM280" s="38">
        <f t="shared" si="93"/>
        <v>6.64</v>
      </c>
      <c r="AN280" s="38">
        <f t="shared" si="94"/>
        <v>3.3</v>
      </c>
      <c r="AO280" s="37">
        <f t="shared" si="92"/>
        <v>1.33</v>
      </c>
      <c r="AP280" s="38">
        <f t="shared" si="92"/>
        <v>0.66</v>
      </c>
      <c r="AQ280" s="38"/>
      <c r="AR280" s="37">
        <f>AM280+AO280</f>
        <v>7.97</v>
      </c>
      <c r="AS280" s="38">
        <f>AN280+AP280</f>
        <v>3.96</v>
      </c>
    </row>
    <row r="281" spans="1:45" ht="51.75" x14ac:dyDescent="0.25">
      <c r="A281" s="196"/>
      <c r="B281" s="198"/>
      <c r="C281" s="200"/>
      <c r="D281" s="30" t="s">
        <v>46</v>
      </c>
      <c r="E281" s="31">
        <v>10</v>
      </c>
      <c r="F281" s="31">
        <v>5</v>
      </c>
      <c r="G281" s="33">
        <f>$G$85</f>
        <v>3.6999999999999998E-2</v>
      </c>
      <c r="H281" s="33">
        <f t="shared" si="88"/>
        <v>0.37</v>
      </c>
      <c r="I281" s="34"/>
      <c r="J281" s="33">
        <f t="shared" si="89"/>
        <v>0.185</v>
      </c>
      <c r="K281" s="34"/>
      <c r="L281" s="33"/>
      <c r="M281" s="33"/>
      <c r="N281" s="33"/>
      <c r="O281" s="33"/>
      <c r="P281" s="33"/>
      <c r="Q281" s="33"/>
      <c r="R281" s="33"/>
      <c r="S281" s="35"/>
      <c r="T281" s="33"/>
      <c r="U281" s="36"/>
      <c r="V281" s="36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7"/>
      <c r="AL281" s="38"/>
      <c r="AM281" s="38">
        <f t="shared" si="93"/>
        <v>0</v>
      </c>
      <c r="AN281" s="38">
        <f t="shared" si="94"/>
        <v>0</v>
      </c>
      <c r="AO281" s="37">
        <f t="shared" si="92"/>
        <v>0</v>
      </c>
      <c r="AP281" s="38">
        <f t="shared" si="92"/>
        <v>0</v>
      </c>
      <c r="AQ281" s="38"/>
      <c r="AR281" s="37"/>
      <c r="AS281" s="38"/>
    </row>
    <row r="282" spans="1:45" x14ac:dyDescent="0.25">
      <c r="A282" s="27" t="s">
        <v>429</v>
      </c>
      <c r="B282" s="28" t="s">
        <v>351</v>
      </c>
      <c r="C282" s="29"/>
      <c r="D282" s="30"/>
      <c r="E282" s="31"/>
      <c r="F282" s="31"/>
      <c r="G282" s="33"/>
      <c r="H282" s="33"/>
      <c r="I282" s="34"/>
      <c r="J282" s="33"/>
      <c r="K282" s="34"/>
      <c r="L282" s="33"/>
      <c r="M282" s="33"/>
      <c r="N282" s="33"/>
      <c r="O282" s="33"/>
      <c r="P282" s="33"/>
      <c r="Q282" s="33"/>
      <c r="R282" s="33"/>
      <c r="S282" s="35"/>
      <c r="T282" s="33"/>
      <c r="U282" s="36"/>
      <c r="V282" s="36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7"/>
      <c r="AL282" s="38"/>
      <c r="AM282" s="38"/>
      <c r="AN282" s="38"/>
      <c r="AO282" s="37"/>
      <c r="AP282" s="38"/>
      <c r="AQ282" s="38"/>
      <c r="AR282" s="37"/>
      <c r="AS282" s="38"/>
    </row>
    <row r="283" spans="1:45" ht="39" x14ac:dyDescent="0.25">
      <c r="A283" s="195" t="s">
        <v>430</v>
      </c>
      <c r="B283" s="197" t="s">
        <v>353</v>
      </c>
      <c r="C283" s="199" t="s">
        <v>192</v>
      </c>
      <c r="D283" s="30" t="s">
        <v>193</v>
      </c>
      <c r="E283" s="31">
        <v>30</v>
      </c>
      <c r="F283" s="31">
        <v>15</v>
      </c>
      <c r="G283" s="33">
        <f>$G$84</f>
        <v>4.5999999999999999E-2</v>
      </c>
      <c r="H283" s="33">
        <f t="shared" si="88"/>
        <v>1.38</v>
      </c>
      <c r="I283" s="34">
        <f>H283+H284</f>
        <v>1.75</v>
      </c>
      <c r="J283" s="33">
        <f t="shared" si="89"/>
        <v>0.69</v>
      </c>
      <c r="K283" s="34">
        <f>J283+J284</f>
        <v>0.875</v>
      </c>
      <c r="L283" s="33"/>
      <c r="M283" s="33"/>
      <c r="N283" s="33"/>
      <c r="O283" s="33">
        <f>I283*$Q$7</f>
        <v>2.6249999999999999E-2</v>
      </c>
      <c r="P283" s="33">
        <f>K283*$Q$7</f>
        <v>1.3125E-2</v>
      </c>
      <c r="Q283" s="33"/>
      <c r="R283" s="33">
        <f>I283*$T$7</f>
        <v>0.59500000000000008</v>
      </c>
      <c r="S283" s="35">
        <f>K283*$T$7</f>
        <v>0.29750000000000004</v>
      </c>
      <c r="T283" s="33"/>
      <c r="U283" s="36">
        <f>I283*$W$7</f>
        <v>1.75E-4</v>
      </c>
      <c r="V283" s="36">
        <f>K283*$W$7</f>
        <v>8.7499999999999999E-5</v>
      </c>
      <c r="W283" s="33"/>
      <c r="X283" s="33">
        <f>I283*$Z$7</f>
        <v>1.3324499999999999</v>
      </c>
      <c r="Y283" s="33">
        <f>K283*$Z$7</f>
        <v>0.66622499999999996</v>
      </c>
      <c r="Z283" s="33"/>
      <c r="AA283" s="33">
        <f>I283+O283+R283+U283+X283</f>
        <v>3.703875</v>
      </c>
      <c r="AB283" s="33">
        <f>K283+P283+S283+V283+Y283</f>
        <v>1.8519375</v>
      </c>
      <c r="AC283" s="33">
        <f>AA283*$AE$7</f>
        <v>1.1111625000000001</v>
      </c>
      <c r="AD283" s="33">
        <f>AB283*$AE$7</f>
        <v>0.55558125000000003</v>
      </c>
      <c r="AE283" s="33"/>
      <c r="AF283" s="33">
        <f>(AA283+AC283)*$AH$7</f>
        <v>0.14445112499999999</v>
      </c>
      <c r="AG283" s="33">
        <f>(AB283+AD283)*$AH$7</f>
        <v>7.2225562499999993E-2</v>
      </c>
      <c r="AH283" s="33"/>
      <c r="AI283" s="33"/>
      <c r="AJ283" s="33"/>
      <c r="AK283" s="37">
        <v>6.15</v>
      </c>
      <c r="AL283" s="38">
        <v>3.06</v>
      </c>
      <c r="AM283" s="38">
        <f t="shared" si="93"/>
        <v>6.64</v>
      </c>
      <c r="AN283" s="38">
        <f t="shared" si="94"/>
        <v>3.3</v>
      </c>
      <c r="AO283" s="37">
        <f t="shared" si="92"/>
        <v>1.33</v>
      </c>
      <c r="AP283" s="38">
        <f t="shared" si="92"/>
        <v>0.66</v>
      </c>
      <c r="AQ283" s="38"/>
      <c r="AR283" s="37">
        <f t="shared" ref="AR283:AS285" si="96">AM283+AO283</f>
        <v>7.97</v>
      </c>
      <c r="AS283" s="38">
        <f t="shared" si="96"/>
        <v>3.96</v>
      </c>
    </row>
    <row r="284" spans="1:45" ht="51.75" x14ac:dyDescent="0.25">
      <c r="A284" s="196"/>
      <c r="B284" s="198"/>
      <c r="C284" s="200"/>
      <c r="D284" s="30" t="s">
        <v>46</v>
      </c>
      <c r="E284" s="31">
        <v>10</v>
      </c>
      <c r="F284" s="31">
        <v>5</v>
      </c>
      <c r="G284" s="33">
        <f>$G$85</f>
        <v>3.6999999999999998E-2</v>
      </c>
      <c r="H284" s="33">
        <f t="shared" si="88"/>
        <v>0.37</v>
      </c>
      <c r="I284" s="34"/>
      <c r="J284" s="33">
        <f t="shared" si="89"/>
        <v>0.185</v>
      </c>
      <c r="K284" s="34"/>
      <c r="L284" s="33"/>
      <c r="M284" s="33"/>
      <c r="N284" s="33"/>
      <c r="O284" s="33"/>
      <c r="P284" s="33"/>
      <c r="Q284" s="33"/>
      <c r="R284" s="33"/>
      <c r="S284" s="35"/>
      <c r="T284" s="33"/>
      <c r="U284" s="36"/>
      <c r="V284" s="36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7"/>
      <c r="AL284" s="38"/>
      <c r="AM284" s="38">
        <f t="shared" si="93"/>
        <v>0</v>
      </c>
      <c r="AN284" s="38">
        <f t="shared" si="94"/>
        <v>0</v>
      </c>
      <c r="AO284" s="37">
        <f t="shared" si="92"/>
        <v>0</v>
      </c>
      <c r="AP284" s="38">
        <f t="shared" si="92"/>
        <v>0</v>
      </c>
      <c r="AQ284" s="38"/>
      <c r="AR284" s="37">
        <f t="shared" si="96"/>
        <v>0</v>
      </c>
      <c r="AS284" s="38">
        <f t="shared" si="96"/>
        <v>0</v>
      </c>
    </row>
    <row r="285" spans="1:45" ht="39" x14ac:dyDescent="0.25">
      <c r="A285" s="195" t="s">
        <v>431</v>
      </c>
      <c r="B285" s="197" t="s">
        <v>432</v>
      </c>
      <c r="C285" s="199" t="s">
        <v>192</v>
      </c>
      <c r="D285" s="30" t="s">
        <v>193</v>
      </c>
      <c r="E285" s="31">
        <v>10</v>
      </c>
      <c r="F285" s="31">
        <v>5</v>
      </c>
      <c r="G285" s="33">
        <f>$G$84</f>
        <v>4.5999999999999999E-2</v>
      </c>
      <c r="H285" s="33">
        <f t="shared" ref="H285:H347" si="97">E285*G285</f>
        <v>0.45999999999999996</v>
      </c>
      <c r="I285" s="34">
        <f>H285+H286</f>
        <v>1.2</v>
      </c>
      <c r="J285" s="33">
        <f t="shared" si="89"/>
        <v>0.22999999999999998</v>
      </c>
      <c r="K285" s="34">
        <f>J285+J286</f>
        <v>0.6</v>
      </c>
      <c r="L285" s="33"/>
      <c r="M285" s="33"/>
      <c r="N285" s="33"/>
      <c r="O285" s="33">
        <f>I285*$Q$7</f>
        <v>1.7999999999999999E-2</v>
      </c>
      <c r="P285" s="33">
        <f>K285*$Q$7</f>
        <v>8.9999999999999993E-3</v>
      </c>
      <c r="Q285" s="33"/>
      <c r="R285" s="33">
        <f>I285*$T$7</f>
        <v>0.40800000000000003</v>
      </c>
      <c r="S285" s="35">
        <f>K285*$T$7</f>
        <v>0.20400000000000001</v>
      </c>
      <c r="T285" s="33"/>
      <c r="U285" s="36">
        <f>I285*$W$7</f>
        <v>1.2E-4</v>
      </c>
      <c r="V285" s="36">
        <f>K285*$W$7</f>
        <v>6.0000000000000002E-5</v>
      </c>
      <c r="W285" s="33"/>
      <c r="X285" s="33">
        <f>I285*$Z$7</f>
        <v>0.91367999999999994</v>
      </c>
      <c r="Y285" s="33">
        <f>K285*$Z$7</f>
        <v>0.45683999999999997</v>
      </c>
      <c r="Z285" s="33"/>
      <c r="AA285" s="33">
        <f>I285+O285+R285+U285+X285</f>
        <v>2.5397999999999996</v>
      </c>
      <c r="AB285" s="33">
        <f>K285+P285+S285+V285+Y285</f>
        <v>1.2698999999999998</v>
      </c>
      <c r="AC285" s="33">
        <f>AA285*$AE$7</f>
        <v>0.76193999999999984</v>
      </c>
      <c r="AD285" s="33">
        <f>AB285*$AE$7</f>
        <v>0.38096999999999992</v>
      </c>
      <c r="AE285" s="33"/>
      <c r="AF285" s="33">
        <f>(AA285+AC285)*$AH$7</f>
        <v>9.9052199999999993E-2</v>
      </c>
      <c r="AG285" s="33">
        <f>(AB285+AD285)*$AH$7</f>
        <v>4.9526099999999997E-2</v>
      </c>
      <c r="AH285" s="33"/>
      <c r="AI285" s="33"/>
      <c r="AJ285" s="33"/>
      <c r="AK285" s="37">
        <v>4.22</v>
      </c>
      <c r="AL285" s="38">
        <v>2.11</v>
      </c>
      <c r="AM285" s="38">
        <f t="shared" si="93"/>
        <v>4.5599999999999996</v>
      </c>
      <c r="AN285" s="38">
        <f t="shared" si="94"/>
        <v>2.2799999999999998</v>
      </c>
      <c r="AO285" s="37">
        <f t="shared" si="92"/>
        <v>0.91</v>
      </c>
      <c r="AP285" s="38">
        <f t="shared" si="92"/>
        <v>0.46</v>
      </c>
      <c r="AQ285" s="38"/>
      <c r="AR285" s="37">
        <f t="shared" si="96"/>
        <v>5.47</v>
      </c>
      <c r="AS285" s="38">
        <f t="shared" si="96"/>
        <v>2.7399999999999998</v>
      </c>
    </row>
    <row r="286" spans="1:45" ht="51.75" x14ac:dyDescent="0.25">
      <c r="A286" s="196"/>
      <c r="B286" s="198"/>
      <c r="C286" s="200"/>
      <c r="D286" s="30" t="s">
        <v>46</v>
      </c>
      <c r="E286" s="31">
        <v>20</v>
      </c>
      <c r="F286" s="31">
        <v>10</v>
      </c>
      <c r="G286" s="33">
        <f>$G$85</f>
        <v>3.6999999999999998E-2</v>
      </c>
      <c r="H286" s="33">
        <f t="shared" si="97"/>
        <v>0.74</v>
      </c>
      <c r="I286" s="34"/>
      <c r="J286" s="33">
        <f t="shared" si="89"/>
        <v>0.37</v>
      </c>
      <c r="K286" s="34"/>
      <c r="L286" s="33"/>
      <c r="M286" s="33"/>
      <c r="N286" s="33"/>
      <c r="O286" s="33"/>
      <c r="P286" s="33"/>
      <c r="Q286" s="33"/>
      <c r="R286" s="33"/>
      <c r="S286" s="35"/>
      <c r="T286" s="33"/>
      <c r="U286" s="36"/>
      <c r="V286" s="36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7"/>
      <c r="AL286" s="38"/>
      <c r="AM286" s="38">
        <f t="shared" si="93"/>
        <v>0</v>
      </c>
      <c r="AN286" s="38">
        <f t="shared" si="94"/>
        <v>0</v>
      </c>
      <c r="AO286" s="37">
        <f t="shared" si="92"/>
        <v>0</v>
      </c>
      <c r="AP286" s="38">
        <f t="shared" si="92"/>
        <v>0</v>
      </c>
      <c r="AQ286" s="38"/>
      <c r="AR286" s="37"/>
      <c r="AS286" s="38"/>
    </row>
    <row r="287" spans="1:45" ht="13.5" customHeight="1" x14ac:dyDescent="0.25">
      <c r="A287" s="27" t="s">
        <v>433</v>
      </c>
      <c r="B287" s="28" t="s">
        <v>329</v>
      </c>
      <c r="C287" s="29"/>
      <c r="D287" s="30"/>
      <c r="E287" s="31"/>
      <c r="F287" s="31"/>
      <c r="G287" s="33"/>
      <c r="H287" s="33"/>
      <c r="I287" s="34"/>
      <c r="J287" s="33"/>
      <c r="K287" s="34"/>
      <c r="L287" s="33"/>
      <c r="M287" s="33"/>
      <c r="N287" s="33"/>
      <c r="O287" s="33"/>
      <c r="P287" s="33"/>
      <c r="Q287" s="33"/>
      <c r="R287" s="33"/>
      <c r="S287" s="35"/>
      <c r="T287" s="33"/>
      <c r="U287" s="36"/>
      <c r="V287" s="36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7"/>
      <c r="AL287" s="38"/>
      <c r="AM287" s="38"/>
      <c r="AN287" s="38"/>
      <c r="AO287" s="37"/>
      <c r="AP287" s="38"/>
      <c r="AQ287" s="38"/>
      <c r="AR287" s="37"/>
      <c r="AS287" s="38"/>
    </row>
    <row r="288" spans="1:45" ht="39" x14ac:dyDescent="0.25">
      <c r="A288" s="195" t="s">
        <v>434</v>
      </c>
      <c r="B288" s="197" t="s">
        <v>331</v>
      </c>
      <c r="C288" s="199" t="s">
        <v>192</v>
      </c>
      <c r="D288" s="30" t="s">
        <v>193</v>
      </c>
      <c r="E288" s="31">
        <v>15</v>
      </c>
      <c r="F288" s="31">
        <v>10</v>
      </c>
      <c r="G288" s="33">
        <f>$G$84</f>
        <v>4.5999999999999999E-2</v>
      </c>
      <c r="H288" s="33">
        <f t="shared" si="97"/>
        <v>0.69</v>
      </c>
      <c r="I288" s="34">
        <f>H288+H289</f>
        <v>1.43</v>
      </c>
      <c r="J288" s="33">
        <f t="shared" ref="J288:J351" si="98">F288*G288</f>
        <v>0.45999999999999996</v>
      </c>
      <c r="K288" s="34">
        <f>J288+J289</f>
        <v>0.83</v>
      </c>
      <c r="L288" s="33"/>
      <c r="M288" s="33"/>
      <c r="N288" s="33"/>
      <c r="O288" s="33">
        <f>I288*$Q$7</f>
        <v>2.1449999999999997E-2</v>
      </c>
      <c r="P288" s="33">
        <f>K288*$Q$7</f>
        <v>1.2449999999999999E-2</v>
      </c>
      <c r="Q288" s="33"/>
      <c r="R288" s="33">
        <f>I288*$T$7</f>
        <v>0.48620000000000002</v>
      </c>
      <c r="S288" s="35">
        <f>K288*$T$7</f>
        <v>0.28220000000000001</v>
      </c>
      <c r="T288" s="33"/>
      <c r="U288" s="36">
        <f>I288*$W$7</f>
        <v>1.4300000000000001E-4</v>
      </c>
      <c r="V288" s="36">
        <f>K288*$W$7</f>
        <v>8.2999999999999998E-5</v>
      </c>
      <c r="W288" s="33"/>
      <c r="X288" s="33">
        <f>I288*$Z$7</f>
        <v>1.0888019999999998</v>
      </c>
      <c r="Y288" s="33">
        <f>K288*$Z$7</f>
        <v>0.63196199999999991</v>
      </c>
      <c r="Z288" s="33"/>
      <c r="AA288" s="33">
        <f>I288+O288+R288+U288+X288</f>
        <v>3.0265949999999995</v>
      </c>
      <c r="AB288" s="33">
        <f>K288+P288+S288+V288+Y288</f>
        <v>1.7566949999999999</v>
      </c>
      <c r="AC288" s="33">
        <f>AA288*$AE$7</f>
        <v>0.9079784999999998</v>
      </c>
      <c r="AD288" s="33">
        <f>AB288*$AE$7</f>
        <v>0.52700849999999999</v>
      </c>
      <c r="AE288" s="33"/>
      <c r="AF288" s="33">
        <f>(AA288+AC288)*$AH$7</f>
        <v>0.11803720499999996</v>
      </c>
      <c r="AG288" s="33">
        <f>(AB288+AD288)*$AH$7</f>
        <v>6.8511104999999989E-2</v>
      </c>
      <c r="AH288" s="33"/>
      <c r="AI288" s="33"/>
      <c r="AJ288" s="33"/>
      <c r="AK288" s="37">
        <v>5.01</v>
      </c>
      <c r="AL288" s="38">
        <v>2.92</v>
      </c>
      <c r="AM288" s="38">
        <f t="shared" si="93"/>
        <v>5.41</v>
      </c>
      <c r="AN288" s="38">
        <f t="shared" si="94"/>
        <v>3.15</v>
      </c>
      <c r="AO288" s="37">
        <f t="shared" si="92"/>
        <v>1.08</v>
      </c>
      <c r="AP288" s="38">
        <f t="shared" si="92"/>
        <v>0.63</v>
      </c>
      <c r="AQ288" s="38"/>
      <c r="AR288" s="37">
        <f>AM288+AO288</f>
        <v>6.49</v>
      </c>
      <c r="AS288" s="38">
        <f>AN288+AP288</f>
        <v>3.78</v>
      </c>
    </row>
    <row r="289" spans="1:45" ht="51.75" x14ac:dyDescent="0.25">
      <c r="A289" s="196"/>
      <c r="B289" s="198"/>
      <c r="C289" s="200"/>
      <c r="D289" s="30" t="s">
        <v>46</v>
      </c>
      <c r="E289" s="31">
        <v>20</v>
      </c>
      <c r="F289" s="31">
        <v>10</v>
      </c>
      <c r="G289" s="33">
        <f>$G$85</f>
        <v>3.6999999999999998E-2</v>
      </c>
      <c r="H289" s="33">
        <f t="shared" si="97"/>
        <v>0.74</v>
      </c>
      <c r="I289" s="34"/>
      <c r="J289" s="33">
        <f t="shared" si="98"/>
        <v>0.37</v>
      </c>
      <c r="K289" s="34"/>
      <c r="L289" s="33"/>
      <c r="M289" s="33"/>
      <c r="N289" s="33"/>
      <c r="O289" s="33"/>
      <c r="P289" s="33"/>
      <c r="Q289" s="33"/>
      <c r="R289" s="33"/>
      <c r="S289" s="35"/>
      <c r="T289" s="33"/>
      <c r="U289" s="36"/>
      <c r="V289" s="36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7"/>
      <c r="AL289" s="38"/>
      <c r="AM289" s="38">
        <f t="shared" si="93"/>
        <v>0</v>
      </c>
      <c r="AN289" s="38">
        <f t="shared" si="94"/>
        <v>0</v>
      </c>
      <c r="AO289" s="37">
        <f t="shared" si="92"/>
        <v>0</v>
      </c>
      <c r="AP289" s="38">
        <f t="shared" si="92"/>
        <v>0</v>
      </c>
      <c r="AQ289" s="38"/>
      <c r="AR289" s="37"/>
      <c r="AS289" s="38"/>
    </row>
    <row r="290" spans="1:45" x14ac:dyDescent="0.25">
      <c r="A290" s="27" t="s">
        <v>435</v>
      </c>
      <c r="B290" s="28" t="s">
        <v>341</v>
      </c>
      <c r="C290" s="29"/>
      <c r="D290" s="30"/>
      <c r="E290" s="31"/>
      <c r="F290" s="31"/>
      <c r="G290" s="33"/>
      <c r="H290" s="33"/>
      <c r="I290" s="34"/>
      <c r="J290" s="33"/>
      <c r="K290" s="34"/>
      <c r="L290" s="33"/>
      <c r="M290" s="33"/>
      <c r="N290" s="33"/>
      <c r="O290" s="33"/>
      <c r="P290" s="33"/>
      <c r="Q290" s="33"/>
      <c r="R290" s="33"/>
      <c r="S290" s="35"/>
      <c r="T290" s="33"/>
      <c r="U290" s="36"/>
      <c r="V290" s="36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7"/>
      <c r="AL290" s="38"/>
      <c r="AM290" s="38"/>
      <c r="AN290" s="38"/>
      <c r="AO290" s="37"/>
      <c r="AP290" s="38"/>
      <c r="AQ290" s="38"/>
      <c r="AR290" s="37"/>
      <c r="AS290" s="38"/>
    </row>
    <row r="291" spans="1:45" ht="39" x14ac:dyDescent="0.25">
      <c r="A291" s="195" t="s">
        <v>436</v>
      </c>
      <c r="B291" s="197" t="s">
        <v>345</v>
      </c>
      <c r="C291" s="199" t="s">
        <v>192</v>
      </c>
      <c r="D291" s="30" t="s">
        <v>193</v>
      </c>
      <c r="E291" s="31">
        <v>30</v>
      </c>
      <c r="F291" s="31">
        <v>15</v>
      </c>
      <c r="G291" s="33">
        <f>$G$84</f>
        <v>4.5999999999999999E-2</v>
      </c>
      <c r="H291" s="33">
        <f t="shared" si="97"/>
        <v>1.38</v>
      </c>
      <c r="I291" s="34">
        <f>H291+H292</f>
        <v>1.75</v>
      </c>
      <c r="J291" s="33">
        <f t="shared" si="98"/>
        <v>0.69</v>
      </c>
      <c r="K291" s="34">
        <f>J291+J292</f>
        <v>0.875</v>
      </c>
      <c r="L291" s="33"/>
      <c r="M291" s="33"/>
      <c r="N291" s="33"/>
      <c r="O291" s="33">
        <f>I291*$Q$7</f>
        <v>2.6249999999999999E-2</v>
      </c>
      <c r="P291" s="33">
        <f>K291*$Q$7</f>
        <v>1.3125E-2</v>
      </c>
      <c r="Q291" s="33"/>
      <c r="R291" s="33">
        <f>I291*$T$7</f>
        <v>0.59500000000000008</v>
      </c>
      <c r="S291" s="35">
        <f>K291*$T$7</f>
        <v>0.29750000000000004</v>
      </c>
      <c r="T291" s="33"/>
      <c r="U291" s="36">
        <f>I291*$W$7</f>
        <v>1.75E-4</v>
      </c>
      <c r="V291" s="36">
        <f>K291*$W$7</f>
        <v>8.7499999999999999E-5</v>
      </c>
      <c r="W291" s="33"/>
      <c r="X291" s="33">
        <f>I291*$Z$7</f>
        <v>1.3324499999999999</v>
      </c>
      <c r="Y291" s="33">
        <f>K291*$Z$7</f>
        <v>0.66622499999999996</v>
      </c>
      <c r="Z291" s="33"/>
      <c r="AA291" s="33">
        <f>I291+O291+R291+U291+X291</f>
        <v>3.703875</v>
      </c>
      <c r="AB291" s="33">
        <f>K291+P291+S291+V291+Y291</f>
        <v>1.8519375</v>
      </c>
      <c r="AC291" s="33">
        <f>AA291*$AE$7</f>
        <v>1.1111625000000001</v>
      </c>
      <c r="AD291" s="33">
        <f>AB291*$AE$7</f>
        <v>0.55558125000000003</v>
      </c>
      <c r="AE291" s="33"/>
      <c r="AF291" s="33">
        <f>(AA291+AC291)*$AH$7</f>
        <v>0.14445112499999999</v>
      </c>
      <c r="AG291" s="33">
        <f>(AB291+AD291)*$AH$7</f>
        <v>7.2225562499999993E-2</v>
      </c>
      <c r="AH291" s="33"/>
      <c r="AI291" s="33"/>
      <c r="AJ291" s="33"/>
      <c r="AK291" s="37">
        <v>6.15</v>
      </c>
      <c r="AL291" s="38">
        <v>3.06</v>
      </c>
      <c r="AM291" s="38">
        <f t="shared" si="93"/>
        <v>6.64</v>
      </c>
      <c r="AN291" s="38">
        <f t="shared" si="94"/>
        <v>3.3</v>
      </c>
      <c r="AO291" s="37">
        <f t="shared" si="92"/>
        <v>1.33</v>
      </c>
      <c r="AP291" s="38">
        <f t="shared" si="92"/>
        <v>0.66</v>
      </c>
      <c r="AQ291" s="38"/>
      <c r="AR291" s="37">
        <f t="shared" ref="AR291:AS297" si="99">AM291+AO291</f>
        <v>7.97</v>
      </c>
      <c r="AS291" s="38">
        <f t="shared" si="99"/>
        <v>3.96</v>
      </c>
    </row>
    <row r="292" spans="1:45" ht="51.75" x14ac:dyDescent="0.25">
      <c r="A292" s="196"/>
      <c r="B292" s="198"/>
      <c r="C292" s="200"/>
      <c r="D292" s="30" t="s">
        <v>46</v>
      </c>
      <c r="E292" s="31">
        <v>10</v>
      </c>
      <c r="F292" s="31">
        <v>5</v>
      </c>
      <c r="G292" s="33">
        <f>$G$85</f>
        <v>3.6999999999999998E-2</v>
      </c>
      <c r="H292" s="33">
        <f t="shared" si="97"/>
        <v>0.37</v>
      </c>
      <c r="I292" s="34"/>
      <c r="J292" s="33">
        <f t="shared" si="98"/>
        <v>0.185</v>
      </c>
      <c r="K292" s="34"/>
      <c r="L292" s="33"/>
      <c r="M292" s="33"/>
      <c r="N292" s="33"/>
      <c r="O292" s="33"/>
      <c r="P292" s="33"/>
      <c r="Q292" s="33"/>
      <c r="R292" s="33"/>
      <c r="S292" s="35"/>
      <c r="T292" s="33"/>
      <c r="U292" s="36"/>
      <c r="V292" s="36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7"/>
      <c r="AL292" s="38"/>
      <c r="AM292" s="38">
        <f t="shared" si="93"/>
        <v>0</v>
      </c>
      <c r="AN292" s="38">
        <f t="shared" si="94"/>
        <v>0</v>
      </c>
      <c r="AO292" s="37">
        <f t="shared" si="92"/>
        <v>0</v>
      </c>
      <c r="AP292" s="38">
        <f t="shared" si="92"/>
        <v>0</v>
      </c>
      <c r="AQ292" s="38"/>
      <c r="AR292" s="37">
        <f t="shared" si="99"/>
        <v>0</v>
      </c>
      <c r="AS292" s="38">
        <f t="shared" si="99"/>
        <v>0</v>
      </c>
    </row>
    <row r="293" spans="1:45" ht="39" x14ac:dyDescent="0.25">
      <c r="A293" s="195" t="s">
        <v>437</v>
      </c>
      <c r="B293" s="197" t="s">
        <v>343</v>
      </c>
      <c r="C293" s="199" t="s">
        <v>192</v>
      </c>
      <c r="D293" s="30" t="s">
        <v>193</v>
      </c>
      <c r="E293" s="31">
        <v>15</v>
      </c>
      <c r="F293" s="31">
        <v>10</v>
      </c>
      <c r="G293" s="33">
        <f>$G$84</f>
        <v>4.5999999999999999E-2</v>
      </c>
      <c r="H293" s="33">
        <f t="shared" si="97"/>
        <v>0.69</v>
      </c>
      <c r="I293" s="34">
        <f>H293+H294</f>
        <v>2.17</v>
      </c>
      <c r="J293" s="33">
        <f t="shared" si="98"/>
        <v>0.45999999999999996</v>
      </c>
      <c r="K293" s="34">
        <f>J293+J294</f>
        <v>1.5699999999999998</v>
      </c>
      <c r="L293" s="33"/>
      <c r="M293" s="33"/>
      <c r="N293" s="33"/>
      <c r="O293" s="33">
        <f>I293*$Q$7</f>
        <v>3.2549999999999996E-2</v>
      </c>
      <c r="P293" s="33">
        <f>K293*$Q$7</f>
        <v>2.3549999999999998E-2</v>
      </c>
      <c r="Q293" s="33"/>
      <c r="R293" s="33">
        <f>I293*$T$7</f>
        <v>0.73780000000000001</v>
      </c>
      <c r="S293" s="35">
        <f>K293*$T$7</f>
        <v>0.53379999999999994</v>
      </c>
      <c r="T293" s="33"/>
      <c r="U293" s="36">
        <f>I293*$W$7</f>
        <v>2.1700000000000002E-4</v>
      </c>
      <c r="V293" s="36">
        <f>K293*$W$7</f>
        <v>1.5699999999999999E-4</v>
      </c>
      <c r="W293" s="33"/>
      <c r="X293" s="33">
        <f>I293*$Z$7</f>
        <v>1.6522379999999999</v>
      </c>
      <c r="Y293" s="33">
        <f>K293*$Z$7</f>
        <v>1.1953979999999997</v>
      </c>
      <c r="Z293" s="33"/>
      <c r="AA293" s="33">
        <f>I293+O293+R293+U293+X293</f>
        <v>4.5928050000000002</v>
      </c>
      <c r="AB293" s="33">
        <f>K293+P293+S293+V293+Y293</f>
        <v>3.3229049999999996</v>
      </c>
      <c r="AC293" s="33">
        <f>AA293*$AE$7</f>
        <v>1.3778414999999999</v>
      </c>
      <c r="AD293" s="33">
        <f>AB293*$AE$7</f>
        <v>0.9968714999999998</v>
      </c>
      <c r="AE293" s="33"/>
      <c r="AF293" s="33">
        <f>(AA293+AC293)*$AH$7</f>
        <v>0.17911939499999999</v>
      </c>
      <c r="AG293" s="33">
        <f>(AB293+AD293)*$AH$7</f>
        <v>0.129593295</v>
      </c>
      <c r="AH293" s="33"/>
      <c r="AI293" s="33"/>
      <c r="AJ293" s="33"/>
      <c r="AK293" s="37">
        <v>7.62</v>
      </c>
      <c r="AL293" s="38">
        <v>5.5</v>
      </c>
      <c r="AM293" s="38">
        <f t="shared" si="93"/>
        <v>8.23</v>
      </c>
      <c r="AN293" s="38">
        <f t="shared" si="94"/>
        <v>5.94</v>
      </c>
      <c r="AO293" s="37">
        <f t="shared" si="92"/>
        <v>1.65</v>
      </c>
      <c r="AP293" s="38">
        <f t="shared" si="92"/>
        <v>1.19</v>
      </c>
      <c r="AQ293" s="38"/>
      <c r="AR293" s="37">
        <f t="shared" si="99"/>
        <v>9.8800000000000008</v>
      </c>
      <c r="AS293" s="38">
        <f t="shared" si="99"/>
        <v>7.1300000000000008</v>
      </c>
    </row>
    <row r="294" spans="1:45" ht="51.75" x14ac:dyDescent="0.25">
      <c r="A294" s="196"/>
      <c r="B294" s="198"/>
      <c r="C294" s="200"/>
      <c r="D294" s="30" t="s">
        <v>46</v>
      </c>
      <c r="E294" s="31">
        <v>40</v>
      </c>
      <c r="F294" s="31">
        <v>30</v>
      </c>
      <c r="G294" s="33">
        <f>$G$85</f>
        <v>3.6999999999999998E-2</v>
      </c>
      <c r="H294" s="33">
        <f t="shared" si="97"/>
        <v>1.48</v>
      </c>
      <c r="I294" s="34"/>
      <c r="J294" s="33">
        <f t="shared" si="98"/>
        <v>1.1099999999999999</v>
      </c>
      <c r="K294" s="34"/>
      <c r="L294" s="33"/>
      <c r="M294" s="33"/>
      <c r="N294" s="33"/>
      <c r="O294" s="33"/>
      <c r="P294" s="33"/>
      <c r="Q294" s="33"/>
      <c r="R294" s="33"/>
      <c r="S294" s="35"/>
      <c r="T294" s="33"/>
      <c r="U294" s="36"/>
      <c r="V294" s="36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7"/>
      <c r="AL294" s="38"/>
      <c r="AM294" s="38">
        <f t="shared" si="93"/>
        <v>0</v>
      </c>
      <c r="AN294" s="38">
        <f t="shared" si="94"/>
        <v>0</v>
      </c>
      <c r="AO294" s="37">
        <f t="shared" si="92"/>
        <v>0</v>
      </c>
      <c r="AP294" s="38">
        <f t="shared" si="92"/>
        <v>0</v>
      </c>
      <c r="AQ294" s="38"/>
      <c r="AR294" s="37">
        <f t="shared" si="99"/>
        <v>0</v>
      </c>
      <c r="AS294" s="38">
        <f t="shared" si="99"/>
        <v>0</v>
      </c>
    </row>
    <row r="295" spans="1:45" ht="39" x14ac:dyDescent="0.25">
      <c r="A295" s="195" t="s">
        <v>438</v>
      </c>
      <c r="B295" s="197" t="s">
        <v>439</v>
      </c>
      <c r="C295" s="199" t="s">
        <v>192</v>
      </c>
      <c r="D295" s="30" t="s">
        <v>193</v>
      </c>
      <c r="E295" s="31">
        <v>10</v>
      </c>
      <c r="F295" s="31">
        <v>5</v>
      </c>
      <c r="G295" s="33">
        <f>$G$84</f>
        <v>4.5999999999999999E-2</v>
      </c>
      <c r="H295" s="33">
        <f t="shared" si="97"/>
        <v>0.45999999999999996</v>
      </c>
      <c r="I295" s="34">
        <f>H295+H296</f>
        <v>1.2</v>
      </c>
      <c r="J295" s="33">
        <f t="shared" si="98"/>
        <v>0.22999999999999998</v>
      </c>
      <c r="K295" s="34">
        <f>J295+J296</f>
        <v>0.6</v>
      </c>
      <c r="L295" s="33"/>
      <c r="M295" s="33"/>
      <c r="N295" s="33"/>
      <c r="O295" s="33">
        <f>I295*$Q$7</f>
        <v>1.7999999999999999E-2</v>
      </c>
      <c r="P295" s="33">
        <f>K295*$Q$7</f>
        <v>8.9999999999999993E-3</v>
      </c>
      <c r="Q295" s="33"/>
      <c r="R295" s="33">
        <f>I295*$T$7</f>
        <v>0.40800000000000003</v>
      </c>
      <c r="S295" s="35">
        <f>K295*$T$7</f>
        <v>0.20400000000000001</v>
      </c>
      <c r="T295" s="33"/>
      <c r="U295" s="36">
        <f>I295*$W$7</f>
        <v>1.2E-4</v>
      </c>
      <c r="V295" s="36">
        <f>K295*$W$7</f>
        <v>6.0000000000000002E-5</v>
      </c>
      <c r="W295" s="33"/>
      <c r="X295" s="33">
        <f>I295*$Z$7</f>
        <v>0.91367999999999994</v>
      </c>
      <c r="Y295" s="33">
        <f>K295*$Z$7</f>
        <v>0.45683999999999997</v>
      </c>
      <c r="Z295" s="33"/>
      <c r="AA295" s="33">
        <f>I295+O295+R295+U295+X295</f>
        <v>2.5397999999999996</v>
      </c>
      <c r="AB295" s="33">
        <f>K295+P295+S295+V295+Y295</f>
        <v>1.2698999999999998</v>
      </c>
      <c r="AC295" s="33">
        <f>AA295*$AE$7</f>
        <v>0.76193999999999984</v>
      </c>
      <c r="AD295" s="33">
        <f>AB295*$AE$7</f>
        <v>0.38096999999999992</v>
      </c>
      <c r="AE295" s="33"/>
      <c r="AF295" s="33">
        <f>(AA295+AC295)*$AH$7</f>
        <v>9.9052199999999993E-2</v>
      </c>
      <c r="AG295" s="33">
        <f>(AB295+AD295)*$AH$7</f>
        <v>4.9526099999999997E-2</v>
      </c>
      <c r="AH295" s="33"/>
      <c r="AI295" s="33"/>
      <c r="AJ295" s="33"/>
      <c r="AK295" s="37">
        <v>4.22</v>
      </c>
      <c r="AL295" s="38">
        <v>2.11</v>
      </c>
      <c r="AM295" s="38">
        <f t="shared" si="93"/>
        <v>4.5599999999999996</v>
      </c>
      <c r="AN295" s="38">
        <f t="shared" si="94"/>
        <v>2.2799999999999998</v>
      </c>
      <c r="AO295" s="37">
        <f t="shared" si="92"/>
        <v>0.91</v>
      </c>
      <c r="AP295" s="38">
        <f t="shared" si="92"/>
        <v>0.46</v>
      </c>
      <c r="AQ295" s="38"/>
      <c r="AR295" s="37">
        <f t="shared" si="99"/>
        <v>5.47</v>
      </c>
      <c r="AS295" s="38">
        <f t="shared" si="99"/>
        <v>2.7399999999999998</v>
      </c>
    </row>
    <row r="296" spans="1:45" ht="51.75" x14ac:dyDescent="0.25">
      <c r="A296" s="196"/>
      <c r="B296" s="198"/>
      <c r="C296" s="200"/>
      <c r="D296" s="30" t="s">
        <v>46</v>
      </c>
      <c r="E296" s="31">
        <v>20</v>
      </c>
      <c r="F296" s="31">
        <v>10</v>
      </c>
      <c r="G296" s="33">
        <f>$G$85</f>
        <v>3.6999999999999998E-2</v>
      </c>
      <c r="H296" s="33">
        <f t="shared" si="97"/>
        <v>0.74</v>
      </c>
      <c r="I296" s="34"/>
      <c r="J296" s="33">
        <f t="shared" si="98"/>
        <v>0.37</v>
      </c>
      <c r="K296" s="34"/>
      <c r="L296" s="33"/>
      <c r="M296" s="33"/>
      <c r="N296" s="33"/>
      <c r="O296" s="33"/>
      <c r="P296" s="33"/>
      <c r="Q296" s="33"/>
      <c r="R296" s="33"/>
      <c r="S296" s="35"/>
      <c r="T296" s="33"/>
      <c r="U296" s="36"/>
      <c r="V296" s="36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7"/>
      <c r="AL296" s="38"/>
      <c r="AM296" s="38">
        <f t="shared" si="93"/>
        <v>0</v>
      </c>
      <c r="AN296" s="38">
        <f t="shared" si="94"/>
        <v>0</v>
      </c>
      <c r="AO296" s="37">
        <f t="shared" si="92"/>
        <v>0</v>
      </c>
      <c r="AP296" s="38">
        <f t="shared" si="92"/>
        <v>0</v>
      </c>
      <c r="AQ296" s="38"/>
      <c r="AR296" s="37">
        <f t="shared" si="99"/>
        <v>0</v>
      </c>
      <c r="AS296" s="38">
        <f t="shared" si="99"/>
        <v>0</v>
      </c>
    </row>
    <row r="297" spans="1:45" ht="39" x14ac:dyDescent="0.25">
      <c r="A297" s="195" t="s">
        <v>440</v>
      </c>
      <c r="B297" s="197" t="s">
        <v>441</v>
      </c>
      <c r="C297" s="199" t="s">
        <v>192</v>
      </c>
      <c r="D297" s="30" t="s">
        <v>193</v>
      </c>
      <c r="E297" s="31">
        <v>10</v>
      </c>
      <c r="F297" s="31">
        <v>5</v>
      </c>
      <c r="G297" s="33">
        <f>$G$84</f>
        <v>4.5999999999999999E-2</v>
      </c>
      <c r="H297" s="33">
        <f t="shared" si="97"/>
        <v>0.45999999999999996</v>
      </c>
      <c r="I297" s="34">
        <f>H297+H298</f>
        <v>1.2</v>
      </c>
      <c r="J297" s="33">
        <f t="shared" si="98"/>
        <v>0.22999999999999998</v>
      </c>
      <c r="K297" s="34">
        <f>J297+J298</f>
        <v>0.6</v>
      </c>
      <c r="L297" s="33"/>
      <c r="M297" s="33"/>
      <c r="N297" s="33"/>
      <c r="O297" s="33">
        <f>I297*$Q$7</f>
        <v>1.7999999999999999E-2</v>
      </c>
      <c r="P297" s="33">
        <f>K297*$Q$7</f>
        <v>8.9999999999999993E-3</v>
      </c>
      <c r="Q297" s="33"/>
      <c r="R297" s="33">
        <f>I297*$T$7</f>
        <v>0.40800000000000003</v>
      </c>
      <c r="S297" s="35">
        <f>K297*$T$7</f>
        <v>0.20400000000000001</v>
      </c>
      <c r="T297" s="33"/>
      <c r="U297" s="36">
        <f>I297*$W$7</f>
        <v>1.2E-4</v>
      </c>
      <c r="V297" s="36">
        <f>K297*$W$7</f>
        <v>6.0000000000000002E-5</v>
      </c>
      <c r="W297" s="33"/>
      <c r="X297" s="33">
        <f>I297*$Z$7</f>
        <v>0.91367999999999994</v>
      </c>
      <c r="Y297" s="33">
        <f>K297*$Z$7</f>
        <v>0.45683999999999997</v>
      </c>
      <c r="Z297" s="33"/>
      <c r="AA297" s="33">
        <f>I297+O297+R297+U297+X297</f>
        <v>2.5397999999999996</v>
      </c>
      <c r="AB297" s="33">
        <f>K297+P297+S297+V297+Y297</f>
        <v>1.2698999999999998</v>
      </c>
      <c r="AC297" s="33">
        <f>AA297*$AE$7</f>
        <v>0.76193999999999984</v>
      </c>
      <c r="AD297" s="33">
        <f>AB297*$AE$7</f>
        <v>0.38096999999999992</v>
      </c>
      <c r="AE297" s="33"/>
      <c r="AF297" s="33">
        <f>(AA297+AC297)*$AH$7</f>
        <v>9.9052199999999993E-2</v>
      </c>
      <c r="AG297" s="33">
        <f>(AB297+AD297)*$AH$7</f>
        <v>4.9526099999999997E-2</v>
      </c>
      <c r="AH297" s="33"/>
      <c r="AI297" s="33"/>
      <c r="AJ297" s="33"/>
      <c r="AK297" s="37">
        <v>4.22</v>
      </c>
      <c r="AL297" s="38">
        <v>2.11</v>
      </c>
      <c r="AM297" s="38">
        <f t="shared" si="93"/>
        <v>4.5599999999999996</v>
      </c>
      <c r="AN297" s="38">
        <f t="shared" si="94"/>
        <v>2.2799999999999998</v>
      </c>
      <c r="AO297" s="37">
        <f t="shared" si="92"/>
        <v>0.91</v>
      </c>
      <c r="AP297" s="38">
        <f t="shared" si="92"/>
        <v>0.46</v>
      </c>
      <c r="AQ297" s="38"/>
      <c r="AR297" s="37">
        <f t="shared" si="99"/>
        <v>5.47</v>
      </c>
      <c r="AS297" s="38">
        <f t="shared" si="99"/>
        <v>2.7399999999999998</v>
      </c>
    </row>
    <row r="298" spans="1:45" ht="51.75" x14ac:dyDescent="0.25">
      <c r="A298" s="196"/>
      <c r="B298" s="198"/>
      <c r="C298" s="200"/>
      <c r="D298" s="30" t="s">
        <v>46</v>
      </c>
      <c r="E298" s="31">
        <v>20</v>
      </c>
      <c r="F298" s="31">
        <v>10</v>
      </c>
      <c r="G298" s="33">
        <f>$G$85</f>
        <v>3.6999999999999998E-2</v>
      </c>
      <c r="H298" s="33">
        <f t="shared" si="97"/>
        <v>0.74</v>
      </c>
      <c r="I298" s="34"/>
      <c r="J298" s="33">
        <f t="shared" si="98"/>
        <v>0.37</v>
      </c>
      <c r="K298" s="34"/>
      <c r="L298" s="33"/>
      <c r="M298" s="33"/>
      <c r="N298" s="33"/>
      <c r="O298" s="33"/>
      <c r="P298" s="33"/>
      <c r="Q298" s="33"/>
      <c r="R298" s="33"/>
      <c r="S298" s="35"/>
      <c r="T298" s="33"/>
      <c r="U298" s="36"/>
      <c r="V298" s="36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7"/>
      <c r="AL298" s="38"/>
      <c r="AM298" s="38">
        <f t="shared" si="93"/>
        <v>0</v>
      </c>
      <c r="AN298" s="38">
        <f t="shared" si="94"/>
        <v>0</v>
      </c>
      <c r="AO298" s="37">
        <f t="shared" si="92"/>
        <v>0</v>
      </c>
      <c r="AP298" s="38">
        <f t="shared" si="92"/>
        <v>0</v>
      </c>
      <c r="AQ298" s="38"/>
      <c r="AR298" s="37"/>
      <c r="AS298" s="38"/>
    </row>
    <row r="299" spans="1:45" ht="39" x14ac:dyDescent="0.25">
      <c r="A299" s="195" t="s">
        <v>442</v>
      </c>
      <c r="B299" s="197" t="s">
        <v>387</v>
      </c>
      <c r="C299" s="199" t="s">
        <v>192</v>
      </c>
      <c r="D299" s="30" t="s">
        <v>193</v>
      </c>
      <c r="E299" s="31">
        <v>60</v>
      </c>
      <c r="F299" s="31">
        <v>30</v>
      </c>
      <c r="G299" s="33">
        <f>$G$84</f>
        <v>4.5999999999999999E-2</v>
      </c>
      <c r="H299" s="33">
        <f t="shared" si="97"/>
        <v>2.76</v>
      </c>
      <c r="I299" s="34">
        <f>H299+H300</f>
        <v>3.8699999999999997</v>
      </c>
      <c r="J299" s="33">
        <f t="shared" si="98"/>
        <v>1.38</v>
      </c>
      <c r="K299" s="34">
        <f>J299+J300</f>
        <v>2.12</v>
      </c>
      <c r="L299" s="33"/>
      <c r="M299" s="33"/>
      <c r="N299" s="33"/>
      <c r="O299" s="33">
        <f>I299*$Q$7</f>
        <v>5.804999999999999E-2</v>
      </c>
      <c r="P299" s="33">
        <f>K299*$Q$7</f>
        <v>3.1800000000000002E-2</v>
      </c>
      <c r="Q299" s="33"/>
      <c r="R299" s="33">
        <f>I299*$T$7</f>
        <v>1.3158000000000001</v>
      </c>
      <c r="S299" s="35">
        <f>K299*$T$7</f>
        <v>0.72080000000000011</v>
      </c>
      <c r="T299" s="33"/>
      <c r="U299" s="36">
        <f>I299*$W$7</f>
        <v>3.8699999999999997E-4</v>
      </c>
      <c r="V299" s="36">
        <f>K299*$W$7</f>
        <v>2.1200000000000003E-4</v>
      </c>
      <c r="W299" s="33"/>
      <c r="X299" s="33">
        <f>I299*$Z$7</f>
        <v>2.9466179999999995</v>
      </c>
      <c r="Y299" s="33">
        <f>K299*$Z$7</f>
        <v>1.614168</v>
      </c>
      <c r="Z299" s="33"/>
      <c r="AA299" s="33">
        <f>I299+O299+R299+U299+X299</f>
        <v>8.1908549999999991</v>
      </c>
      <c r="AB299" s="33">
        <f>K299+P299+S299+V299+Y299</f>
        <v>4.48698</v>
      </c>
      <c r="AC299" s="33">
        <f>AA299*$AE$7</f>
        <v>2.4572564999999997</v>
      </c>
      <c r="AD299" s="33">
        <f>AB299*$AE$7</f>
        <v>1.3460939999999999</v>
      </c>
      <c r="AE299" s="33"/>
      <c r="AF299" s="33">
        <f>(AA299+AC299)*$AH$7</f>
        <v>0.31944334499999993</v>
      </c>
      <c r="AG299" s="33">
        <f>(AB299+AD299)*$AH$7</f>
        <v>0.17499221999999998</v>
      </c>
      <c r="AH299" s="33"/>
      <c r="AI299" s="33"/>
      <c r="AJ299" s="33"/>
      <c r="AK299" s="37">
        <v>13.6</v>
      </c>
      <c r="AL299" s="38">
        <v>7.45</v>
      </c>
      <c r="AM299" s="38">
        <f t="shared" si="93"/>
        <v>14.69</v>
      </c>
      <c r="AN299" s="38">
        <f t="shared" si="94"/>
        <v>8.0500000000000007</v>
      </c>
      <c r="AO299" s="37">
        <f t="shared" si="92"/>
        <v>2.94</v>
      </c>
      <c r="AP299" s="38">
        <f t="shared" si="92"/>
        <v>1.61</v>
      </c>
      <c r="AQ299" s="38"/>
      <c r="AR299" s="37">
        <f>AM299+AO299</f>
        <v>17.63</v>
      </c>
      <c r="AS299" s="38">
        <f>AN299+AP299</f>
        <v>9.66</v>
      </c>
    </row>
    <row r="300" spans="1:45" ht="51.75" x14ac:dyDescent="0.25">
      <c r="A300" s="196"/>
      <c r="B300" s="198"/>
      <c r="C300" s="200"/>
      <c r="D300" s="30" t="s">
        <v>46</v>
      </c>
      <c r="E300" s="31">
        <v>30</v>
      </c>
      <c r="F300" s="31">
        <v>20</v>
      </c>
      <c r="G300" s="33">
        <f>$G$85</f>
        <v>3.6999999999999998E-2</v>
      </c>
      <c r="H300" s="33">
        <f t="shared" si="97"/>
        <v>1.1099999999999999</v>
      </c>
      <c r="I300" s="34"/>
      <c r="J300" s="33">
        <f t="shared" si="98"/>
        <v>0.74</v>
      </c>
      <c r="K300" s="34"/>
      <c r="L300" s="33"/>
      <c r="M300" s="33"/>
      <c r="N300" s="33"/>
      <c r="O300" s="33"/>
      <c r="P300" s="33"/>
      <c r="Q300" s="33"/>
      <c r="R300" s="33"/>
      <c r="S300" s="35"/>
      <c r="T300" s="33"/>
      <c r="U300" s="36"/>
      <c r="V300" s="36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7"/>
      <c r="AL300" s="38"/>
      <c r="AM300" s="38">
        <f t="shared" si="93"/>
        <v>0</v>
      </c>
      <c r="AN300" s="38">
        <f t="shared" si="94"/>
        <v>0</v>
      </c>
      <c r="AO300" s="37">
        <f t="shared" si="92"/>
        <v>0</v>
      </c>
      <c r="AP300" s="38">
        <f t="shared" si="92"/>
        <v>0</v>
      </c>
      <c r="AQ300" s="38"/>
      <c r="AR300" s="37"/>
      <c r="AS300" s="38"/>
    </row>
    <row r="301" spans="1:45" x14ac:dyDescent="0.25">
      <c r="A301" s="73" t="s">
        <v>443</v>
      </c>
      <c r="B301" s="74" t="s">
        <v>444</v>
      </c>
      <c r="C301" s="75"/>
      <c r="D301" s="76"/>
      <c r="E301" s="77"/>
      <c r="F301" s="77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9"/>
      <c r="T301" s="78"/>
      <c r="U301" s="80"/>
      <c r="V301" s="80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61"/>
      <c r="AL301" s="60"/>
      <c r="AM301" s="60"/>
      <c r="AN301" s="60"/>
      <c r="AO301" s="61"/>
      <c r="AP301" s="60"/>
      <c r="AQ301" s="60"/>
      <c r="AR301" s="61"/>
      <c r="AS301" s="60"/>
    </row>
    <row r="302" spans="1:45" ht="39" x14ac:dyDescent="0.25">
      <c r="A302" s="195" t="s">
        <v>445</v>
      </c>
      <c r="B302" s="197" t="s">
        <v>446</v>
      </c>
      <c r="C302" s="199" t="s">
        <v>192</v>
      </c>
      <c r="D302" s="30" t="s">
        <v>193</v>
      </c>
      <c r="E302" s="31">
        <v>10</v>
      </c>
      <c r="F302" s="31">
        <v>5</v>
      </c>
      <c r="G302" s="33">
        <f>$G$84</f>
        <v>4.5999999999999999E-2</v>
      </c>
      <c r="H302" s="33">
        <f t="shared" si="97"/>
        <v>0.45999999999999996</v>
      </c>
      <c r="I302" s="34">
        <f>H302+H303</f>
        <v>1.2</v>
      </c>
      <c r="J302" s="33">
        <f t="shared" si="98"/>
        <v>0.22999999999999998</v>
      </c>
      <c r="K302" s="34">
        <f>J302+J303</f>
        <v>0.6</v>
      </c>
      <c r="L302" s="33"/>
      <c r="M302" s="33"/>
      <c r="N302" s="33"/>
      <c r="O302" s="33">
        <f>I302*$Q$7</f>
        <v>1.7999999999999999E-2</v>
      </c>
      <c r="P302" s="33">
        <f>K302*$Q$7</f>
        <v>8.9999999999999993E-3</v>
      </c>
      <c r="Q302" s="33"/>
      <c r="R302" s="33">
        <f>I302*$T$7</f>
        <v>0.40800000000000003</v>
      </c>
      <c r="S302" s="35">
        <f>K302*$T$7</f>
        <v>0.20400000000000001</v>
      </c>
      <c r="T302" s="33"/>
      <c r="U302" s="36">
        <f>I302*$W$7</f>
        <v>1.2E-4</v>
      </c>
      <c r="V302" s="36">
        <f>K302*$W$7</f>
        <v>6.0000000000000002E-5</v>
      </c>
      <c r="W302" s="33"/>
      <c r="X302" s="33">
        <f>I302*$Z$7</f>
        <v>0.91367999999999994</v>
      </c>
      <c r="Y302" s="33">
        <f>K302*$Z$7</f>
        <v>0.45683999999999997</v>
      </c>
      <c r="Z302" s="33"/>
      <c r="AA302" s="33">
        <f>I302+O302+R302+U302+X302</f>
        <v>2.5397999999999996</v>
      </c>
      <c r="AB302" s="33">
        <f>K302+P302+S302+V302+Y302</f>
        <v>1.2698999999999998</v>
      </c>
      <c r="AC302" s="33">
        <f>AA302*$AE$7</f>
        <v>0.76193999999999984</v>
      </c>
      <c r="AD302" s="33">
        <f>AB302*$AE$7</f>
        <v>0.38096999999999992</v>
      </c>
      <c r="AE302" s="33"/>
      <c r="AF302" s="33">
        <f>(AA302+AC302)*$AH$7</f>
        <v>9.9052199999999993E-2</v>
      </c>
      <c r="AG302" s="33">
        <f>(AB302+AD302)*$AH$7</f>
        <v>4.9526099999999997E-2</v>
      </c>
      <c r="AH302" s="33"/>
      <c r="AI302" s="33"/>
      <c r="AJ302" s="33"/>
      <c r="AK302" s="37">
        <v>4.22</v>
      </c>
      <c r="AL302" s="38">
        <v>2.11</v>
      </c>
      <c r="AM302" s="38">
        <f t="shared" si="93"/>
        <v>4.5599999999999996</v>
      </c>
      <c r="AN302" s="38">
        <f t="shared" si="94"/>
        <v>2.2799999999999998</v>
      </c>
      <c r="AO302" s="37">
        <f t="shared" si="92"/>
        <v>0.91</v>
      </c>
      <c r="AP302" s="38">
        <f t="shared" si="92"/>
        <v>0.46</v>
      </c>
      <c r="AQ302" s="38"/>
      <c r="AR302" s="37">
        <f t="shared" ref="AR302:AS310" si="100">AM302+AO302</f>
        <v>5.47</v>
      </c>
      <c r="AS302" s="38">
        <f t="shared" si="100"/>
        <v>2.7399999999999998</v>
      </c>
    </row>
    <row r="303" spans="1:45" ht="1.5" customHeight="1" x14ac:dyDescent="0.25">
      <c r="A303" s="196"/>
      <c r="B303" s="198"/>
      <c r="C303" s="200"/>
      <c r="D303" s="30" t="s">
        <v>46</v>
      </c>
      <c r="E303" s="31">
        <v>20</v>
      </c>
      <c r="F303" s="31">
        <v>10</v>
      </c>
      <c r="G303" s="33">
        <f>$G$85</f>
        <v>3.6999999999999998E-2</v>
      </c>
      <c r="H303" s="33">
        <f t="shared" si="97"/>
        <v>0.74</v>
      </c>
      <c r="I303" s="34"/>
      <c r="J303" s="33">
        <f t="shared" si="98"/>
        <v>0.37</v>
      </c>
      <c r="K303" s="34"/>
      <c r="L303" s="33"/>
      <c r="M303" s="33"/>
      <c r="N303" s="33"/>
      <c r="O303" s="33"/>
      <c r="P303" s="33"/>
      <c r="Q303" s="33"/>
      <c r="R303" s="33"/>
      <c r="S303" s="35"/>
      <c r="T303" s="33"/>
      <c r="U303" s="36"/>
      <c r="V303" s="36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7"/>
      <c r="AL303" s="38"/>
      <c r="AM303" s="38">
        <f t="shared" si="93"/>
        <v>0</v>
      </c>
      <c r="AN303" s="38">
        <f t="shared" si="94"/>
        <v>0</v>
      </c>
      <c r="AO303" s="37">
        <f t="shared" si="92"/>
        <v>0</v>
      </c>
      <c r="AP303" s="38">
        <f t="shared" si="92"/>
        <v>0</v>
      </c>
      <c r="AQ303" s="38"/>
      <c r="AR303" s="37">
        <f t="shared" si="100"/>
        <v>0</v>
      </c>
      <c r="AS303" s="38">
        <f t="shared" si="100"/>
        <v>0</v>
      </c>
    </row>
    <row r="304" spans="1:45" ht="39" x14ac:dyDescent="0.25">
      <c r="A304" s="195" t="s">
        <v>447</v>
      </c>
      <c r="B304" s="197" t="s">
        <v>441</v>
      </c>
      <c r="C304" s="199" t="s">
        <v>192</v>
      </c>
      <c r="D304" s="30" t="s">
        <v>193</v>
      </c>
      <c r="E304" s="31">
        <v>10</v>
      </c>
      <c r="F304" s="31">
        <v>5</v>
      </c>
      <c r="G304" s="33">
        <f>$G$84</f>
        <v>4.5999999999999999E-2</v>
      </c>
      <c r="H304" s="33">
        <f t="shared" si="97"/>
        <v>0.45999999999999996</v>
      </c>
      <c r="I304" s="34">
        <f>H304+H305</f>
        <v>1.2</v>
      </c>
      <c r="J304" s="33">
        <f t="shared" si="98"/>
        <v>0.22999999999999998</v>
      </c>
      <c r="K304" s="34">
        <f>J304+J305</f>
        <v>0.6</v>
      </c>
      <c r="L304" s="33"/>
      <c r="M304" s="33"/>
      <c r="N304" s="33"/>
      <c r="O304" s="33">
        <f>I304*$Q$7</f>
        <v>1.7999999999999999E-2</v>
      </c>
      <c r="P304" s="33">
        <f>K304*$Q$7</f>
        <v>8.9999999999999993E-3</v>
      </c>
      <c r="Q304" s="33"/>
      <c r="R304" s="33">
        <f>I304*$T$7</f>
        <v>0.40800000000000003</v>
      </c>
      <c r="S304" s="35">
        <f>K304*$T$7</f>
        <v>0.20400000000000001</v>
      </c>
      <c r="T304" s="33"/>
      <c r="U304" s="36">
        <f>I304*$W$7</f>
        <v>1.2E-4</v>
      </c>
      <c r="V304" s="36">
        <f>K304*$W$7</f>
        <v>6.0000000000000002E-5</v>
      </c>
      <c r="W304" s="33"/>
      <c r="X304" s="33">
        <f>I304*$Z$7</f>
        <v>0.91367999999999994</v>
      </c>
      <c r="Y304" s="33">
        <f>K304*$Z$7</f>
        <v>0.45683999999999997</v>
      </c>
      <c r="Z304" s="33"/>
      <c r="AA304" s="33">
        <f>I304+O304+R304+U304+X304</f>
        <v>2.5397999999999996</v>
      </c>
      <c r="AB304" s="33">
        <f>K304+P304+S304+V304+Y304</f>
        <v>1.2698999999999998</v>
      </c>
      <c r="AC304" s="33">
        <f>AA304*$AE$7</f>
        <v>0.76193999999999984</v>
      </c>
      <c r="AD304" s="33">
        <f>AB304*$AE$7</f>
        <v>0.38096999999999992</v>
      </c>
      <c r="AE304" s="33"/>
      <c r="AF304" s="33">
        <f>(AA304+AC304)*$AH$7</f>
        <v>9.9052199999999993E-2</v>
      </c>
      <c r="AG304" s="33">
        <f>(AB304+AD304)*$AH$7</f>
        <v>4.9526099999999997E-2</v>
      </c>
      <c r="AH304" s="33"/>
      <c r="AI304" s="33"/>
      <c r="AJ304" s="33"/>
      <c r="AK304" s="37">
        <v>4.22</v>
      </c>
      <c r="AL304" s="38">
        <v>2.11</v>
      </c>
      <c r="AM304" s="38">
        <f t="shared" si="93"/>
        <v>4.5599999999999996</v>
      </c>
      <c r="AN304" s="38">
        <f t="shared" si="94"/>
        <v>2.2799999999999998</v>
      </c>
      <c r="AO304" s="37">
        <f t="shared" si="92"/>
        <v>0.91</v>
      </c>
      <c r="AP304" s="38">
        <f t="shared" si="92"/>
        <v>0.46</v>
      </c>
      <c r="AQ304" s="38"/>
      <c r="AR304" s="37">
        <f t="shared" si="100"/>
        <v>5.47</v>
      </c>
      <c r="AS304" s="38">
        <f t="shared" si="100"/>
        <v>2.7399999999999998</v>
      </c>
    </row>
    <row r="305" spans="1:45" ht="51.75" hidden="1" x14ac:dyDescent="0.25">
      <c r="A305" s="196"/>
      <c r="B305" s="198"/>
      <c r="C305" s="200"/>
      <c r="D305" s="30" t="s">
        <v>46</v>
      </c>
      <c r="E305" s="31">
        <v>20</v>
      </c>
      <c r="F305" s="31">
        <v>10</v>
      </c>
      <c r="G305" s="33">
        <f>$G$85</f>
        <v>3.6999999999999998E-2</v>
      </c>
      <c r="H305" s="33">
        <f t="shared" si="97"/>
        <v>0.74</v>
      </c>
      <c r="I305" s="34"/>
      <c r="J305" s="33">
        <f t="shared" si="98"/>
        <v>0.37</v>
      </c>
      <c r="K305" s="34"/>
      <c r="L305" s="33"/>
      <c r="M305" s="33"/>
      <c r="N305" s="33"/>
      <c r="O305" s="33"/>
      <c r="P305" s="33"/>
      <c r="Q305" s="33"/>
      <c r="R305" s="33"/>
      <c r="S305" s="35"/>
      <c r="T305" s="33"/>
      <c r="U305" s="36"/>
      <c r="V305" s="36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7"/>
      <c r="AL305" s="38"/>
      <c r="AM305" s="38">
        <f t="shared" si="93"/>
        <v>0</v>
      </c>
      <c r="AN305" s="38">
        <f t="shared" si="94"/>
        <v>0</v>
      </c>
      <c r="AO305" s="37">
        <f t="shared" si="92"/>
        <v>0</v>
      </c>
      <c r="AP305" s="38">
        <f t="shared" si="92"/>
        <v>0</v>
      </c>
      <c r="AQ305" s="38"/>
      <c r="AR305" s="37">
        <f t="shared" si="100"/>
        <v>0</v>
      </c>
      <c r="AS305" s="38">
        <f t="shared" si="100"/>
        <v>0</v>
      </c>
    </row>
    <row r="306" spans="1:45" ht="39" x14ac:dyDescent="0.25">
      <c r="A306" s="195" t="s">
        <v>448</v>
      </c>
      <c r="B306" s="197" t="s">
        <v>449</v>
      </c>
      <c r="C306" s="199" t="s">
        <v>192</v>
      </c>
      <c r="D306" s="30" t="s">
        <v>193</v>
      </c>
      <c r="E306" s="31">
        <v>10</v>
      </c>
      <c r="F306" s="31">
        <v>5</v>
      </c>
      <c r="G306" s="33">
        <f>$G$84</f>
        <v>4.5999999999999999E-2</v>
      </c>
      <c r="H306" s="33">
        <f t="shared" si="97"/>
        <v>0.45999999999999996</v>
      </c>
      <c r="I306" s="34">
        <f>H306+H307</f>
        <v>0.83</v>
      </c>
      <c r="J306" s="33">
        <f t="shared" si="98"/>
        <v>0.22999999999999998</v>
      </c>
      <c r="K306" s="34">
        <f>J306+J307</f>
        <v>0.41499999999999998</v>
      </c>
      <c r="L306" s="33"/>
      <c r="M306" s="33"/>
      <c r="N306" s="33"/>
      <c r="O306" s="33">
        <f>I306*$Q$7</f>
        <v>1.2449999999999999E-2</v>
      </c>
      <c r="P306" s="33">
        <f>K306*$Q$7</f>
        <v>6.2249999999999996E-3</v>
      </c>
      <c r="Q306" s="33"/>
      <c r="R306" s="33">
        <f>I306*$T$7</f>
        <v>0.28220000000000001</v>
      </c>
      <c r="S306" s="35">
        <f>K306*$T$7</f>
        <v>0.1411</v>
      </c>
      <c r="T306" s="33"/>
      <c r="U306" s="36">
        <f>I306*$W$7</f>
        <v>8.2999999999999998E-5</v>
      </c>
      <c r="V306" s="36">
        <f>K306*$W$7</f>
        <v>4.1499999999999999E-5</v>
      </c>
      <c r="W306" s="33"/>
      <c r="X306" s="33">
        <f>I306*$Z$7</f>
        <v>0.63196199999999991</v>
      </c>
      <c r="Y306" s="33">
        <f>K306*$Z$7</f>
        <v>0.31598099999999996</v>
      </c>
      <c r="Z306" s="33"/>
      <c r="AA306" s="33">
        <f>I306+O306+R306+U306+X306</f>
        <v>1.7566949999999999</v>
      </c>
      <c r="AB306" s="33">
        <f>K306+P306+S306+V306+Y306</f>
        <v>0.87834749999999995</v>
      </c>
      <c r="AC306" s="33">
        <f>AA306*$AE$7</f>
        <v>0.52700849999999999</v>
      </c>
      <c r="AD306" s="33">
        <f>AB306*$AE$7</f>
        <v>0.26350425</v>
      </c>
      <c r="AE306" s="33"/>
      <c r="AF306" s="33">
        <f>(AA306+AC306)*$AH$7</f>
        <v>6.8511104999999989E-2</v>
      </c>
      <c r="AG306" s="33">
        <f>(AB306+AD306)*$AH$7</f>
        <v>3.4255552499999994E-2</v>
      </c>
      <c r="AH306" s="33"/>
      <c r="AI306" s="33"/>
      <c r="AJ306" s="33"/>
      <c r="AK306" s="37">
        <v>2.92</v>
      </c>
      <c r="AL306" s="38">
        <v>1.46</v>
      </c>
      <c r="AM306" s="38">
        <f t="shared" si="93"/>
        <v>3.15</v>
      </c>
      <c r="AN306" s="38">
        <f t="shared" si="94"/>
        <v>1.58</v>
      </c>
      <c r="AO306" s="37">
        <f t="shared" si="92"/>
        <v>0.63</v>
      </c>
      <c r="AP306" s="38">
        <f t="shared" si="92"/>
        <v>0.32</v>
      </c>
      <c r="AQ306" s="38"/>
      <c r="AR306" s="37">
        <f t="shared" si="100"/>
        <v>3.78</v>
      </c>
      <c r="AS306" s="38">
        <f t="shared" si="100"/>
        <v>1.9000000000000001</v>
      </c>
    </row>
    <row r="307" spans="1:45" ht="0.75" customHeight="1" x14ac:dyDescent="0.25">
      <c r="A307" s="196"/>
      <c r="B307" s="198"/>
      <c r="C307" s="200"/>
      <c r="D307" s="30" t="s">
        <v>46</v>
      </c>
      <c r="E307" s="31">
        <v>10</v>
      </c>
      <c r="F307" s="31">
        <v>5</v>
      </c>
      <c r="G307" s="33">
        <f>$G$85</f>
        <v>3.6999999999999998E-2</v>
      </c>
      <c r="H307" s="33">
        <f t="shared" si="97"/>
        <v>0.37</v>
      </c>
      <c r="I307" s="34"/>
      <c r="J307" s="33">
        <f t="shared" si="98"/>
        <v>0.185</v>
      </c>
      <c r="K307" s="34"/>
      <c r="L307" s="33"/>
      <c r="M307" s="33"/>
      <c r="N307" s="33"/>
      <c r="O307" s="33"/>
      <c r="P307" s="33"/>
      <c r="Q307" s="33"/>
      <c r="R307" s="33"/>
      <c r="S307" s="35"/>
      <c r="T307" s="33"/>
      <c r="U307" s="36"/>
      <c r="V307" s="36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7"/>
      <c r="AL307" s="38"/>
      <c r="AM307" s="38">
        <f t="shared" si="93"/>
        <v>0</v>
      </c>
      <c r="AN307" s="38">
        <f t="shared" si="94"/>
        <v>0</v>
      </c>
      <c r="AO307" s="37">
        <f t="shared" si="92"/>
        <v>0</v>
      </c>
      <c r="AP307" s="38">
        <f t="shared" si="92"/>
        <v>0</v>
      </c>
      <c r="AQ307" s="38"/>
      <c r="AR307" s="37">
        <f t="shared" si="100"/>
        <v>0</v>
      </c>
      <c r="AS307" s="38">
        <f t="shared" si="100"/>
        <v>0</v>
      </c>
    </row>
    <row r="308" spans="1:45" ht="22.5" customHeight="1" x14ac:dyDescent="0.25">
      <c r="A308" s="195" t="s">
        <v>450</v>
      </c>
      <c r="B308" s="197" t="s">
        <v>311</v>
      </c>
      <c r="C308" s="199" t="s">
        <v>192</v>
      </c>
      <c r="D308" s="30" t="s">
        <v>193</v>
      </c>
      <c r="E308" s="31">
        <v>10</v>
      </c>
      <c r="F308" s="31">
        <v>5</v>
      </c>
      <c r="G308" s="33">
        <f>$G$84</f>
        <v>4.5999999999999999E-2</v>
      </c>
      <c r="H308" s="33">
        <f t="shared" si="97"/>
        <v>0.45999999999999996</v>
      </c>
      <c r="I308" s="34">
        <f>H308+H309</f>
        <v>1.2</v>
      </c>
      <c r="J308" s="33">
        <f t="shared" si="98"/>
        <v>0.22999999999999998</v>
      </c>
      <c r="K308" s="34">
        <f>J308+J309</f>
        <v>0.6</v>
      </c>
      <c r="L308" s="33"/>
      <c r="M308" s="33"/>
      <c r="N308" s="33"/>
      <c r="O308" s="33">
        <f>I308*$Q$7</f>
        <v>1.7999999999999999E-2</v>
      </c>
      <c r="P308" s="33">
        <f>K308*$Q$7</f>
        <v>8.9999999999999993E-3</v>
      </c>
      <c r="Q308" s="33"/>
      <c r="R308" s="33">
        <f>I308*$T$7</f>
        <v>0.40800000000000003</v>
      </c>
      <c r="S308" s="35">
        <f>K308*$T$7</f>
        <v>0.20400000000000001</v>
      </c>
      <c r="T308" s="33"/>
      <c r="U308" s="36">
        <f>I308*$W$7</f>
        <v>1.2E-4</v>
      </c>
      <c r="V308" s="36">
        <f>K308*$W$7</f>
        <v>6.0000000000000002E-5</v>
      </c>
      <c r="W308" s="33"/>
      <c r="X308" s="33">
        <f>I308*$Z$7</f>
        <v>0.91367999999999994</v>
      </c>
      <c r="Y308" s="33">
        <f>K308*$Z$7</f>
        <v>0.45683999999999997</v>
      </c>
      <c r="Z308" s="33"/>
      <c r="AA308" s="33">
        <f>I308+O308+R308+U308+X308</f>
        <v>2.5397999999999996</v>
      </c>
      <c r="AB308" s="33">
        <f>K308+P308+S308+V308+Y308</f>
        <v>1.2698999999999998</v>
      </c>
      <c r="AC308" s="33">
        <f>AA308*$AE$7</f>
        <v>0.76193999999999984</v>
      </c>
      <c r="AD308" s="33">
        <f>AB308*$AE$7</f>
        <v>0.38096999999999992</v>
      </c>
      <c r="AE308" s="33"/>
      <c r="AF308" s="33">
        <f>(AA308+AC308)*$AH$7</f>
        <v>9.9052199999999993E-2</v>
      </c>
      <c r="AG308" s="33">
        <f>(AB308+AD308)*$AH$7</f>
        <v>4.9526099999999997E-2</v>
      </c>
      <c r="AH308" s="33"/>
      <c r="AI308" s="33"/>
      <c r="AJ308" s="33"/>
      <c r="AK308" s="37">
        <v>4.22</v>
      </c>
      <c r="AL308" s="38">
        <v>2.11</v>
      </c>
      <c r="AM308" s="38">
        <f t="shared" si="93"/>
        <v>4.5599999999999996</v>
      </c>
      <c r="AN308" s="38">
        <f t="shared" si="94"/>
        <v>2.2799999999999998</v>
      </c>
      <c r="AO308" s="37">
        <f t="shared" si="92"/>
        <v>0.91</v>
      </c>
      <c r="AP308" s="38">
        <f t="shared" si="92"/>
        <v>0.46</v>
      </c>
      <c r="AQ308" s="38"/>
      <c r="AR308" s="37">
        <f t="shared" si="100"/>
        <v>5.47</v>
      </c>
      <c r="AS308" s="38">
        <f t="shared" si="100"/>
        <v>2.7399999999999998</v>
      </c>
    </row>
    <row r="309" spans="1:45" ht="2.25" hidden="1" customHeight="1" x14ac:dyDescent="0.25">
      <c r="A309" s="196"/>
      <c r="B309" s="198"/>
      <c r="C309" s="200"/>
      <c r="D309" s="30" t="s">
        <v>46</v>
      </c>
      <c r="E309" s="31">
        <v>20</v>
      </c>
      <c r="F309" s="31">
        <v>10</v>
      </c>
      <c r="G309" s="33">
        <f>$G$85</f>
        <v>3.6999999999999998E-2</v>
      </c>
      <c r="H309" s="33">
        <f t="shared" si="97"/>
        <v>0.74</v>
      </c>
      <c r="I309" s="34"/>
      <c r="J309" s="33">
        <f t="shared" si="98"/>
        <v>0.37</v>
      </c>
      <c r="K309" s="34"/>
      <c r="L309" s="33"/>
      <c r="M309" s="33"/>
      <c r="N309" s="33"/>
      <c r="O309" s="33"/>
      <c r="P309" s="33"/>
      <c r="Q309" s="33"/>
      <c r="R309" s="33"/>
      <c r="S309" s="35"/>
      <c r="T309" s="33"/>
      <c r="U309" s="36"/>
      <c r="V309" s="36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7"/>
      <c r="AL309" s="38"/>
      <c r="AM309" s="38">
        <f t="shared" si="93"/>
        <v>0</v>
      </c>
      <c r="AN309" s="38">
        <f t="shared" si="94"/>
        <v>0</v>
      </c>
      <c r="AO309" s="37">
        <f t="shared" si="92"/>
        <v>0</v>
      </c>
      <c r="AP309" s="38">
        <f t="shared" si="92"/>
        <v>0</v>
      </c>
      <c r="AQ309" s="38"/>
      <c r="AR309" s="37">
        <f t="shared" si="100"/>
        <v>0</v>
      </c>
      <c r="AS309" s="38">
        <f t="shared" si="100"/>
        <v>0</v>
      </c>
    </row>
    <row r="310" spans="1:45" ht="39" x14ac:dyDescent="0.25">
      <c r="A310" s="195" t="s">
        <v>451</v>
      </c>
      <c r="B310" s="197" t="s">
        <v>417</v>
      </c>
      <c r="C310" s="199" t="s">
        <v>192</v>
      </c>
      <c r="D310" s="30" t="s">
        <v>193</v>
      </c>
      <c r="E310" s="31">
        <v>15</v>
      </c>
      <c r="F310" s="31">
        <v>10</v>
      </c>
      <c r="G310" s="33">
        <f>$G$84</f>
        <v>4.5999999999999999E-2</v>
      </c>
      <c r="H310" s="33">
        <f t="shared" si="97"/>
        <v>0.69</v>
      </c>
      <c r="I310" s="34">
        <f>H310+H311</f>
        <v>1.43</v>
      </c>
      <c r="J310" s="33">
        <f t="shared" si="98"/>
        <v>0.45999999999999996</v>
      </c>
      <c r="K310" s="34">
        <f>J310+J311</f>
        <v>0.83</v>
      </c>
      <c r="L310" s="33"/>
      <c r="M310" s="33"/>
      <c r="N310" s="33"/>
      <c r="O310" s="33">
        <f>I310*$Q$7</f>
        <v>2.1449999999999997E-2</v>
      </c>
      <c r="P310" s="33">
        <f>K310*$Q$7</f>
        <v>1.2449999999999999E-2</v>
      </c>
      <c r="Q310" s="33"/>
      <c r="R310" s="33">
        <f>I310*$T$7</f>
        <v>0.48620000000000002</v>
      </c>
      <c r="S310" s="35">
        <f>K310*$T$7</f>
        <v>0.28220000000000001</v>
      </c>
      <c r="T310" s="33"/>
      <c r="U310" s="36">
        <f>I310*$W$7</f>
        <v>1.4300000000000001E-4</v>
      </c>
      <c r="V310" s="36">
        <f>K310*$W$7</f>
        <v>8.2999999999999998E-5</v>
      </c>
      <c r="W310" s="33"/>
      <c r="X310" s="33">
        <f>I310*$Z$7</f>
        <v>1.0888019999999998</v>
      </c>
      <c r="Y310" s="33">
        <f>K310*$Z$7</f>
        <v>0.63196199999999991</v>
      </c>
      <c r="Z310" s="33"/>
      <c r="AA310" s="33">
        <f>I310+O310+R310+U310+X310</f>
        <v>3.0265949999999995</v>
      </c>
      <c r="AB310" s="33">
        <f>K310+P310+S310+V310+Y310</f>
        <v>1.7566949999999999</v>
      </c>
      <c r="AC310" s="33">
        <f>AA310*$AE$7</f>
        <v>0.9079784999999998</v>
      </c>
      <c r="AD310" s="33">
        <f>AB310*$AE$7</f>
        <v>0.52700849999999999</v>
      </c>
      <c r="AE310" s="33"/>
      <c r="AF310" s="33">
        <f>(AA310+AC310)*$AH$7</f>
        <v>0.11803720499999996</v>
      </c>
      <c r="AG310" s="33">
        <f>(AB310+AD310)*$AH$7</f>
        <v>6.8511104999999989E-2</v>
      </c>
      <c r="AH310" s="33"/>
      <c r="AI310" s="33"/>
      <c r="AJ310" s="33"/>
      <c r="AK310" s="37">
        <v>5.01</v>
      </c>
      <c r="AL310" s="38">
        <v>2.92</v>
      </c>
      <c r="AM310" s="38">
        <f t="shared" si="93"/>
        <v>5.41</v>
      </c>
      <c r="AN310" s="38">
        <f t="shared" si="94"/>
        <v>3.15</v>
      </c>
      <c r="AO310" s="37">
        <f t="shared" si="92"/>
        <v>1.08</v>
      </c>
      <c r="AP310" s="38">
        <f t="shared" si="92"/>
        <v>0.63</v>
      </c>
      <c r="AQ310" s="38"/>
      <c r="AR310" s="37">
        <f t="shared" si="100"/>
        <v>6.49</v>
      </c>
      <c r="AS310" s="38">
        <f t="shared" si="100"/>
        <v>3.78</v>
      </c>
    </row>
    <row r="311" spans="1:45" ht="51.75" x14ac:dyDescent="0.25">
      <c r="A311" s="196"/>
      <c r="B311" s="198"/>
      <c r="C311" s="200"/>
      <c r="D311" s="30" t="s">
        <v>46</v>
      </c>
      <c r="E311" s="31">
        <v>20</v>
      </c>
      <c r="F311" s="31">
        <v>10</v>
      </c>
      <c r="G311" s="33">
        <f>$G$85</f>
        <v>3.6999999999999998E-2</v>
      </c>
      <c r="H311" s="33">
        <f t="shared" si="97"/>
        <v>0.74</v>
      </c>
      <c r="I311" s="34"/>
      <c r="J311" s="33">
        <f t="shared" si="98"/>
        <v>0.37</v>
      </c>
      <c r="K311" s="34"/>
      <c r="L311" s="33"/>
      <c r="M311" s="33"/>
      <c r="N311" s="33"/>
      <c r="O311" s="33"/>
      <c r="P311" s="33"/>
      <c r="Q311" s="33"/>
      <c r="R311" s="33"/>
      <c r="S311" s="35"/>
      <c r="T311" s="33"/>
      <c r="U311" s="36"/>
      <c r="V311" s="36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7"/>
      <c r="AL311" s="38"/>
      <c r="AM311" s="38">
        <f t="shared" si="93"/>
        <v>0</v>
      </c>
      <c r="AN311" s="38">
        <f t="shared" si="94"/>
        <v>0</v>
      </c>
      <c r="AO311" s="37">
        <f t="shared" si="92"/>
        <v>0</v>
      </c>
      <c r="AP311" s="38">
        <f t="shared" si="92"/>
        <v>0</v>
      </c>
      <c r="AQ311" s="38"/>
      <c r="AR311" s="37"/>
      <c r="AS311" s="38"/>
    </row>
    <row r="312" spans="1:45" ht="32.25" customHeight="1" x14ac:dyDescent="0.25">
      <c r="A312" s="27" t="s">
        <v>452</v>
      </c>
      <c r="B312" s="28" t="s">
        <v>453</v>
      </c>
      <c r="C312" s="29"/>
      <c r="D312" s="30"/>
      <c r="E312" s="31"/>
      <c r="F312" s="31"/>
      <c r="G312" s="33"/>
      <c r="H312" s="33"/>
      <c r="I312" s="34"/>
      <c r="J312" s="33"/>
      <c r="K312" s="34"/>
      <c r="L312" s="33"/>
      <c r="M312" s="33"/>
      <c r="N312" s="33"/>
      <c r="O312" s="33"/>
      <c r="P312" s="33"/>
      <c r="Q312" s="33"/>
      <c r="R312" s="33"/>
      <c r="S312" s="35"/>
      <c r="T312" s="33"/>
      <c r="U312" s="36"/>
      <c r="V312" s="36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7"/>
      <c r="AL312" s="38"/>
      <c r="AM312" s="38"/>
      <c r="AN312" s="38"/>
      <c r="AO312" s="37"/>
      <c r="AP312" s="38"/>
      <c r="AQ312" s="38"/>
      <c r="AR312" s="37"/>
      <c r="AS312" s="38"/>
    </row>
    <row r="313" spans="1:45" ht="39" x14ac:dyDescent="0.25">
      <c r="A313" s="27" t="s">
        <v>454</v>
      </c>
      <c r="B313" s="28" t="s">
        <v>455</v>
      </c>
      <c r="C313" s="29" t="s">
        <v>456</v>
      </c>
      <c r="D313" s="30" t="s">
        <v>193</v>
      </c>
      <c r="E313" s="31">
        <v>15</v>
      </c>
      <c r="F313" s="31">
        <v>10</v>
      </c>
      <c r="G313" s="33">
        <f>$G$84</f>
        <v>4.5999999999999999E-2</v>
      </c>
      <c r="H313" s="33">
        <f t="shared" si="97"/>
        <v>0.69</v>
      </c>
      <c r="I313" s="34">
        <f>H313</f>
        <v>0.69</v>
      </c>
      <c r="J313" s="33">
        <f t="shared" si="98"/>
        <v>0.45999999999999996</v>
      </c>
      <c r="K313" s="34">
        <f>J313</f>
        <v>0.45999999999999996</v>
      </c>
      <c r="L313" s="33"/>
      <c r="M313" s="33"/>
      <c r="N313" s="33"/>
      <c r="O313" s="33">
        <f>I313*$Q$7</f>
        <v>1.0349999999999998E-2</v>
      </c>
      <c r="P313" s="33">
        <f>K313*$Q$7</f>
        <v>6.899999999999999E-3</v>
      </c>
      <c r="Q313" s="33"/>
      <c r="R313" s="33">
        <f>I313*$T$7</f>
        <v>0.2346</v>
      </c>
      <c r="S313" s="35">
        <f>K313*$T$7</f>
        <v>0.15640000000000001</v>
      </c>
      <c r="T313" s="33"/>
      <c r="U313" s="36">
        <f>I313*$W$7</f>
        <v>6.8999999999999997E-5</v>
      </c>
      <c r="V313" s="36">
        <f>K313*$W$7</f>
        <v>4.6E-5</v>
      </c>
      <c r="W313" s="33"/>
      <c r="X313" s="33">
        <f>I313*$Z$7</f>
        <v>0.52536599999999989</v>
      </c>
      <c r="Y313" s="33">
        <f>K313*$Z$7</f>
        <v>0.35024399999999994</v>
      </c>
      <c r="Z313" s="33"/>
      <c r="AA313" s="33">
        <f>I313+O313+R313+U313+X313</f>
        <v>1.4603849999999998</v>
      </c>
      <c r="AB313" s="33">
        <f>K313+P313+S313+V313+Y313</f>
        <v>0.97358999999999996</v>
      </c>
      <c r="AC313" s="33">
        <f t="shared" ref="AC313:AD316" si="101">AA313*$AE$7</f>
        <v>0.43811549999999994</v>
      </c>
      <c r="AD313" s="33">
        <f t="shared" si="101"/>
        <v>0.29207699999999998</v>
      </c>
      <c r="AE313" s="33"/>
      <c r="AF313" s="33">
        <f t="shared" ref="AF313:AG316" si="102">(AA313+AC313)*$AH$7</f>
        <v>5.6955014999999991E-2</v>
      </c>
      <c r="AG313" s="33">
        <f t="shared" si="102"/>
        <v>3.7970009999999992E-2</v>
      </c>
      <c r="AH313" s="33"/>
      <c r="AI313" s="33"/>
      <c r="AJ313" s="33"/>
      <c r="AK313" s="37">
        <v>2.4300000000000002</v>
      </c>
      <c r="AL313" s="38">
        <v>1.62</v>
      </c>
      <c r="AM313" s="38">
        <f t="shared" si="93"/>
        <v>2.62</v>
      </c>
      <c r="AN313" s="38">
        <f t="shared" si="94"/>
        <v>1.75</v>
      </c>
      <c r="AO313" s="37">
        <f t="shared" si="92"/>
        <v>0.52</v>
      </c>
      <c r="AP313" s="38">
        <f t="shared" si="92"/>
        <v>0.35</v>
      </c>
      <c r="AQ313" s="38"/>
      <c r="AR313" s="37">
        <f t="shared" ref="AR313:AS316" si="103">AM313+AO313</f>
        <v>3.14</v>
      </c>
      <c r="AS313" s="38">
        <f t="shared" si="103"/>
        <v>2.1</v>
      </c>
    </row>
    <row r="314" spans="1:45" ht="39" x14ac:dyDescent="0.25">
      <c r="A314" s="27" t="s">
        <v>457</v>
      </c>
      <c r="B314" s="28" t="s">
        <v>458</v>
      </c>
      <c r="C314" s="29" t="s">
        <v>192</v>
      </c>
      <c r="D314" s="30" t="s">
        <v>193</v>
      </c>
      <c r="E314" s="31">
        <v>10</v>
      </c>
      <c r="F314" s="31">
        <v>5</v>
      </c>
      <c r="G314" s="33">
        <f>$G$84</f>
        <v>4.5999999999999999E-2</v>
      </c>
      <c r="H314" s="33">
        <f t="shared" si="97"/>
        <v>0.45999999999999996</v>
      </c>
      <c r="I314" s="34">
        <f>H314</f>
        <v>0.45999999999999996</v>
      </c>
      <c r="J314" s="33">
        <f t="shared" si="98"/>
        <v>0.22999999999999998</v>
      </c>
      <c r="K314" s="34">
        <f>J314</f>
        <v>0.22999999999999998</v>
      </c>
      <c r="L314" s="33"/>
      <c r="M314" s="33"/>
      <c r="N314" s="33"/>
      <c r="O314" s="33">
        <f>I314*$Q$7</f>
        <v>6.899999999999999E-3</v>
      </c>
      <c r="P314" s="33">
        <f>K314*$Q$7</f>
        <v>3.4499999999999995E-3</v>
      </c>
      <c r="Q314" s="33"/>
      <c r="R314" s="33">
        <f>I314*$T$7</f>
        <v>0.15640000000000001</v>
      </c>
      <c r="S314" s="35">
        <f>K314*$T$7</f>
        <v>7.8200000000000006E-2</v>
      </c>
      <c r="T314" s="33"/>
      <c r="U314" s="36">
        <f>I314*$W$7</f>
        <v>4.6E-5</v>
      </c>
      <c r="V314" s="36">
        <f>K314*$W$7</f>
        <v>2.3E-5</v>
      </c>
      <c r="W314" s="33"/>
      <c r="X314" s="33">
        <f>I314*$Z$7</f>
        <v>0.35024399999999994</v>
      </c>
      <c r="Y314" s="33">
        <f>K314*$Z$7</f>
        <v>0.17512199999999997</v>
      </c>
      <c r="Z314" s="33"/>
      <c r="AA314" s="33">
        <f>I314+O314+R314+U314+X314</f>
        <v>0.97358999999999996</v>
      </c>
      <c r="AB314" s="33">
        <f>K314+P314+S314+V314+Y314</f>
        <v>0.48679499999999998</v>
      </c>
      <c r="AC314" s="33">
        <f t="shared" si="101"/>
        <v>0.29207699999999998</v>
      </c>
      <c r="AD314" s="33">
        <f t="shared" si="101"/>
        <v>0.14603849999999999</v>
      </c>
      <c r="AE314" s="33"/>
      <c r="AF314" s="33">
        <f t="shared" si="102"/>
        <v>3.7970009999999992E-2</v>
      </c>
      <c r="AG314" s="33">
        <f t="shared" si="102"/>
        <v>1.8985004999999996E-2</v>
      </c>
      <c r="AH314" s="33"/>
      <c r="AI314" s="33"/>
      <c r="AJ314" s="33"/>
      <c r="AK314" s="37">
        <v>1.62</v>
      </c>
      <c r="AL314" s="38">
        <v>0.8</v>
      </c>
      <c r="AM314" s="38">
        <f t="shared" si="93"/>
        <v>1.75</v>
      </c>
      <c r="AN314" s="38">
        <f t="shared" si="94"/>
        <v>0.86</v>
      </c>
      <c r="AO314" s="37">
        <f t="shared" si="92"/>
        <v>0.35</v>
      </c>
      <c r="AP314" s="38">
        <f t="shared" si="92"/>
        <v>0.17</v>
      </c>
      <c r="AQ314" s="38"/>
      <c r="AR314" s="37">
        <f t="shared" si="103"/>
        <v>2.1</v>
      </c>
      <c r="AS314" s="38">
        <f t="shared" si="103"/>
        <v>1.03</v>
      </c>
    </row>
    <row r="315" spans="1:45" ht="34.5" customHeight="1" x14ac:dyDescent="0.25">
      <c r="A315" s="27" t="s">
        <v>459</v>
      </c>
      <c r="B315" s="28" t="s">
        <v>460</v>
      </c>
      <c r="C315" s="29" t="s">
        <v>192</v>
      </c>
      <c r="D315" s="30" t="s">
        <v>193</v>
      </c>
      <c r="E315" s="31">
        <v>15</v>
      </c>
      <c r="F315" s="31">
        <v>3</v>
      </c>
      <c r="G315" s="33">
        <f>$G$84</f>
        <v>4.5999999999999999E-2</v>
      </c>
      <c r="H315" s="33">
        <f t="shared" si="97"/>
        <v>0.69</v>
      </c>
      <c r="I315" s="34">
        <f>H315</f>
        <v>0.69</v>
      </c>
      <c r="J315" s="33">
        <f t="shared" si="98"/>
        <v>0.13800000000000001</v>
      </c>
      <c r="K315" s="34">
        <f>J315</f>
        <v>0.13800000000000001</v>
      </c>
      <c r="L315" s="33"/>
      <c r="M315" s="33"/>
      <c r="N315" s="33"/>
      <c r="O315" s="33">
        <f>I315*$Q$7</f>
        <v>1.0349999999999998E-2</v>
      </c>
      <c r="P315" s="33">
        <f>K315*$Q$7</f>
        <v>2.0700000000000002E-3</v>
      </c>
      <c r="Q315" s="33"/>
      <c r="R315" s="33">
        <f>I315*$T$7</f>
        <v>0.2346</v>
      </c>
      <c r="S315" s="35">
        <f>K315*$T$7</f>
        <v>4.692000000000001E-2</v>
      </c>
      <c r="T315" s="33"/>
      <c r="U315" s="36">
        <f>I315*$W$7</f>
        <v>6.8999999999999997E-5</v>
      </c>
      <c r="V315" s="36">
        <f>K315*$W$7</f>
        <v>1.3800000000000002E-5</v>
      </c>
      <c r="W315" s="33"/>
      <c r="X315" s="33">
        <f>I315*$Z$7</f>
        <v>0.52536599999999989</v>
      </c>
      <c r="Y315" s="33">
        <f>K315*$Z$7</f>
        <v>0.10507320000000001</v>
      </c>
      <c r="Z315" s="33"/>
      <c r="AA315" s="33">
        <f>I315+O315+R315+U315+X315</f>
        <v>1.4603849999999998</v>
      </c>
      <c r="AB315" s="33">
        <f>K315+P315+S315+V315+Y315</f>
        <v>0.29207700000000003</v>
      </c>
      <c r="AC315" s="33">
        <f t="shared" si="101"/>
        <v>0.43811549999999994</v>
      </c>
      <c r="AD315" s="33">
        <f t="shared" si="101"/>
        <v>8.7623100000000009E-2</v>
      </c>
      <c r="AE315" s="33"/>
      <c r="AF315" s="33">
        <f t="shared" si="102"/>
        <v>5.6955014999999991E-2</v>
      </c>
      <c r="AG315" s="33">
        <f t="shared" si="102"/>
        <v>1.1391003E-2</v>
      </c>
      <c r="AH315" s="33"/>
      <c r="AI315" s="33"/>
      <c r="AJ315" s="33"/>
      <c r="AK315" s="37">
        <v>2.4300000000000002</v>
      </c>
      <c r="AL315" s="38">
        <v>0.49</v>
      </c>
      <c r="AM315" s="38">
        <f t="shared" si="93"/>
        <v>2.62</v>
      </c>
      <c r="AN315" s="38">
        <f t="shared" si="94"/>
        <v>0.53</v>
      </c>
      <c r="AO315" s="37">
        <f t="shared" si="92"/>
        <v>0.52</v>
      </c>
      <c r="AP315" s="38">
        <f t="shared" si="92"/>
        <v>0.11</v>
      </c>
      <c r="AQ315" s="38"/>
      <c r="AR315" s="37">
        <f t="shared" si="103"/>
        <v>3.14</v>
      </c>
      <c r="AS315" s="38">
        <f t="shared" si="103"/>
        <v>0.64</v>
      </c>
    </row>
    <row r="316" spans="1:45" ht="48" customHeight="1" x14ac:dyDescent="0.25">
      <c r="A316" s="27" t="s">
        <v>461</v>
      </c>
      <c r="B316" s="28" t="s">
        <v>462</v>
      </c>
      <c r="C316" s="29" t="s">
        <v>192</v>
      </c>
      <c r="D316" s="30" t="s">
        <v>193</v>
      </c>
      <c r="E316" s="31">
        <v>5</v>
      </c>
      <c r="F316" s="31">
        <v>2</v>
      </c>
      <c r="G316" s="33">
        <f>$G$84</f>
        <v>4.5999999999999999E-2</v>
      </c>
      <c r="H316" s="33">
        <f t="shared" si="97"/>
        <v>0.22999999999999998</v>
      </c>
      <c r="I316" s="34">
        <f>H316</f>
        <v>0.22999999999999998</v>
      </c>
      <c r="J316" s="33">
        <f t="shared" si="98"/>
        <v>9.1999999999999998E-2</v>
      </c>
      <c r="K316" s="34">
        <f>J316</f>
        <v>9.1999999999999998E-2</v>
      </c>
      <c r="L316" s="33"/>
      <c r="M316" s="33"/>
      <c r="N316" s="33"/>
      <c r="O316" s="33">
        <f>I316*$Q$7</f>
        <v>3.4499999999999995E-3</v>
      </c>
      <c r="P316" s="33">
        <f>K316*$Q$7</f>
        <v>1.3799999999999999E-3</v>
      </c>
      <c r="Q316" s="33"/>
      <c r="R316" s="33">
        <f>I316*$T$7</f>
        <v>7.8200000000000006E-2</v>
      </c>
      <c r="S316" s="35">
        <f>K316*$T$7</f>
        <v>3.1280000000000002E-2</v>
      </c>
      <c r="T316" s="33"/>
      <c r="U316" s="36">
        <f>I316*$W$7</f>
        <v>2.3E-5</v>
      </c>
      <c r="V316" s="36">
        <f>K316*$W$7</f>
        <v>9.2E-6</v>
      </c>
      <c r="W316" s="33"/>
      <c r="X316" s="33">
        <f>I316*$Z$7</f>
        <v>0.17512199999999997</v>
      </c>
      <c r="Y316" s="33">
        <f>K316*$Z$7</f>
        <v>7.0048799999999994E-2</v>
      </c>
      <c r="Z316" s="33"/>
      <c r="AA316" s="33">
        <f>I316+O316+R316+U316+X316</f>
        <v>0.48679499999999998</v>
      </c>
      <c r="AB316" s="33">
        <f>K316+P316+S316+V316+Y316</f>
        <v>0.194718</v>
      </c>
      <c r="AC316" s="33">
        <f t="shared" si="101"/>
        <v>0.14603849999999999</v>
      </c>
      <c r="AD316" s="33">
        <f t="shared" si="101"/>
        <v>5.8415399999999999E-2</v>
      </c>
      <c r="AE316" s="33"/>
      <c r="AF316" s="33">
        <f t="shared" si="102"/>
        <v>1.8985004999999996E-2</v>
      </c>
      <c r="AG316" s="33">
        <f t="shared" si="102"/>
        <v>7.5940019999999999E-3</v>
      </c>
      <c r="AH316" s="33"/>
      <c r="AI316" s="33"/>
      <c r="AJ316" s="33"/>
      <c r="AK316" s="37">
        <v>0.8</v>
      </c>
      <c r="AL316" s="38">
        <v>0.32</v>
      </c>
      <c r="AM316" s="38">
        <f t="shared" si="93"/>
        <v>0.86</v>
      </c>
      <c r="AN316" s="38">
        <f t="shared" si="94"/>
        <v>0.35</v>
      </c>
      <c r="AO316" s="37">
        <f t="shared" si="92"/>
        <v>0.17</v>
      </c>
      <c r="AP316" s="38">
        <f t="shared" si="92"/>
        <v>7.0000000000000007E-2</v>
      </c>
      <c r="AQ316" s="38"/>
      <c r="AR316" s="37">
        <f t="shared" si="103"/>
        <v>1.03</v>
      </c>
      <c r="AS316" s="38">
        <f t="shared" si="103"/>
        <v>0.42</v>
      </c>
    </row>
    <row r="317" spans="1:45" x14ac:dyDescent="0.25">
      <c r="A317" s="63" t="s">
        <v>463</v>
      </c>
      <c r="B317" s="64" t="s">
        <v>464</v>
      </c>
      <c r="C317" s="51"/>
      <c r="D317" s="52"/>
      <c r="E317" s="53"/>
      <c r="F317" s="53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5"/>
      <c r="T317" s="54"/>
      <c r="U317" s="57"/>
      <c r="V317" s="57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8"/>
      <c r="AL317" s="59"/>
      <c r="AM317" s="60"/>
      <c r="AN317" s="60"/>
      <c r="AO317" s="61"/>
      <c r="AP317" s="60"/>
      <c r="AQ317" s="59"/>
      <c r="AR317" s="58"/>
      <c r="AS317" s="59"/>
    </row>
    <row r="318" spans="1:45" x14ac:dyDescent="0.25">
      <c r="A318" s="27" t="s">
        <v>465</v>
      </c>
      <c r="B318" s="28" t="s">
        <v>466</v>
      </c>
      <c r="C318" s="29"/>
      <c r="D318" s="30"/>
      <c r="E318" s="31"/>
      <c r="F318" s="31"/>
      <c r="G318" s="33"/>
      <c r="H318" s="33"/>
      <c r="I318" s="34"/>
      <c r="J318" s="33"/>
      <c r="K318" s="34"/>
      <c r="L318" s="33"/>
      <c r="M318" s="33"/>
      <c r="N318" s="33"/>
      <c r="O318" s="33"/>
      <c r="P318" s="33"/>
      <c r="Q318" s="33"/>
      <c r="R318" s="33"/>
      <c r="S318" s="35"/>
      <c r="T318" s="33"/>
      <c r="U318" s="36"/>
      <c r="V318" s="36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7"/>
      <c r="AL318" s="38"/>
      <c r="AM318" s="38"/>
      <c r="AN318" s="38"/>
      <c r="AO318" s="37"/>
      <c r="AP318" s="38"/>
      <c r="AQ318" s="38"/>
      <c r="AR318" s="37"/>
      <c r="AS318" s="38"/>
    </row>
    <row r="319" spans="1:45" ht="39" x14ac:dyDescent="0.25">
      <c r="A319" s="195" t="s">
        <v>467</v>
      </c>
      <c r="B319" s="197" t="s">
        <v>468</v>
      </c>
      <c r="C319" s="199" t="s">
        <v>192</v>
      </c>
      <c r="D319" s="30" t="s">
        <v>193</v>
      </c>
      <c r="E319" s="31">
        <v>15</v>
      </c>
      <c r="F319" s="31">
        <v>10</v>
      </c>
      <c r="G319" s="33">
        <f>$G$84</f>
        <v>4.5999999999999999E-2</v>
      </c>
      <c r="H319" s="33">
        <f t="shared" si="97"/>
        <v>0.69</v>
      </c>
      <c r="I319" s="34">
        <f>H319+H320</f>
        <v>2.17</v>
      </c>
      <c r="J319" s="33">
        <f t="shared" si="98"/>
        <v>0.45999999999999996</v>
      </c>
      <c r="K319" s="34">
        <f>J319+J320</f>
        <v>1.5699999999999998</v>
      </c>
      <c r="L319" s="33"/>
      <c r="M319" s="33"/>
      <c r="N319" s="33"/>
      <c r="O319" s="33">
        <f>I319*$Q$7</f>
        <v>3.2549999999999996E-2</v>
      </c>
      <c r="P319" s="33">
        <f>K319*$Q$7</f>
        <v>2.3549999999999998E-2</v>
      </c>
      <c r="Q319" s="33"/>
      <c r="R319" s="33">
        <f>I319*$T$7</f>
        <v>0.73780000000000001</v>
      </c>
      <c r="S319" s="35">
        <f>K319*$T$7</f>
        <v>0.53379999999999994</v>
      </c>
      <c r="T319" s="33"/>
      <c r="U319" s="36">
        <f>I319*$W$7</f>
        <v>2.1700000000000002E-4</v>
      </c>
      <c r="V319" s="36">
        <f>K319*$W$7</f>
        <v>1.5699999999999999E-4</v>
      </c>
      <c r="W319" s="33"/>
      <c r="X319" s="33">
        <f>I319*$Z$7</f>
        <v>1.6522379999999999</v>
      </c>
      <c r="Y319" s="33">
        <f>K319*$Z$7</f>
        <v>1.1953979999999997</v>
      </c>
      <c r="Z319" s="33"/>
      <c r="AA319" s="33">
        <f>I319+O319+R319+U319+X319</f>
        <v>4.5928050000000002</v>
      </c>
      <c r="AB319" s="33">
        <f>K319+P319+S319+V319+Y319</f>
        <v>3.3229049999999996</v>
      </c>
      <c r="AC319" s="33">
        <f>AA319*$AE$7</f>
        <v>1.3778414999999999</v>
      </c>
      <c r="AD319" s="33">
        <f>AB319*$AE$7</f>
        <v>0.9968714999999998</v>
      </c>
      <c r="AE319" s="33"/>
      <c r="AF319" s="33">
        <f>(AA319+AC319)*$AH$7</f>
        <v>0.17911939499999999</v>
      </c>
      <c r="AG319" s="33">
        <f>(AB319+AD319)*$AH$7</f>
        <v>0.129593295</v>
      </c>
      <c r="AH319" s="33"/>
      <c r="AI319" s="33"/>
      <c r="AJ319" s="33"/>
      <c r="AK319" s="37">
        <v>7.62</v>
      </c>
      <c r="AL319" s="38">
        <v>5.5</v>
      </c>
      <c r="AM319" s="38">
        <f t="shared" si="93"/>
        <v>8.23</v>
      </c>
      <c r="AN319" s="38">
        <f t="shared" si="94"/>
        <v>5.94</v>
      </c>
      <c r="AO319" s="37">
        <f t="shared" si="92"/>
        <v>1.65</v>
      </c>
      <c r="AP319" s="38">
        <f t="shared" si="92"/>
        <v>1.19</v>
      </c>
      <c r="AQ319" s="38"/>
      <c r="AR319" s="37">
        <f t="shared" ref="AR319:AS331" si="104">AM319+AO319</f>
        <v>9.8800000000000008</v>
      </c>
      <c r="AS319" s="38">
        <f t="shared" si="104"/>
        <v>7.1300000000000008</v>
      </c>
    </row>
    <row r="320" spans="1:45" ht="51.75" x14ac:dyDescent="0.25">
      <c r="A320" s="196"/>
      <c r="B320" s="198"/>
      <c r="C320" s="200"/>
      <c r="D320" s="30" t="s">
        <v>46</v>
      </c>
      <c r="E320" s="31">
        <v>40</v>
      </c>
      <c r="F320" s="31">
        <v>30</v>
      </c>
      <c r="G320" s="33">
        <f>$G$85</f>
        <v>3.6999999999999998E-2</v>
      </c>
      <c r="H320" s="33">
        <f t="shared" si="97"/>
        <v>1.48</v>
      </c>
      <c r="I320" s="34"/>
      <c r="J320" s="33">
        <f t="shared" si="98"/>
        <v>1.1099999999999999</v>
      </c>
      <c r="K320" s="34"/>
      <c r="L320" s="33"/>
      <c r="M320" s="33"/>
      <c r="N320" s="33"/>
      <c r="O320" s="33"/>
      <c r="P320" s="33"/>
      <c r="Q320" s="33"/>
      <c r="R320" s="33"/>
      <c r="S320" s="35"/>
      <c r="T320" s="33"/>
      <c r="U320" s="36"/>
      <c r="V320" s="36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7"/>
      <c r="AL320" s="38"/>
      <c r="AM320" s="38">
        <f t="shared" si="93"/>
        <v>0</v>
      </c>
      <c r="AN320" s="38">
        <f t="shared" si="94"/>
        <v>0</v>
      </c>
      <c r="AO320" s="37">
        <f t="shared" si="92"/>
        <v>0</v>
      </c>
      <c r="AP320" s="38">
        <f t="shared" si="92"/>
        <v>0</v>
      </c>
      <c r="AQ320" s="38"/>
      <c r="AR320" s="37">
        <f t="shared" si="104"/>
        <v>0</v>
      </c>
      <c r="AS320" s="38">
        <f t="shared" si="104"/>
        <v>0</v>
      </c>
    </row>
    <row r="321" spans="1:45" ht="39" x14ac:dyDescent="0.25">
      <c r="A321" s="195" t="s">
        <v>469</v>
      </c>
      <c r="B321" s="197" t="s">
        <v>470</v>
      </c>
      <c r="C321" s="199" t="s">
        <v>192</v>
      </c>
      <c r="D321" s="30" t="s">
        <v>193</v>
      </c>
      <c r="E321" s="31">
        <v>15</v>
      </c>
      <c r="F321" s="31">
        <v>10</v>
      </c>
      <c r="G321" s="33">
        <f>$G$84</f>
        <v>4.5999999999999999E-2</v>
      </c>
      <c r="H321" s="33">
        <f t="shared" si="97"/>
        <v>0.69</v>
      </c>
      <c r="I321" s="34">
        <f>H321+H322</f>
        <v>2.54</v>
      </c>
      <c r="J321" s="33">
        <f t="shared" si="98"/>
        <v>0.45999999999999996</v>
      </c>
      <c r="K321" s="34">
        <f>J321+J322</f>
        <v>1.94</v>
      </c>
      <c r="L321" s="33"/>
      <c r="M321" s="33"/>
      <c r="N321" s="33"/>
      <c r="O321" s="33">
        <f>I321*$Q$7</f>
        <v>3.8100000000000002E-2</v>
      </c>
      <c r="P321" s="33">
        <f>K321*$Q$7</f>
        <v>2.9099999999999997E-2</v>
      </c>
      <c r="Q321" s="33"/>
      <c r="R321" s="33">
        <f>I321*$T$7</f>
        <v>0.86360000000000003</v>
      </c>
      <c r="S321" s="35">
        <f>K321*$T$7</f>
        <v>0.65960000000000008</v>
      </c>
      <c r="T321" s="33"/>
      <c r="U321" s="36">
        <f>I321*$W$7</f>
        <v>2.5399999999999999E-4</v>
      </c>
      <c r="V321" s="36">
        <f>K321*$W$7</f>
        <v>1.94E-4</v>
      </c>
      <c r="W321" s="33"/>
      <c r="X321" s="33">
        <f>I321*$Z$7</f>
        <v>1.933956</v>
      </c>
      <c r="Y321" s="33">
        <f>K321*$Z$7</f>
        <v>1.4771159999999999</v>
      </c>
      <c r="Z321" s="33"/>
      <c r="AA321" s="33">
        <f>I321+O321+R321+U321+X321</f>
        <v>5.3759100000000002</v>
      </c>
      <c r="AB321" s="33">
        <f>K321+P321+S321+V321+Y321</f>
        <v>4.1060099999999995</v>
      </c>
      <c r="AC321" s="33">
        <f>AA321*$AE$7</f>
        <v>1.612773</v>
      </c>
      <c r="AD321" s="33">
        <f>AB321*$AE$7</f>
        <v>1.2318029999999998</v>
      </c>
      <c r="AE321" s="33"/>
      <c r="AF321" s="33">
        <f>(AA321+AC321)*$AH$7</f>
        <v>0.20966049</v>
      </c>
      <c r="AG321" s="33">
        <f>(AB321+AD321)*$AH$7</f>
        <v>0.16013438999999996</v>
      </c>
      <c r="AH321" s="33"/>
      <c r="AI321" s="33"/>
      <c r="AJ321" s="33"/>
      <c r="AK321" s="37">
        <v>8.93</v>
      </c>
      <c r="AL321" s="38">
        <v>6.82</v>
      </c>
      <c r="AM321" s="38">
        <f t="shared" si="93"/>
        <v>9.64</v>
      </c>
      <c r="AN321" s="38">
        <f t="shared" si="94"/>
        <v>7.37</v>
      </c>
      <c r="AO321" s="37">
        <f t="shared" si="92"/>
        <v>1.93</v>
      </c>
      <c r="AP321" s="38">
        <f t="shared" si="92"/>
        <v>1.47</v>
      </c>
      <c r="AQ321" s="38"/>
      <c r="AR321" s="37">
        <f t="shared" si="104"/>
        <v>11.57</v>
      </c>
      <c r="AS321" s="38">
        <f t="shared" si="104"/>
        <v>8.84</v>
      </c>
    </row>
    <row r="322" spans="1:45" ht="51.75" x14ac:dyDescent="0.25">
      <c r="A322" s="196"/>
      <c r="B322" s="198"/>
      <c r="C322" s="200"/>
      <c r="D322" s="30" t="s">
        <v>46</v>
      </c>
      <c r="E322" s="31">
        <v>50</v>
      </c>
      <c r="F322" s="31">
        <v>40</v>
      </c>
      <c r="G322" s="33">
        <f>$G$85</f>
        <v>3.6999999999999998E-2</v>
      </c>
      <c r="H322" s="33">
        <f t="shared" si="97"/>
        <v>1.8499999999999999</v>
      </c>
      <c r="I322" s="34"/>
      <c r="J322" s="33">
        <f t="shared" si="98"/>
        <v>1.48</v>
      </c>
      <c r="K322" s="34"/>
      <c r="L322" s="33"/>
      <c r="M322" s="33"/>
      <c r="N322" s="33"/>
      <c r="O322" s="33"/>
      <c r="P322" s="33"/>
      <c r="Q322" s="33"/>
      <c r="R322" s="33"/>
      <c r="S322" s="35"/>
      <c r="T322" s="33"/>
      <c r="U322" s="36"/>
      <c r="V322" s="36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7"/>
      <c r="AL322" s="38"/>
      <c r="AM322" s="38">
        <f t="shared" si="93"/>
        <v>0</v>
      </c>
      <c r="AN322" s="38">
        <f t="shared" si="94"/>
        <v>0</v>
      </c>
      <c r="AO322" s="37">
        <f t="shared" si="92"/>
        <v>0</v>
      </c>
      <c r="AP322" s="38">
        <f t="shared" si="92"/>
        <v>0</v>
      </c>
      <c r="AQ322" s="38"/>
      <c r="AR322" s="37">
        <f t="shared" si="104"/>
        <v>0</v>
      </c>
      <c r="AS322" s="38">
        <f t="shared" si="104"/>
        <v>0</v>
      </c>
    </row>
    <row r="323" spans="1:45" ht="39" x14ac:dyDescent="0.25">
      <c r="A323" s="195" t="s">
        <v>471</v>
      </c>
      <c r="B323" s="197" t="s">
        <v>472</v>
      </c>
      <c r="C323" s="199" t="s">
        <v>192</v>
      </c>
      <c r="D323" s="30" t="s">
        <v>193</v>
      </c>
      <c r="E323" s="31">
        <v>15</v>
      </c>
      <c r="F323" s="31">
        <v>10</v>
      </c>
      <c r="G323" s="33">
        <f>$G$84</f>
        <v>4.5999999999999999E-2</v>
      </c>
      <c r="H323" s="33">
        <f t="shared" si="97"/>
        <v>0.69</v>
      </c>
      <c r="I323" s="34">
        <f>H323+H324</f>
        <v>2.17</v>
      </c>
      <c r="J323" s="33">
        <f t="shared" si="98"/>
        <v>0.45999999999999996</v>
      </c>
      <c r="K323" s="34">
        <f>J323+J324</f>
        <v>1.5699999999999998</v>
      </c>
      <c r="L323" s="33"/>
      <c r="M323" s="33"/>
      <c r="N323" s="33"/>
      <c r="O323" s="33">
        <f>I323*$Q$7</f>
        <v>3.2549999999999996E-2</v>
      </c>
      <c r="P323" s="33">
        <f>K323*$Q$7</f>
        <v>2.3549999999999998E-2</v>
      </c>
      <c r="Q323" s="33"/>
      <c r="R323" s="33">
        <f>I323*$T$7</f>
        <v>0.73780000000000001</v>
      </c>
      <c r="S323" s="35">
        <f>K323*$T$7</f>
        <v>0.53379999999999994</v>
      </c>
      <c r="T323" s="33"/>
      <c r="U323" s="36">
        <f>I323*$W$7</f>
        <v>2.1700000000000002E-4</v>
      </c>
      <c r="V323" s="36">
        <f>K323*$W$7</f>
        <v>1.5699999999999999E-4</v>
      </c>
      <c r="W323" s="33"/>
      <c r="X323" s="33">
        <f>I323*$Z$7</f>
        <v>1.6522379999999999</v>
      </c>
      <c r="Y323" s="33">
        <f>K323*$Z$7</f>
        <v>1.1953979999999997</v>
      </c>
      <c r="Z323" s="33"/>
      <c r="AA323" s="33">
        <f>I323+O323+R323+U323+X323</f>
        <v>4.5928050000000002</v>
      </c>
      <c r="AB323" s="33">
        <f>K323+P323+S323+V323+Y323</f>
        <v>3.3229049999999996</v>
      </c>
      <c r="AC323" s="33">
        <f>AA323*$AE$7</f>
        <v>1.3778414999999999</v>
      </c>
      <c r="AD323" s="33">
        <f>AB323*$AE$7</f>
        <v>0.9968714999999998</v>
      </c>
      <c r="AE323" s="33"/>
      <c r="AF323" s="33">
        <f>(AA323+AC323)*$AH$7</f>
        <v>0.17911939499999999</v>
      </c>
      <c r="AG323" s="33">
        <f>(AB323+AD323)*$AH$7</f>
        <v>0.129593295</v>
      </c>
      <c r="AH323" s="33"/>
      <c r="AI323" s="33"/>
      <c r="AJ323" s="33"/>
      <c r="AK323" s="37">
        <v>7.62</v>
      </c>
      <c r="AL323" s="38">
        <v>5.5</v>
      </c>
      <c r="AM323" s="38">
        <f t="shared" si="93"/>
        <v>8.23</v>
      </c>
      <c r="AN323" s="38">
        <f t="shared" si="94"/>
        <v>5.94</v>
      </c>
      <c r="AO323" s="37">
        <f t="shared" si="92"/>
        <v>1.65</v>
      </c>
      <c r="AP323" s="38">
        <f t="shared" si="92"/>
        <v>1.19</v>
      </c>
      <c r="AQ323" s="38"/>
      <c r="AR323" s="37">
        <f t="shared" si="104"/>
        <v>9.8800000000000008</v>
      </c>
      <c r="AS323" s="38">
        <f t="shared" si="104"/>
        <v>7.1300000000000008</v>
      </c>
    </row>
    <row r="324" spans="1:45" ht="51.75" x14ac:dyDescent="0.25">
      <c r="A324" s="196"/>
      <c r="B324" s="198"/>
      <c r="C324" s="200"/>
      <c r="D324" s="30" t="s">
        <v>46</v>
      </c>
      <c r="E324" s="31">
        <v>40</v>
      </c>
      <c r="F324" s="31">
        <v>30</v>
      </c>
      <c r="G324" s="33">
        <f>$G$85</f>
        <v>3.6999999999999998E-2</v>
      </c>
      <c r="H324" s="33">
        <f t="shared" si="97"/>
        <v>1.48</v>
      </c>
      <c r="I324" s="34"/>
      <c r="J324" s="33">
        <f t="shared" si="98"/>
        <v>1.1099999999999999</v>
      </c>
      <c r="K324" s="34"/>
      <c r="L324" s="33"/>
      <c r="M324" s="33"/>
      <c r="N324" s="33"/>
      <c r="O324" s="33"/>
      <c r="P324" s="33"/>
      <c r="Q324" s="33"/>
      <c r="R324" s="33"/>
      <c r="S324" s="35"/>
      <c r="T324" s="33"/>
      <c r="U324" s="36"/>
      <c r="V324" s="36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7"/>
      <c r="AL324" s="38"/>
      <c r="AM324" s="38">
        <f t="shared" si="93"/>
        <v>0</v>
      </c>
      <c r="AN324" s="38">
        <f t="shared" si="94"/>
        <v>0</v>
      </c>
      <c r="AO324" s="37">
        <f t="shared" si="92"/>
        <v>0</v>
      </c>
      <c r="AP324" s="38">
        <f t="shared" si="92"/>
        <v>0</v>
      </c>
      <c r="AQ324" s="38"/>
      <c r="AR324" s="37">
        <f t="shared" si="104"/>
        <v>0</v>
      </c>
      <c r="AS324" s="38">
        <f t="shared" si="104"/>
        <v>0</v>
      </c>
    </row>
    <row r="325" spans="1:45" ht="39" x14ac:dyDescent="0.25">
      <c r="A325" s="195" t="s">
        <v>473</v>
      </c>
      <c r="B325" s="197" t="s">
        <v>339</v>
      </c>
      <c r="C325" s="199" t="s">
        <v>192</v>
      </c>
      <c r="D325" s="30" t="s">
        <v>193</v>
      </c>
      <c r="E325" s="31">
        <v>30</v>
      </c>
      <c r="F325" s="31">
        <v>15</v>
      </c>
      <c r="G325" s="33">
        <f>$G$84</f>
        <v>4.5999999999999999E-2</v>
      </c>
      <c r="H325" s="33">
        <f t="shared" si="97"/>
        <v>1.38</v>
      </c>
      <c r="I325" s="34">
        <f>H325+H326</f>
        <v>1.75</v>
      </c>
      <c r="J325" s="33">
        <f t="shared" si="98"/>
        <v>0.69</v>
      </c>
      <c r="K325" s="34">
        <f>J325+J326</f>
        <v>0.875</v>
      </c>
      <c r="L325" s="33"/>
      <c r="M325" s="33"/>
      <c r="N325" s="33"/>
      <c r="O325" s="33">
        <f>I325*$Q$7</f>
        <v>2.6249999999999999E-2</v>
      </c>
      <c r="P325" s="33">
        <f>K325*$Q$7</f>
        <v>1.3125E-2</v>
      </c>
      <c r="Q325" s="33"/>
      <c r="R325" s="33">
        <f>I325*$T$7</f>
        <v>0.59500000000000008</v>
      </c>
      <c r="S325" s="35">
        <f>K325*$T$7</f>
        <v>0.29750000000000004</v>
      </c>
      <c r="T325" s="33"/>
      <c r="U325" s="36">
        <f>I325*$W$7</f>
        <v>1.75E-4</v>
      </c>
      <c r="V325" s="36">
        <f>K325*$W$7</f>
        <v>8.7499999999999999E-5</v>
      </c>
      <c r="W325" s="33"/>
      <c r="X325" s="33">
        <f>I325*$Z$7</f>
        <v>1.3324499999999999</v>
      </c>
      <c r="Y325" s="33">
        <f>K325*$Z$7</f>
        <v>0.66622499999999996</v>
      </c>
      <c r="Z325" s="33"/>
      <c r="AA325" s="33">
        <f>I325+O325+R325+U325+X325</f>
        <v>3.703875</v>
      </c>
      <c r="AB325" s="33">
        <f>K325+P325+S325+V325+Y325</f>
        <v>1.8519375</v>
      </c>
      <c r="AC325" s="33">
        <f>AA325*$AE$7</f>
        <v>1.1111625000000001</v>
      </c>
      <c r="AD325" s="33">
        <f>AB325*$AE$7</f>
        <v>0.55558125000000003</v>
      </c>
      <c r="AE325" s="33"/>
      <c r="AF325" s="33">
        <f>(AA325+AC325)*$AH$7</f>
        <v>0.14445112499999999</v>
      </c>
      <c r="AG325" s="33">
        <f>(AB325+AD325)*$AH$7</f>
        <v>7.2225562499999993E-2</v>
      </c>
      <c r="AH325" s="33"/>
      <c r="AI325" s="33"/>
      <c r="AJ325" s="33"/>
      <c r="AK325" s="37">
        <v>6.15</v>
      </c>
      <c r="AL325" s="38">
        <v>3.06</v>
      </c>
      <c r="AM325" s="38">
        <f t="shared" si="93"/>
        <v>6.64</v>
      </c>
      <c r="AN325" s="38">
        <f t="shared" si="94"/>
        <v>3.3</v>
      </c>
      <c r="AO325" s="37">
        <f t="shared" si="92"/>
        <v>1.33</v>
      </c>
      <c r="AP325" s="38">
        <f t="shared" si="92"/>
        <v>0.66</v>
      </c>
      <c r="AQ325" s="38"/>
      <c r="AR325" s="37">
        <f t="shared" si="104"/>
        <v>7.97</v>
      </c>
      <c r="AS325" s="38">
        <f t="shared" si="104"/>
        <v>3.96</v>
      </c>
    </row>
    <row r="326" spans="1:45" ht="51.75" x14ac:dyDescent="0.25">
      <c r="A326" s="196"/>
      <c r="B326" s="198"/>
      <c r="C326" s="200"/>
      <c r="D326" s="30" t="s">
        <v>46</v>
      </c>
      <c r="E326" s="31">
        <v>10</v>
      </c>
      <c r="F326" s="31">
        <v>5</v>
      </c>
      <c r="G326" s="33">
        <f>$G$85</f>
        <v>3.6999999999999998E-2</v>
      </c>
      <c r="H326" s="33">
        <f t="shared" si="97"/>
        <v>0.37</v>
      </c>
      <c r="I326" s="34"/>
      <c r="J326" s="33">
        <f t="shared" si="98"/>
        <v>0.185</v>
      </c>
      <c r="K326" s="34"/>
      <c r="L326" s="33"/>
      <c r="M326" s="33"/>
      <c r="N326" s="33"/>
      <c r="O326" s="33"/>
      <c r="P326" s="33"/>
      <c r="Q326" s="33"/>
      <c r="R326" s="33"/>
      <c r="S326" s="35"/>
      <c r="T326" s="33"/>
      <c r="U326" s="36"/>
      <c r="V326" s="36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7"/>
      <c r="AL326" s="38"/>
      <c r="AM326" s="38">
        <f t="shared" si="93"/>
        <v>0</v>
      </c>
      <c r="AN326" s="38">
        <f t="shared" si="94"/>
        <v>0</v>
      </c>
      <c r="AO326" s="37">
        <f t="shared" si="92"/>
        <v>0</v>
      </c>
      <c r="AP326" s="38">
        <f t="shared" si="92"/>
        <v>0</v>
      </c>
      <c r="AQ326" s="38"/>
      <c r="AR326" s="37">
        <f t="shared" si="104"/>
        <v>0</v>
      </c>
      <c r="AS326" s="38">
        <f t="shared" si="104"/>
        <v>0</v>
      </c>
    </row>
    <row r="327" spans="1:45" ht="39" x14ac:dyDescent="0.25">
      <c r="A327" s="195" t="s">
        <v>474</v>
      </c>
      <c r="B327" s="197" t="s">
        <v>361</v>
      </c>
      <c r="C327" s="199" t="s">
        <v>192</v>
      </c>
      <c r="D327" s="30" t="s">
        <v>193</v>
      </c>
      <c r="E327" s="31">
        <v>30</v>
      </c>
      <c r="F327" s="31">
        <v>15</v>
      </c>
      <c r="G327" s="33">
        <f>$G$84</f>
        <v>4.5999999999999999E-2</v>
      </c>
      <c r="H327" s="33">
        <f t="shared" si="97"/>
        <v>1.38</v>
      </c>
      <c r="I327" s="34">
        <f>H327+H328</f>
        <v>1.75</v>
      </c>
      <c r="J327" s="33">
        <f t="shared" si="98"/>
        <v>0.69</v>
      </c>
      <c r="K327" s="34">
        <f>J327+J328</f>
        <v>0.875</v>
      </c>
      <c r="L327" s="33"/>
      <c r="M327" s="33"/>
      <c r="N327" s="33"/>
      <c r="O327" s="33">
        <f>I327*$Q$7</f>
        <v>2.6249999999999999E-2</v>
      </c>
      <c r="P327" s="33">
        <f>K327*$Q$7</f>
        <v>1.3125E-2</v>
      </c>
      <c r="Q327" s="33"/>
      <c r="R327" s="33">
        <f>I327*$T$7</f>
        <v>0.59500000000000008</v>
      </c>
      <c r="S327" s="35">
        <f>K327*$T$7</f>
        <v>0.29750000000000004</v>
      </c>
      <c r="T327" s="33"/>
      <c r="U327" s="36">
        <f>I327*$W$7</f>
        <v>1.75E-4</v>
      </c>
      <c r="V327" s="36">
        <f>K327*$W$7</f>
        <v>8.7499999999999999E-5</v>
      </c>
      <c r="W327" s="33"/>
      <c r="X327" s="33">
        <f>I327*$Z$7</f>
        <v>1.3324499999999999</v>
      </c>
      <c r="Y327" s="33">
        <f>K327*$Z$7</f>
        <v>0.66622499999999996</v>
      </c>
      <c r="Z327" s="33"/>
      <c r="AA327" s="33">
        <f>I327+O327+R327+U327+X327</f>
        <v>3.703875</v>
      </c>
      <c r="AB327" s="33">
        <f>K327+P327+S327+V327+Y327</f>
        <v>1.8519375</v>
      </c>
      <c r="AC327" s="33">
        <f>AA327*$AE$7</f>
        <v>1.1111625000000001</v>
      </c>
      <c r="AD327" s="33">
        <f>AB327*$AE$7</f>
        <v>0.55558125000000003</v>
      </c>
      <c r="AE327" s="33"/>
      <c r="AF327" s="33">
        <f>(AA327+AC327)*$AH$7</f>
        <v>0.14445112499999999</v>
      </c>
      <c r="AG327" s="33">
        <f>(AB327+AD327)*$AH$7</f>
        <v>7.2225562499999993E-2</v>
      </c>
      <c r="AH327" s="33"/>
      <c r="AI327" s="33"/>
      <c r="AJ327" s="33"/>
      <c r="AK327" s="37">
        <v>6.15</v>
      </c>
      <c r="AL327" s="38">
        <v>3.06</v>
      </c>
      <c r="AM327" s="38">
        <f t="shared" si="93"/>
        <v>6.64</v>
      </c>
      <c r="AN327" s="38">
        <f t="shared" si="94"/>
        <v>3.3</v>
      </c>
      <c r="AO327" s="37">
        <f t="shared" si="92"/>
        <v>1.33</v>
      </c>
      <c r="AP327" s="38">
        <f t="shared" si="92"/>
        <v>0.66</v>
      </c>
      <c r="AQ327" s="38"/>
      <c r="AR327" s="37">
        <f t="shared" si="104"/>
        <v>7.97</v>
      </c>
      <c r="AS327" s="38">
        <f t="shared" si="104"/>
        <v>3.96</v>
      </c>
    </row>
    <row r="328" spans="1:45" ht="51.75" x14ac:dyDescent="0.25">
      <c r="A328" s="196"/>
      <c r="B328" s="198"/>
      <c r="C328" s="200"/>
      <c r="D328" s="30" t="s">
        <v>46</v>
      </c>
      <c r="E328" s="31">
        <v>10</v>
      </c>
      <c r="F328" s="31">
        <v>5</v>
      </c>
      <c r="G328" s="33">
        <f>$G$85</f>
        <v>3.6999999999999998E-2</v>
      </c>
      <c r="H328" s="33">
        <f t="shared" si="97"/>
        <v>0.37</v>
      </c>
      <c r="I328" s="34"/>
      <c r="J328" s="33">
        <f t="shared" si="98"/>
        <v>0.185</v>
      </c>
      <c r="K328" s="34"/>
      <c r="L328" s="33"/>
      <c r="M328" s="33"/>
      <c r="N328" s="33"/>
      <c r="O328" s="33"/>
      <c r="P328" s="33"/>
      <c r="Q328" s="33"/>
      <c r="R328" s="33"/>
      <c r="S328" s="35"/>
      <c r="T328" s="33"/>
      <c r="U328" s="36"/>
      <c r="V328" s="36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7"/>
      <c r="AL328" s="38"/>
      <c r="AM328" s="38">
        <f t="shared" si="93"/>
        <v>0</v>
      </c>
      <c r="AN328" s="38">
        <f t="shared" si="94"/>
        <v>0</v>
      </c>
      <c r="AO328" s="37">
        <f t="shared" si="92"/>
        <v>0</v>
      </c>
      <c r="AP328" s="38">
        <f t="shared" si="92"/>
        <v>0</v>
      </c>
      <c r="AQ328" s="38"/>
      <c r="AR328" s="37">
        <f t="shared" si="104"/>
        <v>0</v>
      </c>
      <c r="AS328" s="38">
        <f t="shared" si="104"/>
        <v>0</v>
      </c>
    </row>
    <row r="329" spans="1:45" ht="39" x14ac:dyDescent="0.25">
      <c r="A329" s="195" t="s">
        <v>475</v>
      </c>
      <c r="B329" s="197" t="s">
        <v>307</v>
      </c>
      <c r="C329" s="199" t="s">
        <v>192</v>
      </c>
      <c r="D329" s="30" t="s">
        <v>193</v>
      </c>
      <c r="E329" s="31">
        <v>25</v>
      </c>
      <c r="F329" s="31">
        <v>15</v>
      </c>
      <c r="G329" s="33">
        <f>$G$84</f>
        <v>4.5999999999999999E-2</v>
      </c>
      <c r="H329" s="33">
        <f t="shared" si="97"/>
        <v>1.1499999999999999</v>
      </c>
      <c r="I329" s="34">
        <f>H329+H330</f>
        <v>1.89</v>
      </c>
      <c r="J329" s="33">
        <f t="shared" si="98"/>
        <v>0.69</v>
      </c>
      <c r="K329" s="34">
        <f>J329+J330</f>
        <v>1.2449999999999999</v>
      </c>
      <c r="L329" s="33"/>
      <c r="M329" s="33"/>
      <c r="N329" s="33"/>
      <c r="O329" s="33">
        <f>I329*$Q$7</f>
        <v>2.8349999999999997E-2</v>
      </c>
      <c r="P329" s="33">
        <f>K329*$Q$7</f>
        <v>1.8674999999999997E-2</v>
      </c>
      <c r="Q329" s="33"/>
      <c r="R329" s="33">
        <f>I329*$T$7</f>
        <v>0.64260000000000006</v>
      </c>
      <c r="S329" s="35">
        <f>K329*$T$7</f>
        <v>0.42330000000000001</v>
      </c>
      <c r="T329" s="33"/>
      <c r="U329" s="36">
        <f>I329*$W$7</f>
        <v>1.8899999999999999E-4</v>
      </c>
      <c r="V329" s="36">
        <f>K329*$W$7</f>
        <v>1.2449999999999999E-4</v>
      </c>
      <c r="W329" s="33"/>
      <c r="X329" s="33">
        <f>I329*$Z$7</f>
        <v>1.4390459999999998</v>
      </c>
      <c r="Y329" s="33">
        <f>K329*$Z$7</f>
        <v>0.94794299999999987</v>
      </c>
      <c r="Z329" s="33"/>
      <c r="AA329" s="33">
        <f>I329+O329+R329+U329+X329</f>
        <v>4.0001850000000001</v>
      </c>
      <c r="AB329" s="33">
        <f>K329+P329+S329+V329+Y329</f>
        <v>2.6350425</v>
      </c>
      <c r="AC329" s="33">
        <f>AA329*$AE$7</f>
        <v>1.2000554999999999</v>
      </c>
      <c r="AD329" s="33">
        <f>AB329*$AE$7</f>
        <v>0.79051274999999999</v>
      </c>
      <c r="AE329" s="33"/>
      <c r="AF329" s="33">
        <f>(AA329+AC329)*$AH$7</f>
        <v>0.15600721499999998</v>
      </c>
      <c r="AG329" s="33">
        <f>(AB329+AD329)*$AH$7</f>
        <v>0.1027666575</v>
      </c>
      <c r="AH329" s="33"/>
      <c r="AI329" s="33"/>
      <c r="AJ329" s="33"/>
      <c r="AK329" s="37">
        <v>6.64</v>
      </c>
      <c r="AL329" s="38">
        <v>4.38</v>
      </c>
      <c r="AM329" s="38">
        <f t="shared" si="93"/>
        <v>7.17</v>
      </c>
      <c r="AN329" s="38">
        <f t="shared" si="94"/>
        <v>4.7300000000000004</v>
      </c>
      <c r="AO329" s="37">
        <f t="shared" si="92"/>
        <v>1.43</v>
      </c>
      <c r="AP329" s="38">
        <f t="shared" si="92"/>
        <v>0.95</v>
      </c>
      <c r="AQ329" s="38"/>
      <c r="AR329" s="37">
        <f t="shared" si="104"/>
        <v>8.6</v>
      </c>
      <c r="AS329" s="38">
        <f t="shared" si="104"/>
        <v>5.6800000000000006</v>
      </c>
    </row>
    <row r="330" spans="1:45" ht="51.75" x14ac:dyDescent="0.25">
      <c r="A330" s="196"/>
      <c r="B330" s="198"/>
      <c r="C330" s="200"/>
      <c r="D330" s="30" t="s">
        <v>46</v>
      </c>
      <c r="E330" s="31">
        <v>20</v>
      </c>
      <c r="F330" s="31">
        <v>15</v>
      </c>
      <c r="G330" s="33">
        <f>$G$85</f>
        <v>3.6999999999999998E-2</v>
      </c>
      <c r="H330" s="33">
        <f t="shared" si="97"/>
        <v>0.74</v>
      </c>
      <c r="I330" s="34"/>
      <c r="J330" s="33">
        <f t="shared" si="98"/>
        <v>0.55499999999999994</v>
      </c>
      <c r="K330" s="34"/>
      <c r="L330" s="33"/>
      <c r="M330" s="33"/>
      <c r="N330" s="33"/>
      <c r="O330" s="33"/>
      <c r="P330" s="33"/>
      <c r="Q330" s="33"/>
      <c r="R330" s="33"/>
      <c r="S330" s="35"/>
      <c r="T330" s="33"/>
      <c r="U330" s="36"/>
      <c r="V330" s="36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7"/>
      <c r="AL330" s="38"/>
      <c r="AM330" s="38">
        <f t="shared" si="93"/>
        <v>0</v>
      </c>
      <c r="AN330" s="38">
        <f t="shared" si="94"/>
        <v>0</v>
      </c>
      <c r="AO330" s="37">
        <f t="shared" si="92"/>
        <v>0</v>
      </c>
      <c r="AP330" s="38">
        <f t="shared" si="92"/>
        <v>0</v>
      </c>
      <c r="AQ330" s="38"/>
      <c r="AR330" s="37">
        <f t="shared" si="104"/>
        <v>0</v>
      </c>
      <c r="AS330" s="38">
        <f t="shared" si="104"/>
        <v>0</v>
      </c>
    </row>
    <row r="331" spans="1:45" ht="39" x14ac:dyDescent="0.25">
      <c r="A331" s="195" t="s">
        <v>476</v>
      </c>
      <c r="B331" s="197" t="s">
        <v>477</v>
      </c>
      <c r="C331" s="199" t="s">
        <v>192</v>
      </c>
      <c r="D331" s="30" t="s">
        <v>193</v>
      </c>
      <c r="E331" s="31">
        <v>20</v>
      </c>
      <c r="F331" s="31">
        <v>10</v>
      </c>
      <c r="G331" s="33">
        <f>$G$84</f>
        <v>4.5999999999999999E-2</v>
      </c>
      <c r="H331" s="33">
        <f t="shared" si="97"/>
        <v>0.91999999999999993</v>
      </c>
      <c r="I331" s="34">
        <f>H331+H332</f>
        <v>2.0299999999999998</v>
      </c>
      <c r="J331" s="33">
        <f t="shared" si="98"/>
        <v>0.45999999999999996</v>
      </c>
      <c r="K331" s="34">
        <f>J331+J332</f>
        <v>1.2</v>
      </c>
      <c r="L331" s="33"/>
      <c r="M331" s="33"/>
      <c r="N331" s="33"/>
      <c r="O331" s="33">
        <f>I331*$Q$7</f>
        <v>3.0449999999999994E-2</v>
      </c>
      <c r="P331" s="33">
        <f>K331*$Q$7</f>
        <v>1.7999999999999999E-2</v>
      </c>
      <c r="Q331" s="33"/>
      <c r="R331" s="33">
        <f>I331*$T$7</f>
        <v>0.69020000000000004</v>
      </c>
      <c r="S331" s="35">
        <f>K331*$T$7</f>
        <v>0.40800000000000003</v>
      </c>
      <c r="T331" s="33"/>
      <c r="U331" s="36">
        <f>I331*$W$7</f>
        <v>2.03E-4</v>
      </c>
      <c r="V331" s="36">
        <f>K331*$W$7</f>
        <v>1.2E-4</v>
      </c>
      <c r="W331" s="33"/>
      <c r="X331" s="33">
        <f>I331*$Z$7</f>
        <v>1.5456419999999997</v>
      </c>
      <c r="Y331" s="33">
        <f>K331*$Z$7</f>
        <v>0.91367999999999994</v>
      </c>
      <c r="Z331" s="33"/>
      <c r="AA331" s="33">
        <f>I331+O331+R331+U331+X331</f>
        <v>4.2964949999999993</v>
      </c>
      <c r="AB331" s="33">
        <f>K331+P331+S331+V331+Y331</f>
        <v>2.5397999999999996</v>
      </c>
      <c r="AC331" s="33">
        <f>AA331*$AE$7</f>
        <v>1.2889484999999998</v>
      </c>
      <c r="AD331" s="33">
        <f>AB331*$AE$7</f>
        <v>0.76193999999999984</v>
      </c>
      <c r="AE331" s="33"/>
      <c r="AF331" s="33">
        <f>(AA331+AC331)*$AH$7</f>
        <v>0.16756330499999997</v>
      </c>
      <c r="AG331" s="33">
        <f>(AB331+AD331)*$AH$7</f>
        <v>9.9052199999999993E-2</v>
      </c>
      <c r="AH331" s="33"/>
      <c r="AI331" s="33"/>
      <c r="AJ331" s="33"/>
      <c r="AK331" s="37">
        <v>7.12</v>
      </c>
      <c r="AL331" s="38">
        <v>4.22</v>
      </c>
      <c r="AM331" s="38">
        <f t="shared" si="93"/>
        <v>7.69</v>
      </c>
      <c r="AN331" s="38">
        <f t="shared" si="94"/>
        <v>4.5599999999999996</v>
      </c>
      <c r="AO331" s="37">
        <f t="shared" ref="AO331:AP394" si="105">ROUND((AM331*$AQ$7),2)</f>
        <v>1.54</v>
      </c>
      <c r="AP331" s="38">
        <f t="shared" si="105"/>
        <v>0.91</v>
      </c>
      <c r="AQ331" s="38"/>
      <c r="AR331" s="37">
        <f t="shared" si="104"/>
        <v>9.23</v>
      </c>
      <c r="AS331" s="38">
        <f t="shared" si="104"/>
        <v>5.47</v>
      </c>
    </row>
    <row r="332" spans="1:45" ht="51.75" x14ac:dyDescent="0.25">
      <c r="A332" s="196"/>
      <c r="B332" s="198"/>
      <c r="C332" s="200"/>
      <c r="D332" s="30" t="s">
        <v>46</v>
      </c>
      <c r="E332" s="31">
        <v>30</v>
      </c>
      <c r="F332" s="31">
        <v>20</v>
      </c>
      <c r="G332" s="33">
        <f>$G$85</f>
        <v>3.6999999999999998E-2</v>
      </c>
      <c r="H332" s="33">
        <f t="shared" si="97"/>
        <v>1.1099999999999999</v>
      </c>
      <c r="I332" s="34"/>
      <c r="J332" s="33">
        <f t="shared" si="98"/>
        <v>0.74</v>
      </c>
      <c r="K332" s="34"/>
      <c r="L332" s="33"/>
      <c r="M332" s="33"/>
      <c r="N332" s="33"/>
      <c r="O332" s="33"/>
      <c r="P332" s="33"/>
      <c r="Q332" s="33"/>
      <c r="R332" s="33"/>
      <c r="S332" s="35"/>
      <c r="T332" s="33"/>
      <c r="U332" s="36"/>
      <c r="V332" s="36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7"/>
      <c r="AL332" s="38"/>
      <c r="AM332" s="38">
        <f t="shared" si="93"/>
        <v>0</v>
      </c>
      <c r="AN332" s="38">
        <f t="shared" si="94"/>
        <v>0</v>
      </c>
      <c r="AO332" s="37">
        <f t="shared" si="105"/>
        <v>0</v>
      </c>
      <c r="AP332" s="38">
        <f t="shared" si="105"/>
        <v>0</v>
      </c>
      <c r="AQ332" s="38"/>
      <c r="AR332" s="37"/>
      <c r="AS332" s="38"/>
    </row>
    <row r="333" spans="1:45" x14ac:dyDescent="0.25">
      <c r="A333" s="27" t="s">
        <v>478</v>
      </c>
      <c r="B333" s="28" t="s">
        <v>419</v>
      </c>
      <c r="C333" s="29"/>
      <c r="D333" s="30"/>
      <c r="E333" s="31"/>
      <c r="F333" s="31"/>
      <c r="G333" s="33"/>
      <c r="H333" s="33"/>
      <c r="I333" s="34"/>
      <c r="J333" s="33"/>
      <c r="K333" s="34"/>
      <c r="L333" s="33"/>
      <c r="M333" s="33"/>
      <c r="N333" s="33"/>
      <c r="O333" s="33"/>
      <c r="P333" s="33"/>
      <c r="Q333" s="33"/>
      <c r="R333" s="33"/>
      <c r="S333" s="35"/>
      <c r="T333" s="33"/>
      <c r="U333" s="36"/>
      <c r="V333" s="36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7"/>
      <c r="AL333" s="38"/>
      <c r="AM333" s="38"/>
      <c r="AN333" s="38"/>
      <c r="AO333" s="37"/>
      <c r="AP333" s="38"/>
      <c r="AQ333" s="38"/>
      <c r="AR333" s="37"/>
      <c r="AS333" s="38"/>
    </row>
    <row r="334" spans="1:45" ht="39" x14ac:dyDescent="0.25">
      <c r="A334" s="195" t="s">
        <v>479</v>
      </c>
      <c r="B334" s="197" t="s">
        <v>480</v>
      </c>
      <c r="C334" s="199" t="s">
        <v>192</v>
      </c>
      <c r="D334" s="30" t="s">
        <v>193</v>
      </c>
      <c r="E334" s="31">
        <v>25</v>
      </c>
      <c r="F334" s="31">
        <v>15</v>
      </c>
      <c r="G334" s="33">
        <f>$G$84</f>
        <v>4.5999999999999999E-2</v>
      </c>
      <c r="H334" s="33">
        <f t="shared" si="97"/>
        <v>1.1499999999999999</v>
      </c>
      <c r="I334" s="34">
        <f>H334+H335</f>
        <v>1.89</v>
      </c>
      <c r="J334" s="33">
        <f t="shared" si="98"/>
        <v>0.69</v>
      </c>
      <c r="K334" s="34">
        <f>J334+J335</f>
        <v>1.2449999999999999</v>
      </c>
      <c r="L334" s="33"/>
      <c r="M334" s="33"/>
      <c r="N334" s="33"/>
      <c r="O334" s="33">
        <f>I334*$Q$7</f>
        <v>2.8349999999999997E-2</v>
      </c>
      <c r="P334" s="33">
        <f>K334*$Q$7</f>
        <v>1.8674999999999997E-2</v>
      </c>
      <c r="Q334" s="33"/>
      <c r="R334" s="33">
        <f>I334*$T$7</f>
        <v>0.64260000000000006</v>
      </c>
      <c r="S334" s="35">
        <f>K334*$T$7</f>
        <v>0.42330000000000001</v>
      </c>
      <c r="T334" s="33"/>
      <c r="U334" s="36">
        <f>I334*$W$7</f>
        <v>1.8899999999999999E-4</v>
      </c>
      <c r="V334" s="36">
        <f>K334*$W$7</f>
        <v>1.2449999999999999E-4</v>
      </c>
      <c r="W334" s="33"/>
      <c r="X334" s="33">
        <f>I334*$Z$7</f>
        <v>1.4390459999999998</v>
      </c>
      <c r="Y334" s="33">
        <f>K334*$Z$7</f>
        <v>0.94794299999999987</v>
      </c>
      <c r="Z334" s="33"/>
      <c r="AA334" s="33">
        <f>I334+O334+R334+U334+X334</f>
        <v>4.0001850000000001</v>
      </c>
      <c r="AB334" s="33">
        <f>K334+P334+S334+V334+Y334</f>
        <v>2.6350425</v>
      </c>
      <c r="AC334" s="33">
        <f>AA334*$AE$7</f>
        <v>1.2000554999999999</v>
      </c>
      <c r="AD334" s="33">
        <f>AB334*$AE$7</f>
        <v>0.79051274999999999</v>
      </c>
      <c r="AE334" s="33"/>
      <c r="AF334" s="33">
        <f>(AA334+AC334)*$AH$7</f>
        <v>0.15600721499999998</v>
      </c>
      <c r="AG334" s="33">
        <f>(AB334+AD334)*$AH$7</f>
        <v>0.1027666575</v>
      </c>
      <c r="AH334" s="33"/>
      <c r="AI334" s="33"/>
      <c r="AJ334" s="33"/>
      <c r="AK334" s="37">
        <v>6.64</v>
      </c>
      <c r="AL334" s="38">
        <v>4.38</v>
      </c>
      <c r="AM334" s="38">
        <f t="shared" si="93"/>
        <v>7.17</v>
      </c>
      <c r="AN334" s="38">
        <f t="shared" si="94"/>
        <v>4.7300000000000004</v>
      </c>
      <c r="AO334" s="37">
        <f t="shared" si="105"/>
        <v>1.43</v>
      </c>
      <c r="AP334" s="38">
        <f t="shared" si="105"/>
        <v>0.95</v>
      </c>
      <c r="AQ334" s="38"/>
      <c r="AR334" s="37">
        <f t="shared" ref="AR334:AS338" si="106">AM334+AO334</f>
        <v>8.6</v>
      </c>
      <c r="AS334" s="38">
        <f t="shared" si="106"/>
        <v>5.6800000000000006</v>
      </c>
    </row>
    <row r="335" spans="1:45" ht="51.75" x14ac:dyDescent="0.25">
      <c r="A335" s="196"/>
      <c r="B335" s="198"/>
      <c r="C335" s="200"/>
      <c r="D335" s="30" t="s">
        <v>46</v>
      </c>
      <c r="E335" s="31">
        <v>20</v>
      </c>
      <c r="F335" s="31">
        <v>15</v>
      </c>
      <c r="G335" s="33">
        <f>$G$85</f>
        <v>3.6999999999999998E-2</v>
      </c>
      <c r="H335" s="33">
        <f t="shared" si="97"/>
        <v>0.74</v>
      </c>
      <c r="I335" s="34"/>
      <c r="J335" s="33">
        <f t="shared" si="98"/>
        <v>0.55499999999999994</v>
      </c>
      <c r="K335" s="34"/>
      <c r="L335" s="33"/>
      <c r="M335" s="33"/>
      <c r="N335" s="33"/>
      <c r="O335" s="33"/>
      <c r="P335" s="33"/>
      <c r="Q335" s="33"/>
      <c r="R335" s="33"/>
      <c r="S335" s="35"/>
      <c r="T335" s="33"/>
      <c r="U335" s="36"/>
      <c r="V335" s="36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7"/>
      <c r="AL335" s="38"/>
      <c r="AM335" s="38">
        <f t="shared" si="93"/>
        <v>0</v>
      </c>
      <c r="AN335" s="38">
        <f t="shared" si="94"/>
        <v>0</v>
      </c>
      <c r="AO335" s="37">
        <f t="shared" si="105"/>
        <v>0</v>
      </c>
      <c r="AP335" s="38">
        <f t="shared" si="105"/>
        <v>0</v>
      </c>
      <c r="AQ335" s="38"/>
      <c r="AR335" s="37">
        <f t="shared" si="106"/>
        <v>0</v>
      </c>
      <c r="AS335" s="38">
        <f t="shared" si="106"/>
        <v>0</v>
      </c>
    </row>
    <row r="336" spans="1:45" ht="39" x14ac:dyDescent="0.25">
      <c r="A336" s="195" t="s">
        <v>481</v>
      </c>
      <c r="B336" s="197" t="s">
        <v>482</v>
      </c>
      <c r="C336" s="199" t="s">
        <v>192</v>
      </c>
      <c r="D336" s="30" t="s">
        <v>193</v>
      </c>
      <c r="E336" s="31">
        <v>20</v>
      </c>
      <c r="F336" s="31">
        <v>10</v>
      </c>
      <c r="G336" s="33">
        <f>$G$84</f>
        <v>4.5999999999999999E-2</v>
      </c>
      <c r="H336" s="33">
        <f t="shared" si="97"/>
        <v>0.91999999999999993</v>
      </c>
      <c r="I336" s="34">
        <f>H336+H337</f>
        <v>1.66</v>
      </c>
      <c r="J336" s="33">
        <f t="shared" si="98"/>
        <v>0.45999999999999996</v>
      </c>
      <c r="K336" s="34">
        <f>J336+J337</f>
        <v>1.0149999999999999</v>
      </c>
      <c r="L336" s="33"/>
      <c r="M336" s="33"/>
      <c r="N336" s="33"/>
      <c r="O336" s="33">
        <f>I336*$Q$7</f>
        <v>2.4899999999999999E-2</v>
      </c>
      <c r="P336" s="33">
        <f>K336*$Q$7</f>
        <v>1.5224999999999997E-2</v>
      </c>
      <c r="Q336" s="33"/>
      <c r="R336" s="33">
        <f>I336*$T$7</f>
        <v>0.56440000000000001</v>
      </c>
      <c r="S336" s="35">
        <f>K336*$T$7</f>
        <v>0.34510000000000002</v>
      </c>
      <c r="T336" s="33"/>
      <c r="U336" s="36">
        <f>I336*$W$7</f>
        <v>1.66E-4</v>
      </c>
      <c r="V336" s="36">
        <f>K336*$W$7</f>
        <v>1.015E-4</v>
      </c>
      <c r="W336" s="33"/>
      <c r="X336" s="33">
        <f>I336*$Z$7</f>
        <v>1.2639239999999998</v>
      </c>
      <c r="Y336" s="33">
        <f>K336*$Z$7</f>
        <v>0.77282099999999987</v>
      </c>
      <c r="Z336" s="33"/>
      <c r="AA336" s="33">
        <f>I336+O336+R336+U336+X336</f>
        <v>3.5133899999999998</v>
      </c>
      <c r="AB336" s="33">
        <f>K336+P336+S336+V336+Y336</f>
        <v>2.1482474999999996</v>
      </c>
      <c r="AC336" s="33">
        <f>AA336*$AE$7</f>
        <v>1.054017</v>
      </c>
      <c r="AD336" s="33">
        <f>AB336*$AE$7</f>
        <v>0.64447424999999992</v>
      </c>
      <c r="AE336" s="33"/>
      <c r="AF336" s="33">
        <f>(AA336+AC336)*$AH$7</f>
        <v>0.13702220999999998</v>
      </c>
      <c r="AG336" s="33">
        <f>(AB336+AD336)*$AH$7</f>
        <v>8.3781652499999984E-2</v>
      </c>
      <c r="AH336" s="33"/>
      <c r="AI336" s="33"/>
      <c r="AJ336" s="33"/>
      <c r="AK336" s="37">
        <v>5.83</v>
      </c>
      <c r="AL336" s="38">
        <v>3.56</v>
      </c>
      <c r="AM336" s="38">
        <f t="shared" ref="AM336:AM395" si="107">ROUND((AK336*$AM$9),2)</f>
        <v>6.3</v>
      </c>
      <c r="AN336" s="38">
        <f t="shared" ref="AN336:AN395" si="108">ROUND((AL336*$AN$9),2)</f>
        <v>3.84</v>
      </c>
      <c r="AO336" s="37">
        <f t="shared" si="105"/>
        <v>1.26</v>
      </c>
      <c r="AP336" s="38">
        <f t="shared" si="105"/>
        <v>0.77</v>
      </c>
      <c r="AQ336" s="38"/>
      <c r="AR336" s="37">
        <f t="shared" si="106"/>
        <v>7.56</v>
      </c>
      <c r="AS336" s="38">
        <f t="shared" si="106"/>
        <v>4.6099999999999994</v>
      </c>
    </row>
    <row r="337" spans="1:45" ht="51.75" x14ac:dyDescent="0.25">
      <c r="A337" s="196"/>
      <c r="B337" s="198"/>
      <c r="C337" s="200"/>
      <c r="D337" s="30" t="s">
        <v>46</v>
      </c>
      <c r="E337" s="31">
        <v>20</v>
      </c>
      <c r="F337" s="31">
        <v>15</v>
      </c>
      <c r="G337" s="33">
        <f>$G$85</f>
        <v>3.6999999999999998E-2</v>
      </c>
      <c r="H337" s="33">
        <f t="shared" si="97"/>
        <v>0.74</v>
      </c>
      <c r="I337" s="34"/>
      <c r="J337" s="33">
        <f t="shared" si="98"/>
        <v>0.55499999999999994</v>
      </c>
      <c r="K337" s="34"/>
      <c r="L337" s="33"/>
      <c r="M337" s="33"/>
      <c r="N337" s="33"/>
      <c r="O337" s="33"/>
      <c r="P337" s="33"/>
      <c r="Q337" s="33"/>
      <c r="R337" s="33"/>
      <c r="S337" s="35"/>
      <c r="T337" s="33"/>
      <c r="U337" s="36"/>
      <c r="V337" s="36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7"/>
      <c r="AL337" s="38"/>
      <c r="AM337" s="38">
        <f t="shared" si="107"/>
        <v>0</v>
      </c>
      <c r="AN337" s="38">
        <f t="shared" si="108"/>
        <v>0</v>
      </c>
      <c r="AO337" s="37">
        <f t="shared" si="105"/>
        <v>0</v>
      </c>
      <c r="AP337" s="38">
        <f t="shared" si="105"/>
        <v>0</v>
      </c>
      <c r="AQ337" s="38"/>
      <c r="AR337" s="37">
        <f t="shared" si="106"/>
        <v>0</v>
      </c>
      <c r="AS337" s="38">
        <f t="shared" si="106"/>
        <v>0</v>
      </c>
    </row>
    <row r="338" spans="1:45" ht="39" x14ac:dyDescent="0.25">
      <c r="A338" s="195" t="s">
        <v>483</v>
      </c>
      <c r="B338" s="197" t="s">
        <v>484</v>
      </c>
      <c r="C338" s="199" t="s">
        <v>192</v>
      </c>
      <c r="D338" s="30" t="s">
        <v>193</v>
      </c>
      <c r="E338" s="31">
        <v>25</v>
      </c>
      <c r="F338" s="31">
        <v>15</v>
      </c>
      <c r="G338" s="33">
        <f>$G$84</f>
        <v>4.5999999999999999E-2</v>
      </c>
      <c r="H338" s="33">
        <f t="shared" si="97"/>
        <v>1.1499999999999999</v>
      </c>
      <c r="I338" s="34">
        <f>H338+H339</f>
        <v>1.89</v>
      </c>
      <c r="J338" s="33">
        <f t="shared" si="98"/>
        <v>0.69</v>
      </c>
      <c r="K338" s="34">
        <f>J338+J339</f>
        <v>1.2449999999999999</v>
      </c>
      <c r="L338" s="33"/>
      <c r="M338" s="33"/>
      <c r="N338" s="33"/>
      <c r="O338" s="33">
        <f>I338*$Q$7</f>
        <v>2.8349999999999997E-2</v>
      </c>
      <c r="P338" s="33">
        <f>K338*$Q$7</f>
        <v>1.8674999999999997E-2</v>
      </c>
      <c r="Q338" s="33"/>
      <c r="R338" s="33">
        <f>I338*$T$7</f>
        <v>0.64260000000000006</v>
      </c>
      <c r="S338" s="35">
        <f>K338*$T$7</f>
        <v>0.42330000000000001</v>
      </c>
      <c r="T338" s="33"/>
      <c r="U338" s="36">
        <f>I338*$W$7</f>
        <v>1.8899999999999999E-4</v>
      </c>
      <c r="V338" s="36">
        <f>K338*$W$7</f>
        <v>1.2449999999999999E-4</v>
      </c>
      <c r="W338" s="33"/>
      <c r="X338" s="33">
        <f>I338*$Z$7</f>
        <v>1.4390459999999998</v>
      </c>
      <c r="Y338" s="33">
        <f>K338*$Z$7</f>
        <v>0.94794299999999987</v>
      </c>
      <c r="Z338" s="33"/>
      <c r="AA338" s="33">
        <f>I338+O338+R338+U338+X338</f>
        <v>4.0001850000000001</v>
      </c>
      <c r="AB338" s="33">
        <f>K338+P338+S338+V338+Y338</f>
        <v>2.6350425</v>
      </c>
      <c r="AC338" s="33">
        <f>AA338*$AE$7</f>
        <v>1.2000554999999999</v>
      </c>
      <c r="AD338" s="33">
        <f>AB338*$AE$7</f>
        <v>0.79051274999999999</v>
      </c>
      <c r="AE338" s="33"/>
      <c r="AF338" s="33">
        <f>(AA338+AC338)*$AH$7</f>
        <v>0.15600721499999998</v>
      </c>
      <c r="AG338" s="33">
        <f>(AB338+AD338)*$AH$7</f>
        <v>0.1027666575</v>
      </c>
      <c r="AH338" s="33"/>
      <c r="AI338" s="33"/>
      <c r="AJ338" s="33"/>
      <c r="AK338" s="37">
        <v>5.83</v>
      </c>
      <c r="AL338" s="38">
        <v>4.38</v>
      </c>
      <c r="AM338" s="38">
        <f t="shared" si="107"/>
        <v>6.3</v>
      </c>
      <c r="AN338" s="38">
        <f t="shared" si="108"/>
        <v>4.7300000000000004</v>
      </c>
      <c r="AO338" s="37">
        <f t="shared" si="105"/>
        <v>1.26</v>
      </c>
      <c r="AP338" s="38">
        <f t="shared" si="105"/>
        <v>0.95</v>
      </c>
      <c r="AQ338" s="38"/>
      <c r="AR338" s="37">
        <f t="shared" si="106"/>
        <v>7.56</v>
      </c>
      <c r="AS338" s="38">
        <f t="shared" si="106"/>
        <v>5.6800000000000006</v>
      </c>
    </row>
    <row r="339" spans="1:45" ht="51.75" x14ac:dyDescent="0.25">
      <c r="A339" s="196"/>
      <c r="B339" s="198"/>
      <c r="C339" s="200"/>
      <c r="D339" s="30" t="s">
        <v>46</v>
      </c>
      <c r="E339" s="31">
        <v>20</v>
      </c>
      <c r="F339" s="31">
        <v>15</v>
      </c>
      <c r="G339" s="33">
        <f>$G$85</f>
        <v>3.6999999999999998E-2</v>
      </c>
      <c r="H339" s="33">
        <f t="shared" si="97"/>
        <v>0.74</v>
      </c>
      <c r="I339" s="34"/>
      <c r="J339" s="33">
        <f t="shared" si="98"/>
        <v>0.55499999999999994</v>
      </c>
      <c r="K339" s="34"/>
      <c r="L339" s="33"/>
      <c r="M339" s="33"/>
      <c r="N339" s="33"/>
      <c r="O339" s="33"/>
      <c r="P339" s="33"/>
      <c r="Q339" s="33"/>
      <c r="R339" s="33"/>
      <c r="S339" s="35"/>
      <c r="T339" s="33"/>
      <c r="U339" s="36"/>
      <c r="V339" s="36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7"/>
      <c r="AL339" s="38"/>
      <c r="AM339" s="38">
        <f t="shared" si="107"/>
        <v>0</v>
      </c>
      <c r="AN339" s="38">
        <f t="shared" si="108"/>
        <v>0</v>
      </c>
      <c r="AO339" s="37">
        <f t="shared" si="105"/>
        <v>0</v>
      </c>
      <c r="AP339" s="38">
        <f t="shared" si="105"/>
        <v>0</v>
      </c>
      <c r="AQ339" s="38"/>
      <c r="AR339" s="37"/>
      <c r="AS339" s="38"/>
    </row>
    <row r="340" spans="1:45" ht="22.5" customHeight="1" x14ac:dyDescent="0.25">
      <c r="A340" s="27" t="s">
        <v>485</v>
      </c>
      <c r="B340" s="28" t="s">
        <v>355</v>
      </c>
      <c r="C340" s="29"/>
      <c r="D340" s="30"/>
      <c r="E340" s="31"/>
      <c r="F340" s="31"/>
      <c r="G340" s="33"/>
      <c r="H340" s="33"/>
      <c r="I340" s="34"/>
      <c r="J340" s="33"/>
      <c r="K340" s="34"/>
      <c r="L340" s="33"/>
      <c r="M340" s="33"/>
      <c r="N340" s="33"/>
      <c r="O340" s="33"/>
      <c r="P340" s="33"/>
      <c r="Q340" s="33"/>
      <c r="R340" s="33"/>
      <c r="S340" s="35"/>
      <c r="T340" s="33"/>
      <c r="U340" s="36"/>
      <c r="V340" s="36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7"/>
      <c r="AL340" s="38"/>
      <c r="AM340" s="38"/>
      <c r="AN340" s="38"/>
      <c r="AO340" s="37"/>
      <c r="AP340" s="38"/>
      <c r="AQ340" s="38"/>
      <c r="AR340" s="37"/>
      <c r="AS340" s="38"/>
    </row>
    <row r="341" spans="1:45" ht="39" x14ac:dyDescent="0.25">
      <c r="A341" s="195" t="s">
        <v>486</v>
      </c>
      <c r="B341" s="197" t="s">
        <v>357</v>
      </c>
      <c r="C341" s="199" t="s">
        <v>192</v>
      </c>
      <c r="D341" s="30" t="s">
        <v>193</v>
      </c>
      <c r="E341" s="31">
        <v>30</v>
      </c>
      <c r="F341" s="31">
        <v>15</v>
      </c>
      <c r="G341" s="33">
        <f>$G$84</f>
        <v>4.5999999999999999E-2</v>
      </c>
      <c r="H341" s="33">
        <f t="shared" si="97"/>
        <v>1.38</v>
      </c>
      <c r="I341" s="34">
        <f>H341+H342</f>
        <v>1.75</v>
      </c>
      <c r="J341" s="33">
        <f t="shared" si="98"/>
        <v>0.69</v>
      </c>
      <c r="K341" s="34">
        <f>J341+J342</f>
        <v>0.875</v>
      </c>
      <c r="L341" s="33"/>
      <c r="M341" s="33"/>
      <c r="N341" s="33"/>
      <c r="O341" s="33">
        <f>I341*$Q$7</f>
        <v>2.6249999999999999E-2</v>
      </c>
      <c r="P341" s="33">
        <f>K341*$Q$7</f>
        <v>1.3125E-2</v>
      </c>
      <c r="Q341" s="33"/>
      <c r="R341" s="33">
        <f>I341*$T$7</f>
        <v>0.59500000000000008</v>
      </c>
      <c r="S341" s="35">
        <f>K341*$T$7</f>
        <v>0.29750000000000004</v>
      </c>
      <c r="T341" s="33"/>
      <c r="U341" s="36">
        <f>I341*$W$7</f>
        <v>1.75E-4</v>
      </c>
      <c r="V341" s="36">
        <f>K341*$W$7</f>
        <v>8.7499999999999999E-5</v>
      </c>
      <c r="W341" s="33"/>
      <c r="X341" s="33">
        <f>I341*$Z$7</f>
        <v>1.3324499999999999</v>
      </c>
      <c r="Y341" s="33">
        <f>K341*$Z$7</f>
        <v>0.66622499999999996</v>
      </c>
      <c r="Z341" s="33"/>
      <c r="AA341" s="33">
        <f>I341+O341+R341+U341+X341</f>
        <v>3.703875</v>
      </c>
      <c r="AB341" s="33">
        <f>K341+P341+S341+V341+Y341</f>
        <v>1.8519375</v>
      </c>
      <c r="AC341" s="33">
        <f>AA341*$AE$7</f>
        <v>1.1111625000000001</v>
      </c>
      <c r="AD341" s="33">
        <f>AB341*$AE$7</f>
        <v>0.55558125000000003</v>
      </c>
      <c r="AE341" s="33"/>
      <c r="AF341" s="33">
        <f>(AA341+AC341)*$AH$7</f>
        <v>0.14445112499999999</v>
      </c>
      <c r="AG341" s="33">
        <f>(AB341+AD341)*$AH$7</f>
        <v>7.2225562499999993E-2</v>
      </c>
      <c r="AH341" s="33"/>
      <c r="AI341" s="33"/>
      <c r="AJ341" s="33"/>
      <c r="AK341" s="68">
        <v>6.15</v>
      </c>
      <c r="AL341" s="69">
        <v>3.06</v>
      </c>
      <c r="AM341" s="38">
        <f t="shared" si="107"/>
        <v>6.64</v>
      </c>
      <c r="AN341" s="38">
        <f t="shared" si="108"/>
        <v>3.3</v>
      </c>
      <c r="AO341" s="37">
        <f t="shared" si="105"/>
        <v>1.33</v>
      </c>
      <c r="AP341" s="38">
        <f t="shared" si="105"/>
        <v>0.66</v>
      </c>
      <c r="AQ341" s="38"/>
      <c r="AR341" s="37">
        <f>AM341+AO341</f>
        <v>7.97</v>
      </c>
      <c r="AS341" s="38">
        <f>AN341+AP341</f>
        <v>3.96</v>
      </c>
    </row>
    <row r="342" spans="1:45" ht="51.75" x14ac:dyDescent="0.25">
      <c r="A342" s="196"/>
      <c r="B342" s="198"/>
      <c r="C342" s="200"/>
      <c r="D342" s="30" t="s">
        <v>46</v>
      </c>
      <c r="E342" s="31">
        <v>10</v>
      </c>
      <c r="F342" s="31">
        <v>5</v>
      </c>
      <c r="G342" s="33">
        <f>$G$85</f>
        <v>3.6999999999999998E-2</v>
      </c>
      <c r="H342" s="33">
        <f t="shared" si="97"/>
        <v>0.37</v>
      </c>
      <c r="I342" s="34"/>
      <c r="J342" s="33">
        <f t="shared" si="98"/>
        <v>0.185</v>
      </c>
      <c r="K342" s="34"/>
      <c r="L342" s="33"/>
      <c r="M342" s="33"/>
      <c r="N342" s="33"/>
      <c r="O342" s="33"/>
      <c r="P342" s="33"/>
      <c r="Q342" s="33"/>
      <c r="R342" s="33"/>
      <c r="S342" s="35"/>
      <c r="T342" s="33"/>
      <c r="U342" s="36"/>
      <c r="V342" s="36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7"/>
      <c r="AL342" s="38"/>
      <c r="AM342" s="38">
        <f t="shared" si="107"/>
        <v>0</v>
      </c>
      <c r="AN342" s="38">
        <f t="shared" si="108"/>
        <v>0</v>
      </c>
      <c r="AO342" s="37">
        <f t="shared" si="105"/>
        <v>0</v>
      </c>
      <c r="AP342" s="38">
        <f t="shared" si="105"/>
        <v>0</v>
      </c>
      <c r="AQ342" s="38"/>
      <c r="AR342" s="37"/>
      <c r="AS342" s="38"/>
    </row>
    <row r="343" spans="1:45" ht="23.25" customHeight="1" x14ac:dyDescent="0.25">
      <c r="A343" s="27" t="s">
        <v>487</v>
      </c>
      <c r="B343" s="28" t="s">
        <v>488</v>
      </c>
      <c r="C343" s="29"/>
      <c r="D343" s="30"/>
      <c r="E343" s="31"/>
      <c r="F343" s="31"/>
      <c r="G343" s="33"/>
      <c r="H343" s="33"/>
      <c r="I343" s="34"/>
      <c r="J343" s="33"/>
      <c r="K343" s="34"/>
      <c r="L343" s="33"/>
      <c r="M343" s="33"/>
      <c r="N343" s="33"/>
      <c r="O343" s="33"/>
      <c r="P343" s="33"/>
      <c r="Q343" s="33"/>
      <c r="R343" s="33"/>
      <c r="S343" s="35"/>
      <c r="T343" s="33"/>
      <c r="U343" s="36"/>
      <c r="V343" s="36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7"/>
      <c r="AL343" s="38"/>
      <c r="AM343" s="38"/>
      <c r="AN343" s="38"/>
      <c r="AO343" s="37"/>
      <c r="AP343" s="38"/>
      <c r="AQ343" s="38"/>
      <c r="AR343" s="37"/>
      <c r="AS343" s="38"/>
    </row>
    <row r="344" spans="1:45" ht="39" x14ac:dyDescent="0.25">
      <c r="A344" s="195" t="s">
        <v>489</v>
      </c>
      <c r="B344" s="197" t="s">
        <v>490</v>
      </c>
      <c r="C344" s="199" t="s">
        <v>192</v>
      </c>
      <c r="D344" s="30" t="s">
        <v>193</v>
      </c>
      <c r="E344" s="31">
        <v>30</v>
      </c>
      <c r="F344" s="31">
        <v>15</v>
      </c>
      <c r="G344" s="33">
        <f>$G$84</f>
        <v>4.5999999999999999E-2</v>
      </c>
      <c r="H344" s="33">
        <f t="shared" si="97"/>
        <v>1.38</v>
      </c>
      <c r="I344" s="34">
        <f>H344+H345</f>
        <v>1.75</v>
      </c>
      <c r="J344" s="33">
        <f t="shared" si="98"/>
        <v>0.69</v>
      </c>
      <c r="K344" s="34">
        <f>J344+J345</f>
        <v>0.875</v>
      </c>
      <c r="L344" s="33"/>
      <c r="M344" s="33"/>
      <c r="N344" s="33"/>
      <c r="O344" s="33">
        <f>I344*$Q$7</f>
        <v>2.6249999999999999E-2</v>
      </c>
      <c r="P344" s="33">
        <f>K344*$Q$7</f>
        <v>1.3125E-2</v>
      </c>
      <c r="Q344" s="33"/>
      <c r="R344" s="33">
        <f>I344*$T$7</f>
        <v>0.59500000000000008</v>
      </c>
      <c r="S344" s="35">
        <f>K344*$T$7</f>
        <v>0.29750000000000004</v>
      </c>
      <c r="T344" s="33"/>
      <c r="U344" s="36">
        <f>I344*$W$7</f>
        <v>1.75E-4</v>
      </c>
      <c r="V344" s="36">
        <f>K344*$W$7</f>
        <v>8.7499999999999999E-5</v>
      </c>
      <c r="W344" s="33"/>
      <c r="X344" s="33">
        <f>I344*$Z$7</f>
        <v>1.3324499999999999</v>
      </c>
      <c r="Y344" s="33">
        <f>K344*$Z$7</f>
        <v>0.66622499999999996</v>
      </c>
      <c r="Z344" s="33"/>
      <c r="AA344" s="33">
        <f>I344+O344+R344+U344+X344</f>
        <v>3.703875</v>
      </c>
      <c r="AB344" s="33">
        <f>K344+P344+S344+V344+Y344</f>
        <v>1.8519375</v>
      </c>
      <c r="AC344" s="33">
        <f>AA344*$AE$7</f>
        <v>1.1111625000000001</v>
      </c>
      <c r="AD344" s="33">
        <f>AB344*$AE$7</f>
        <v>0.55558125000000003</v>
      </c>
      <c r="AE344" s="33"/>
      <c r="AF344" s="33">
        <f>(AA344+AC344)*$AH$7</f>
        <v>0.14445112499999999</v>
      </c>
      <c r="AG344" s="33">
        <f>(AB344+AD344)*$AH$7</f>
        <v>7.2225562499999993E-2</v>
      </c>
      <c r="AH344" s="33"/>
      <c r="AI344" s="33"/>
      <c r="AJ344" s="33"/>
      <c r="AK344" s="37">
        <v>6.15</v>
      </c>
      <c r="AL344" s="38">
        <v>3.06</v>
      </c>
      <c r="AM344" s="38">
        <f t="shared" si="107"/>
        <v>6.64</v>
      </c>
      <c r="AN344" s="38">
        <f t="shared" si="108"/>
        <v>3.3</v>
      </c>
      <c r="AO344" s="37">
        <f t="shared" si="105"/>
        <v>1.33</v>
      </c>
      <c r="AP344" s="38">
        <f t="shared" si="105"/>
        <v>0.66</v>
      </c>
      <c r="AQ344" s="38"/>
      <c r="AR344" s="37">
        <f>AM344+AO344</f>
        <v>7.97</v>
      </c>
      <c r="AS344" s="38">
        <f>AN344+AP344</f>
        <v>3.96</v>
      </c>
    </row>
    <row r="345" spans="1:45" ht="51.75" x14ac:dyDescent="0.25">
      <c r="A345" s="196"/>
      <c r="B345" s="198"/>
      <c r="C345" s="200"/>
      <c r="D345" s="30" t="s">
        <v>46</v>
      </c>
      <c r="E345" s="31">
        <v>10</v>
      </c>
      <c r="F345" s="31">
        <v>5</v>
      </c>
      <c r="G345" s="33">
        <f>$G$85</f>
        <v>3.6999999999999998E-2</v>
      </c>
      <c r="H345" s="33">
        <f t="shared" si="97"/>
        <v>0.37</v>
      </c>
      <c r="I345" s="34"/>
      <c r="J345" s="33">
        <f t="shared" si="98"/>
        <v>0.185</v>
      </c>
      <c r="K345" s="34"/>
      <c r="L345" s="33"/>
      <c r="M345" s="33"/>
      <c r="N345" s="33"/>
      <c r="O345" s="33"/>
      <c r="P345" s="33"/>
      <c r="Q345" s="33"/>
      <c r="R345" s="33"/>
      <c r="S345" s="35"/>
      <c r="T345" s="33"/>
      <c r="U345" s="36"/>
      <c r="V345" s="36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7"/>
      <c r="AL345" s="38"/>
      <c r="AM345" s="38">
        <f t="shared" si="107"/>
        <v>0</v>
      </c>
      <c r="AN345" s="38">
        <f t="shared" si="108"/>
        <v>0</v>
      </c>
      <c r="AO345" s="37">
        <f t="shared" si="105"/>
        <v>0</v>
      </c>
      <c r="AP345" s="38">
        <f t="shared" si="105"/>
        <v>0</v>
      </c>
      <c r="AQ345" s="38"/>
      <c r="AR345" s="37"/>
      <c r="AS345" s="38"/>
    </row>
    <row r="346" spans="1:45" ht="39" x14ac:dyDescent="0.25">
      <c r="A346" s="195" t="s">
        <v>491</v>
      </c>
      <c r="B346" s="197" t="s">
        <v>492</v>
      </c>
      <c r="C346" s="199" t="s">
        <v>192</v>
      </c>
      <c r="D346" s="30" t="s">
        <v>193</v>
      </c>
      <c r="E346" s="31">
        <v>30</v>
      </c>
      <c r="F346" s="31">
        <v>15</v>
      </c>
      <c r="G346" s="33">
        <f>$G$84</f>
        <v>4.5999999999999999E-2</v>
      </c>
      <c r="H346" s="33">
        <f t="shared" si="97"/>
        <v>1.38</v>
      </c>
      <c r="I346" s="34">
        <f>H346+H347</f>
        <v>1.75</v>
      </c>
      <c r="J346" s="33">
        <f t="shared" si="98"/>
        <v>0.69</v>
      </c>
      <c r="K346" s="34">
        <f>J346+J347</f>
        <v>0.875</v>
      </c>
      <c r="L346" s="33"/>
      <c r="M346" s="33"/>
      <c r="N346" s="33"/>
      <c r="O346" s="33">
        <f>I346*$Q$7</f>
        <v>2.6249999999999999E-2</v>
      </c>
      <c r="P346" s="33">
        <f>K346*$Q$7</f>
        <v>1.3125E-2</v>
      </c>
      <c r="Q346" s="33"/>
      <c r="R346" s="33">
        <f>I346*$T$7</f>
        <v>0.59500000000000008</v>
      </c>
      <c r="S346" s="35">
        <f>K346*$T$7</f>
        <v>0.29750000000000004</v>
      </c>
      <c r="T346" s="33"/>
      <c r="U346" s="36">
        <f>I346*$W$7</f>
        <v>1.75E-4</v>
      </c>
      <c r="V346" s="36">
        <f>K346*$W$7</f>
        <v>8.7499999999999999E-5</v>
      </c>
      <c r="W346" s="33"/>
      <c r="X346" s="33">
        <f>I346*$Z$7</f>
        <v>1.3324499999999999</v>
      </c>
      <c r="Y346" s="33">
        <f>K346*$Z$7</f>
        <v>0.66622499999999996</v>
      </c>
      <c r="Z346" s="33"/>
      <c r="AA346" s="33">
        <f>I346+O346+R346+U346+X346</f>
        <v>3.703875</v>
      </c>
      <c r="AB346" s="33">
        <f>K346+P346+S346+V346+Y346</f>
        <v>1.8519375</v>
      </c>
      <c r="AC346" s="33">
        <f>AA346*$AE$7</f>
        <v>1.1111625000000001</v>
      </c>
      <c r="AD346" s="33">
        <f>AB346*$AE$7</f>
        <v>0.55558125000000003</v>
      </c>
      <c r="AE346" s="33"/>
      <c r="AF346" s="33">
        <f>(AA346+AC346)*$AH$7</f>
        <v>0.14445112499999999</v>
      </c>
      <c r="AG346" s="33">
        <f>(AB346+AD346)*$AH$7</f>
        <v>7.2225562499999993E-2</v>
      </c>
      <c r="AH346" s="33"/>
      <c r="AI346" s="33"/>
      <c r="AJ346" s="33"/>
      <c r="AK346" s="37">
        <v>6.15</v>
      </c>
      <c r="AL346" s="38">
        <v>3.06</v>
      </c>
      <c r="AM346" s="38">
        <f t="shared" si="107"/>
        <v>6.64</v>
      </c>
      <c r="AN346" s="38">
        <f t="shared" si="108"/>
        <v>3.3</v>
      </c>
      <c r="AO346" s="37">
        <f t="shared" si="105"/>
        <v>1.33</v>
      </c>
      <c r="AP346" s="38">
        <f t="shared" si="105"/>
        <v>0.66</v>
      </c>
      <c r="AQ346" s="38"/>
      <c r="AR346" s="37">
        <f>AM346+AO346</f>
        <v>7.97</v>
      </c>
      <c r="AS346" s="38">
        <f>AN346+AP346</f>
        <v>3.96</v>
      </c>
    </row>
    <row r="347" spans="1:45" ht="51.75" x14ac:dyDescent="0.25">
      <c r="A347" s="196"/>
      <c r="B347" s="198"/>
      <c r="C347" s="200"/>
      <c r="D347" s="30" t="s">
        <v>46</v>
      </c>
      <c r="E347" s="31">
        <v>10</v>
      </c>
      <c r="F347" s="31">
        <v>5</v>
      </c>
      <c r="G347" s="33">
        <f>$G$85</f>
        <v>3.6999999999999998E-2</v>
      </c>
      <c r="H347" s="33">
        <f t="shared" si="97"/>
        <v>0.37</v>
      </c>
      <c r="I347" s="34"/>
      <c r="J347" s="33">
        <f t="shared" si="98"/>
        <v>0.185</v>
      </c>
      <c r="K347" s="34"/>
      <c r="L347" s="33"/>
      <c r="M347" s="33"/>
      <c r="N347" s="33"/>
      <c r="O347" s="33"/>
      <c r="P347" s="33"/>
      <c r="Q347" s="33"/>
      <c r="R347" s="33"/>
      <c r="S347" s="35"/>
      <c r="T347" s="33"/>
      <c r="U347" s="36"/>
      <c r="V347" s="36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7"/>
      <c r="AL347" s="38"/>
      <c r="AM347" s="38">
        <f t="shared" si="107"/>
        <v>0</v>
      </c>
      <c r="AN347" s="38">
        <f t="shared" si="108"/>
        <v>0</v>
      </c>
      <c r="AO347" s="37">
        <f t="shared" si="105"/>
        <v>0</v>
      </c>
      <c r="AP347" s="38">
        <f t="shared" si="105"/>
        <v>0</v>
      </c>
      <c r="AQ347" s="38"/>
      <c r="AR347" s="37"/>
      <c r="AS347" s="38"/>
    </row>
    <row r="348" spans="1:45" ht="29.25" customHeight="1" x14ac:dyDescent="0.25">
      <c r="A348" s="27" t="s">
        <v>493</v>
      </c>
      <c r="B348" s="28" t="s">
        <v>453</v>
      </c>
      <c r="C348" s="29"/>
      <c r="D348" s="30"/>
      <c r="E348" s="31"/>
      <c r="F348" s="31"/>
      <c r="G348" s="33"/>
      <c r="H348" s="33"/>
      <c r="I348" s="34"/>
      <c r="J348" s="33"/>
      <c r="K348" s="34"/>
      <c r="L348" s="33"/>
      <c r="M348" s="33"/>
      <c r="N348" s="33"/>
      <c r="O348" s="33"/>
      <c r="P348" s="33"/>
      <c r="Q348" s="33"/>
      <c r="R348" s="33"/>
      <c r="S348" s="35"/>
      <c r="T348" s="33"/>
      <c r="U348" s="36"/>
      <c r="V348" s="36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7"/>
      <c r="AL348" s="38"/>
      <c r="AM348" s="38"/>
      <c r="AN348" s="38"/>
      <c r="AO348" s="37"/>
      <c r="AP348" s="38"/>
      <c r="AQ348" s="38"/>
      <c r="AR348" s="37"/>
      <c r="AS348" s="38"/>
    </row>
    <row r="349" spans="1:45" ht="39" x14ac:dyDescent="0.25">
      <c r="A349" s="27" t="s">
        <v>494</v>
      </c>
      <c r="B349" s="28" t="s">
        <v>455</v>
      </c>
      <c r="C349" s="29" t="s">
        <v>456</v>
      </c>
      <c r="D349" s="30" t="s">
        <v>193</v>
      </c>
      <c r="E349" s="31">
        <v>15</v>
      </c>
      <c r="F349" s="31">
        <v>10</v>
      </c>
      <c r="G349" s="33">
        <f>$G$84</f>
        <v>4.5999999999999999E-2</v>
      </c>
      <c r="H349" s="33">
        <f t="shared" ref="H349:H413" si="109">E349*G349</f>
        <v>0.69</v>
      </c>
      <c r="I349" s="34">
        <f>H349</f>
        <v>0.69</v>
      </c>
      <c r="J349" s="33">
        <f t="shared" si="98"/>
        <v>0.45999999999999996</v>
      </c>
      <c r="K349" s="34">
        <f>J349</f>
        <v>0.45999999999999996</v>
      </c>
      <c r="L349" s="33"/>
      <c r="M349" s="33"/>
      <c r="N349" s="33"/>
      <c r="O349" s="33">
        <f>I349*$Q$7</f>
        <v>1.0349999999999998E-2</v>
      </c>
      <c r="P349" s="33">
        <f>K349*$Q$7</f>
        <v>6.899999999999999E-3</v>
      </c>
      <c r="Q349" s="33"/>
      <c r="R349" s="33">
        <f>I349*$T$7</f>
        <v>0.2346</v>
      </c>
      <c r="S349" s="35">
        <f>K349*$T$7</f>
        <v>0.15640000000000001</v>
      </c>
      <c r="T349" s="33"/>
      <c r="U349" s="36">
        <f>I349*$W$7</f>
        <v>6.8999999999999997E-5</v>
      </c>
      <c r="V349" s="36">
        <f>K349*$W$7</f>
        <v>4.6E-5</v>
      </c>
      <c r="W349" s="33"/>
      <c r="X349" s="33">
        <f>I349*$Z$7</f>
        <v>0.52536599999999989</v>
      </c>
      <c r="Y349" s="33">
        <f>K349*$Z$7</f>
        <v>0.35024399999999994</v>
      </c>
      <c r="Z349" s="33"/>
      <c r="AA349" s="33">
        <f>I349+O349+R349+U349+X349</f>
        <v>1.4603849999999998</v>
      </c>
      <c r="AB349" s="33">
        <f>K349+P349+S349+V349+Y349</f>
        <v>0.97358999999999996</v>
      </c>
      <c r="AC349" s="33">
        <f t="shared" ref="AC349:AD352" si="110">AA349*$AE$7</f>
        <v>0.43811549999999994</v>
      </c>
      <c r="AD349" s="33">
        <f t="shared" si="110"/>
        <v>0.29207699999999998</v>
      </c>
      <c r="AE349" s="33"/>
      <c r="AF349" s="33">
        <f t="shared" ref="AF349:AG352" si="111">(AA349+AC349)*$AH$7</f>
        <v>5.6955014999999991E-2</v>
      </c>
      <c r="AG349" s="33">
        <f t="shared" si="111"/>
        <v>3.7970009999999992E-2</v>
      </c>
      <c r="AH349" s="33"/>
      <c r="AI349" s="33"/>
      <c r="AJ349" s="33"/>
      <c r="AK349" s="37">
        <v>2.4300000000000002</v>
      </c>
      <c r="AL349" s="38">
        <v>1.62</v>
      </c>
      <c r="AM349" s="38">
        <f t="shared" si="107"/>
        <v>2.62</v>
      </c>
      <c r="AN349" s="38">
        <f t="shared" si="108"/>
        <v>1.75</v>
      </c>
      <c r="AO349" s="37">
        <f t="shared" si="105"/>
        <v>0.52</v>
      </c>
      <c r="AP349" s="38">
        <f t="shared" si="105"/>
        <v>0.35</v>
      </c>
      <c r="AQ349" s="38"/>
      <c r="AR349" s="37">
        <f t="shared" ref="AR349:AS352" si="112">AM349+AO349</f>
        <v>3.14</v>
      </c>
      <c r="AS349" s="38">
        <f t="shared" si="112"/>
        <v>2.1</v>
      </c>
    </row>
    <row r="350" spans="1:45" ht="39" x14ac:dyDescent="0.25">
      <c r="A350" s="27" t="s">
        <v>495</v>
      </c>
      <c r="B350" s="28" t="s">
        <v>458</v>
      </c>
      <c r="C350" s="29" t="s">
        <v>192</v>
      </c>
      <c r="D350" s="30" t="s">
        <v>193</v>
      </c>
      <c r="E350" s="31">
        <v>10</v>
      </c>
      <c r="F350" s="31">
        <v>5</v>
      </c>
      <c r="G350" s="33">
        <f>$G$84</f>
        <v>4.5999999999999999E-2</v>
      </c>
      <c r="H350" s="33">
        <f t="shared" si="109"/>
        <v>0.45999999999999996</v>
      </c>
      <c r="I350" s="34">
        <f>H350</f>
        <v>0.45999999999999996</v>
      </c>
      <c r="J350" s="33">
        <f t="shared" si="98"/>
        <v>0.22999999999999998</v>
      </c>
      <c r="K350" s="34">
        <f>J350</f>
        <v>0.22999999999999998</v>
      </c>
      <c r="L350" s="33"/>
      <c r="M350" s="33"/>
      <c r="N350" s="33"/>
      <c r="O350" s="33">
        <f>I350*$Q$7</f>
        <v>6.899999999999999E-3</v>
      </c>
      <c r="P350" s="33">
        <f>K350*$Q$7</f>
        <v>3.4499999999999995E-3</v>
      </c>
      <c r="Q350" s="33"/>
      <c r="R350" s="33">
        <f>I350*$T$7</f>
        <v>0.15640000000000001</v>
      </c>
      <c r="S350" s="35">
        <f>K350*$T$7</f>
        <v>7.8200000000000006E-2</v>
      </c>
      <c r="T350" s="33"/>
      <c r="U350" s="36">
        <f>I350*$W$7</f>
        <v>4.6E-5</v>
      </c>
      <c r="V350" s="36">
        <f>K350*$W$7</f>
        <v>2.3E-5</v>
      </c>
      <c r="W350" s="33"/>
      <c r="X350" s="33">
        <f>I350*$Z$7</f>
        <v>0.35024399999999994</v>
      </c>
      <c r="Y350" s="33">
        <f>K350*$Z$7</f>
        <v>0.17512199999999997</v>
      </c>
      <c r="Z350" s="33"/>
      <c r="AA350" s="33">
        <f>I350+O350+R350+U350+X350</f>
        <v>0.97358999999999996</v>
      </c>
      <c r="AB350" s="33">
        <f>K350+P350+S350+V350+Y350</f>
        <v>0.48679499999999998</v>
      </c>
      <c r="AC350" s="33">
        <f t="shared" si="110"/>
        <v>0.29207699999999998</v>
      </c>
      <c r="AD350" s="33">
        <f t="shared" si="110"/>
        <v>0.14603849999999999</v>
      </c>
      <c r="AE350" s="33"/>
      <c r="AF350" s="33">
        <f t="shared" si="111"/>
        <v>3.7970009999999992E-2</v>
      </c>
      <c r="AG350" s="33">
        <f t="shared" si="111"/>
        <v>1.8985004999999996E-2</v>
      </c>
      <c r="AH350" s="33"/>
      <c r="AI350" s="33"/>
      <c r="AJ350" s="33"/>
      <c r="AK350" s="37">
        <v>1.62</v>
      </c>
      <c r="AL350" s="38">
        <v>0.8</v>
      </c>
      <c r="AM350" s="38">
        <f t="shared" si="107"/>
        <v>1.75</v>
      </c>
      <c r="AN350" s="38">
        <f t="shared" si="108"/>
        <v>0.86</v>
      </c>
      <c r="AO350" s="37">
        <f t="shared" si="105"/>
        <v>0.35</v>
      </c>
      <c r="AP350" s="38">
        <f t="shared" si="105"/>
        <v>0.17</v>
      </c>
      <c r="AQ350" s="38"/>
      <c r="AR350" s="37">
        <f t="shared" si="112"/>
        <v>2.1</v>
      </c>
      <c r="AS350" s="38">
        <f t="shared" si="112"/>
        <v>1.03</v>
      </c>
    </row>
    <row r="351" spans="1:45" ht="45.75" customHeight="1" x14ac:dyDescent="0.25">
      <c r="A351" s="27" t="s">
        <v>496</v>
      </c>
      <c r="B351" s="28" t="s">
        <v>497</v>
      </c>
      <c r="C351" s="29" t="s">
        <v>192</v>
      </c>
      <c r="D351" s="30" t="s">
        <v>193</v>
      </c>
      <c r="E351" s="31">
        <v>15</v>
      </c>
      <c r="F351" s="31">
        <v>3</v>
      </c>
      <c r="G351" s="33">
        <f>$G$84</f>
        <v>4.5999999999999999E-2</v>
      </c>
      <c r="H351" s="33">
        <f t="shared" si="109"/>
        <v>0.69</v>
      </c>
      <c r="I351" s="34">
        <f>H351</f>
        <v>0.69</v>
      </c>
      <c r="J351" s="33">
        <f t="shared" si="98"/>
        <v>0.13800000000000001</v>
      </c>
      <c r="K351" s="34">
        <f>J351</f>
        <v>0.13800000000000001</v>
      </c>
      <c r="L351" s="33"/>
      <c r="M351" s="33"/>
      <c r="N351" s="33"/>
      <c r="O351" s="33">
        <f>I351*$Q$7</f>
        <v>1.0349999999999998E-2</v>
      </c>
      <c r="P351" s="33">
        <f>K351*$Q$7</f>
        <v>2.0700000000000002E-3</v>
      </c>
      <c r="Q351" s="33"/>
      <c r="R351" s="33">
        <f>I351*$T$7</f>
        <v>0.2346</v>
      </c>
      <c r="S351" s="35">
        <f>K351*$T$7</f>
        <v>4.692000000000001E-2</v>
      </c>
      <c r="T351" s="33"/>
      <c r="U351" s="36">
        <f>I351*$W$7</f>
        <v>6.8999999999999997E-5</v>
      </c>
      <c r="V351" s="36">
        <f>K351*$W$7</f>
        <v>1.3800000000000002E-5</v>
      </c>
      <c r="W351" s="33"/>
      <c r="X351" s="33">
        <f>I351*$Z$7</f>
        <v>0.52536599999999989</v>
      </c>
      <c r="Y351" s="33">
        <f>K351*$Z$7</f>
        <v>0.10507320000000001</v>
      </c>
      <c r="Z351" s="33"/>
      <c r="AA351" s="33">
        <f>I351+O351+R351+U351+X351</f>
        <v>1.4603849999999998</v>
      </c>
      <c r="AB351" s="33">
        <f>K351+P351+S351+V351+Y351</f>
        <v>0.29207700000000003</v>
      </c>
      <c r="AC351" s="33">
        <f t="shared" si="110"/>
        <v>0.43811549999999994</v>
      </c>
      <c r="AD351" s="33">
        <f t="shared" si="110"/>
        <v>8.7623100000000009E-2</v>
      </c>
      <c r="AE351" s="33"/>
      <c r="AF351" s="33">
        <f t="shared" si="111"/>
        <v>5.6955014999999991E-2</v>
      </c>
      <c r="AG351" s="33">
        <f t="shared" si="111"/>
        <v>1.1391003E-2</v>
      </c>
      <c r="AH351" s="33"/>
      <c r="AI351" s="33"/>
      <c r="AJ351" s="33"/>
      <c r="AK351" s="37">
        <v>2.4300000000000002</v>
      </c>
      <c r="AL351" s="38">
        <v>0.49</v>
      </c>
      <c r="AM351" s="38">
        <f t="shared" si="107"/>
        <v>2.62</v>
      </c>
      <c r="AN351" s="38">
        <f t="shared" si="108"/>
        <v>0.53</v>
      </c>
      <c r="AO351" s="37">
        <f t="shared" si="105"/>
        <v>0.52</v>
      </c>
      <c r="AP351" s="38">
        <f t="shared" si="105"/>
        <v>0.11</v>
      </c>
      <c r="AQ351" s="38"/>
      <c r="AR351" s="37">
        <f t="shared" si="112"/>
        <v>3.14</v>
      </c>
      <c r="AS351" s="38">
        <f t="shared" si="112"/>
        <v>0.64</v>
      </c>
    </row>
    <row r="352" spans="1:45" ht="28.5" customHeight="1" x14ac:dyDescent="0.25">
      <c r="A352" s="27" t="s">
        <v>498</v>
      </c>
      <c r="B352" s="28" t="s">
        <v>462</v>
      </c>
      <c r="C352" s="29" t="s">
        <v>192</v>
      </c>
      <c r="D352" s="30" t="s">
        <v>193</v>
      </c>
      <c r="E352" s="31">
        <v>5</v>
      </c>
      <c r="F352" s="31">
        <v>2</v>
      </c>
      <c r="G352" s="33">
        <f>$G$84</f>
        <v>4.5999999999999999E-2</v>
      </c>
      <c r="H352" s="33">
        <f t="shared" si="109"/>
        <v>0.22999999999999998</v>
      </c>
      <c r="I352" s="34">
        <f>H352</f>
        <v>0.22999999999999998</v>
      </c>
      <c r="J352" s="33">
        <f t="shared" ref="J352:J416" si="113">F352*G352</f>
        <v>9.1999999999999998E-2</v>
      </c>
      <c r="K352" s="34">
        <f>J352</f>
        <v>9.1999999999999998E-2</v>
      </c>
      <c r="L352" s="33"/>
      <c r="M352" s="33"/>
      <c r="N352" s="33"/>
      <c r="O352" s="33">
        <f>I352*$Q$7</f>
        <v>3.4499999999999995E-3</v>
      </c>
      <c r="P352" s="33">
        <f>K352*$Q$7</f>
        <v>1.3799999999999999E-3</v>
      </c>
      <c r="Q352" s="33"/>
      <c r="R352" s="33">
        <f>I352*$T$7</f>
        <v>7.8200000000000006E-2</v>
      </c>
      <c r="S352" s="35">
        <f>K352*$T$7</f>
        <v>3.1280000000000002E-2</v>
      </c>
      <c r="T352" s="33"/>
      <c r="U352" s="36">
        <f>I352*$W$7</f>
        <v>2.3E-5</v>
      </c>
      <c r="V352" s="36">
        <f>K352*$W$7</f>
        <v>9.2E-6</v>
      </c>
      <c r="W352" s="33"/>
      <c r="X352" s="33">
        <f>I352*$Z$7</f>
        <v>0.17512199999999997</v>
      </c>
      <c r="Y352" s="33">
        <f>K352*$Z$7</f>
        <v>7.0048799999999994E-2</v>
      </c>
      <c r="Z352" s="33"/>
      <c r="AA352" s="33">
        <f>I352+O352+R352+U352+X352</f>
        <v>0.48679499999999998</v>
      </c>
      <c r="AB352" s="33">
        <f>K352+P352+S352+V352+Y352</f>
        <v>0.194718</v>
      </c>
      <c r="AC352" s="33">
        <f t="shared" si="110"/>
        <v>0.14603849999999999</v>
      </c>
      <c r="AD352" s="33">
        <f t="shared" si="110"/>
        <v>5.8415399999999999E-2</v>
      </c>
      <c r="AE352" s="33"/>
      <c r="AF352" s="33">
        <f t="shared" si="111"/>
        <v>1.8985004999999996E-2</v>
      </c>
      <c r="AG352" s="33">
        <f t="shared" si="111"/>
        <v>7.5940019999999999E-3</v>
      </c>
      <c r="AH352" s="33"/>
      <c r="AI352" s="33"/>
      <c r="AJ352" s="33"/>
      <c r="AK352" s="37">
        <v>0.8</v>
      </c>
      <c r="AL352" s="38">
        <v>0.32</v>
      </c>
      <c r="AM352" s="38">
        <f t="shared" si="107"/>
        <v>0.86</v>
      </c>
      <c r="AN352" s="38">
        <f t="shared" si="108"/>
        <v>0.35</v>
      </c>
      <c r="AO352" s="37">
        <f t="shared" si="105"/>
        <v>0.17</v>
      </c>
      <c r="AP352" s="38">
        <f t="shared" si="105"/>
        <v>7.0000000000000007E-2</v>
      </c>
      <c r="AQ352" s="38"/>
      <c r="AR352" s="37">
        <f t="shared" si="112"/>
        <v>1.03</v>
      </c>
      <c r="AS352" s="38">
        <f t="shared" si="112"/>
        <v>0.42</v>
      </c>
    </row>
    <row r="353" spans="1:45" ht="40.5" customHeight="1" x14ac:dyDescent="0.25">
      <c r="A353" s="49" t="s">
        <v>499</v>
      </c>
      <c r="B353" s="50" t="s">
        <v>500</v>
      </c>
      <c r="C353" s="51"/>
      <c r="D353" s="52"/>
      <c r="E353" s="53"/>
      <c r="F353" s="53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5"/>
      <c r="T353" s="54"/>
      <c r="U353" s="57"/>
      <c r="V353" s="57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8"/>
      <c r="AL353" s="59"/>
      <c r="AM353" s="60"/>
      <c r="AN353" s="60"/>
      <c r="AO353" s="61"/>
      <c r="AP353" s="60"/>
      <c r="AQ353" s="59"/>
      <c r="AR353" s="58"/>
      <c r="AS353" s="59"/>
    </row>
    <row r="354" spans="1:45" ht="41.25" customHeight="1" x14ac:dyDescent="0.25">
      <c r="A354" s="63" t="s">
        <v>501</v>
      </c>
      <c r="B354" s="64" t="s">
        <v>502</v>
      </c>
      <c r="C354" s="51"/>
      <c r="D354" s="52"/>
      <c r="E354" s="53"/>
      <c r="F354" s="53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5"/>
      <c r="T354" s="54"/>
      <c r="U354" s="57"/>
      <c r="V354" s="57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8"/>
      <c r="AL354" s="59"/>
      <c r="AM354" s="60"/>
      <c r="AN354" s="60"/>
      <c r="AO354" s="61"/>
      <c r="AP354" s="60"/>
      <c r="AQ354" s="59"/>
      <c r="AR354" s="58"/>
      <c r="AS354" s="59"/>
    </row>
    <row r="355" spans="1:45" ht="26.25" customHeight="1" x14ac:dyDescent="0.25">
      <c r="A355" s="27" t="s">
        <v>503</v>
      </c>
      <c r="B355" s="28" t="s">
        <v>504</v>
      </c>
      <c r="C355" s="29"/>
      <c r="D355" s="30"/>
      <c r="E355" s="31"/>
      <c r="F355" s="31"/>
      <c r="G355" s="33"/>
      <c r="H355" s="33"/>
      <c r="I355" s="34"/>
      <c r="J355" s="33"/>
      <c r="K355" s="34"/>
      <c r="L355" s="33"/>
      <c r="M355" s="33"/>
      <c r="N355" s="33"/>
      <c r="O355" s="33"/>
      <c r="P355" s="33"/>
      <c r="Q355" s="33"/>
      <c r="R355" s="33"/>
      <c r="S355" s="35"/>
      <c r="T355" s="33"/>
      <c r="U355" s="36"/>
      <c r="V355" s="36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7"/>
      <c r="AL355" s="38"/>
      <c r="AM355" s="38"/>
      <c r="AN355" s="38"/>
      <c r="AO355" s="37"/>
      <c r="AP355" s="38"/>
      <c r="AQ355" s="38"/>
      <c r="AR355" s="37"/>
      <c r="AS355" s="38"/>
    </row>
    <row r="356" spans="1:45" ht="39" x14ac:dyDescent="0.25">
      <c r="A356" s="195" t="s">
        <v>505</v>
      </c>
      <c r="B356" s="197" t="s">
        <v>506</v>
      </c>
      <c r="C356" s="199" t="s">
        <v>192</v>
      </c>
      <c r="D356" s="30" t="s">
        <v>193</v>
      </c>
      <c r="E356" s="31">
        <v>50</v>
      </c>
      <c r="F356" s="31">
        <v>20</v>
      </c>
      <c r="G356" s="33">
        <f>$G$84</f>
        <v>4.5999999999999999E-2</v>
      </c>
      <c r="H356" s="33">
        <f t="shared" si="109"/>
        <v>2.2999999999999998</v>
      </c>
      <c r="I356" s="34">
        <f>H356+H357</f>
        <v>3.04</v>
      </c>
      <c r="J356" s="33">
        <f t="shared" si="113"/>
        <v>0.91999999999999993</v>
      </c>
      <c r="K356" s="34">
        <f>J356+J357</f>
        <v>1.29</v>
      </c>
      <c r="L356" s="33"/>
      <c r="M356" s="33"/>
      <c r="N356" s="33"/>
      <c r="O356" s="33">
        <f>I356*$Q$7</f>
        <v>4.5600000000000002E-2</v>
      </c>
      <c r="P356" s="33">
        <f>K356*$Q$7</f>
        <v>1.9349999999999999E-2</v>
      </c>
      <c r="Q356" s="33"/>
      <c r="R356" s="33">
        <f>I356*$T$7</f>
        <v>1.0336000000000001</v>
      </c>
      <c r="S356" s="35">
        <f>K356*$T$7</f>
        <v>0.43860000000000005</v>
      </c>
      <c r="T356" s="33"/>
      <c r="U356" s="36">
        <f>I356*$W$7</f>
        <v>3.0400000000000002E-4</v>
      </c>
      <c r="V356" s="36">
        <f>K356*$W$7</f>
        <v>1.2900000000000002E-4</v>
      </c>
      <c r="W356" s="33"/>
      <c r="X356" s="33">
        <f>I356*$Z$7</f>
        <v>2.3146559999999998</v>
      </c>
      <c r="Y356" s="33">
        <f>K356*$Z$7</f>
        <v>0.98220600000000002</v>
      </c>
      <c r="Z356" s="33"/>
      <c r="AA356" s="33">
        <f>I356+O356+R356+U356+X356</f>
        <v>6.4341600000000003</v>
      </c>
      <c r="AB356" s="33">
        <f>K356+P356+S356+V356+Y356</f>
        <v>2.7302850000000003</v>
      </c>
      <c r="AC356" s="33">
        <f>AA356*$AE$7</f>
        <v>1.930248</v>
      </c>
      <c r="AD356" s="33">
        <f>AB356*$AE$7</f>
        <v>0.81908550000000002</v>
      </c>
      <c r="AE356" s="33"/>
      <c r="AF356" s="33">
        <f>(AA356+AC356)*$AH$7</f>
        <v>0.25093224000000003</v>
      </c>
      <c r="AG356" s="33">
        <f>(AB356+AD356)*$AH$7</f>
        <v>0.106481115</v>
      </c>
      <c r="AH356" s="33"/>
      <c r="AI356" s="33"/>
      <c r="AJ356" s="33"/>
      <c r="AK356" s="37">
        <v>10.67</v>
      </c>
      <c r="AL356" s="38">
        <v>4.53</v>
      </c>
      <c r="AM356" s="38">
        <f t="shared" si="107"/>
        <v>11.52</v>
      </c>
      <c r="AN356" s="38">
        <f t="shared" si="108"/>
        <v>4.8899999999999997</v>
      </c>
      <c r="AO356" s="37">
        <f t="shared" si="105"/>
        <v>2.2999999999999998</v>
      </c>
      <c r="AP356" s="38">
        <f t="shared" si="105"/>
        <v>0.98</v>
      </c>
      <c r="AQ356" s="38"/>
      <c r="AR356" s="37">
        <f>AM356+AO356</f>
        <v>13.82</v>
      </c>
      <c r="AS356" s="38">
        <f>AN356+AP356</f>
        <v>5.8699999999999992</v>
      </c>
    </row>
    <row r="357" spans="1:45" ht="51.75" x14ac:dyDescent="0.25">
      <c r="A357" s="196"/>
      <c r="B357" s="198"/>
      <c r="C357" s="200"/>
      <c r="D357" s="30" t="s">
        <v>46</v>
      </c>
      <c r="E357" s="31">
        <v>20</v>
      </c>
      <c r="F357" s="31">
        <v>10</v>
      </c>
      <c r="G357" s="33">
        <f>$G$85</f>
        <v>3.6999999999999998E-2</v>
      </c>
      <c r="H357" s="33">
        <f t="shared" si="109"/>
        <v>0.74</v>
      </c>
      <c r="I357" s="34"/>
      <c r="J357" s="33">
        <f t="shared" si="113"/>
        <v>0.37</v>
      </c>
      <c r="K357" s="34"/>
      <c r="L357" s="33"/>
      <c r="M357" s="33"/>
      <c r="N357" s="33"/>
      <c r="O357" s="33"/>
      <c r="P357" s="33"/>
      <c r="Q357" s="33"/>
      <c r="R357" s="33"/>
      <c r="S357" s="35"/>
      <c r="T357" s="33"/>
      <c r="U357" s="36"/>
      <c r="V357" s="36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7"/>
      <c r="AL357" s="38"/>
      <c r="AM357" s="38">
        <f t="shared" si="107"/>
        <v>0</v>
      </c>
      <c r="AN357" s="38">
        <f t="shared" si="108"/>
        <v>0</v>
      </c>
      <c r="AO357" s="37">
        <f t="shared" si="105"/>
        <v>0</v>
      </c>
      <c r="AP357" s="38">
        <f t="shared" si="105"/>
        <v>0</v>
      </c>
      <c r="AQ357" s="38"/>
      <c r="AR357" s="37"/>
      <c r="AS357" s="38"/>
    </row>
    <row r="358" spans="1:45" ht="25.5" customHeight="1" x14ac:dyDescent="0.25">
      <c r="A358" s="81" t="s">
        <v>507</v>
      </c>
      <c r="B358" s="28" t="s">
        <v>508</v>
      </c>
      <c r="C358" s="29"/>
      <c r="D358" s="30"/>
      <c r="E358" s="31"/>
      <c r="F358" s="31"/>
      <c r="G358" s="33"/>
      <c r="H358" s="33"/>
      <c r="I358" s="34"/>
      <c r="J358" s="33"/>
      <c r="K358" s="34"/>
      <c r="L358" s="33"/>
      <c r="M358" s="33"/>
      <c r="N358" s="33"/>
      <c r="O358" s="33"/>
      <c r="P358" s="33"/>
      <c r="Q358" s="33"/>
      <c r="R358" s="33"/>
      <c r="S358" s="35"/>
      <c r="T358" s="33"/>
      <c r="U358" s="36"/>
      <c r="V358" s="36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7"/>
      <c r="AL358" s="38"/>
      <c r="AM358" s="38"/>
      <c r="AN358" s="38"/>
      <c r="AO358" s="37"/>
      <c r="AP358" s="38"/>
      <c r="AQ358" s="38"/>
      <c r="AR358" s="37"/>
      <c r="AS358" s="38"/>
    </row>
    <row r="359" spans="1:45" ht="39" x14ac:dyDescent="0.25">
      <c r="A359" s="195" t="s">
        <v>509</v>
      </c>
      <c r="B359" s="197" t="s">
        <v>510</v>
      </c>
      <c r="C359" s="199" t="s">
        <v>192</v>
      </c>
      <c r="D359" s="30" t="s">
        <v>193</v>
      </c>
      <c r="E359" s="31">
        <v>30</v>
      </c>
      <c r="F359" s="31">
        <v>15</v>
      </c>
      <c r="G359" s="33">
        <f>$G$84</f>
        <v>4.5999999999999999E-2</v>
      </c>
      <c r="H359" s="33">
        <f t="shared" si="109"/>
        <v>1.38</v>
      </c>
      <c r="I359" s="34">
        <f>H359+H360</f>
        <v>2.4899999999999998</v>
      </c>
      <c r="J359" s="33">
        <f t="shared" si="113"/>
        <v>0.69</v>
      </c>
      <c r="K359" s="34">
        <f>J359+J360</f>
        <v>1.2449999999999999</v>
      </c>
      <c r="L359" s="33"/>
      <c r="M359" s="33"/>
      <c r="N359" s="33"/>
      <c r="O359" s="33">
        <f>I359*$Q$7</f>
        <v>3.7349999999999994E-2</v>
      </c>
      <c r="P359" s="33">
        <f>K359*$Q$7</f>
        <v>1.8674999999999997E-2</v>
      </c>
      <c r="Q359" s="33"/>
      <c r="R359" s="33">
        <f>I359*$T$7</f>
        <v>0.84660000000000002</v>
      </c>
      <c r="S359" s="35">
        <f>K359*$T$7</f>
        <v>0.42330000000000001</v>
      </c>
      <c r="T359" s="33"/>
      <c r="U359" s="36">
        <f>I359*$W$7</f>
        <v>2.4899999999999998E-4</v>
      </c>
      <c r="V359" s="36">
        <f>K359*$W$7</f>
        <v>1.2449999999999999E-4</v>
      </c>
      <c r="W359" s="33"/>
      <c r="X359" s="33">
        <f>I359*$Z$7</f>
        <v>1.8958859999999997</v>
      </c>
      <c r="Y359" s="33">
        <f>K359*$Z$7</f>
        <v>0.94794299999999987</v>
      </c>
      <c r="Z359" s="33"/>
      <c r="AA359" s="33">
        <f>I359+O359+R359+U359+X359</f>
        <v>5.2700849999999999</v>
      </c>
      <c r="AB359" s="33">
        <f>K359+P359+S359+V359+Y359</f>
        <v>2.6350425</v>
      </c>
      <c r="AC359" s="33">
        <f>AA359*$AE$7</f>
        <v>1.5810255</v>
      </c>
      <c r="AD359" s="33">
        <f>AB359*$AE$7</f>
        <v>0.79051274999999999</v>
      </c>
      <c r="AE359" s="33"/>
      <c r="AF359" s="33">
        <f>(AA359+AC359)*$AH$7</f>
        <v>0.20553331499999999</v>
      </c>
      <c r="AG359" s="33">
        <f>(AB359+AD359)*$AH$7</f>
        <v>0.1027666575</v>
      </c>
      <c r="AH359" s="33"/>
      <c r="AI359" s="33"/>
      <c r="AJ359" s="33"/>
      <c r="AK359" s="37">
        <v>8.75</v>
      </c>
      <c r="AL359" s="38">
        <v>4.38</v>
      </c>
      <c r="AM359" s="38">
        <f t="shared" si="107"/>
        <v>9.4499999999999993</v>
      </c>
      <c r="AN359" s="38">
        <f t="shared" si="108"/>
        <v>4.7300000000000004</v>
      </c>
      <c r="AO359" s="37">
        <f t="shared" si="105"/>
        <v>1.89</v>
      </c>
      <c r="AP359" s="38">
        <f t="shared" si="105"/>
        <v>0.95</v>
      </c>
      <c r="AQ359" s="38"/>
      <c r="AR359" s="37">
        <f t="shared" ref="AR359:AS365" si="114">AM359+AO359</f>
        <v>11.34</v>
      </c>
      <c r="AS359" s="38">
        <f t="shared" si="114"/>
        <v>5.6800000000000006</v>
      </c>
    </row>
    <row r="360" spans="1:45" ht="51.75" x14ac:dyDescent="0.25">
      <c r="A360" s="196"/>
      <c r="B360" s="198"/>
      <c r="C360" s="200"/>
      <c r="D360" s="30" t="s">
        <v>46</v>
      </c>
      <c r="E360" s="31">
        <v>30</v>
      </c>
      <c r="F360" s="31">
        <v>15</v>
      </c>
      <c r="G360" s="33">
        <f>$G$85</f>
        <v>3.6999999999999998E-2</v>
      </c>
      <c r="H360" s="33">
        <f t="shared" si="109"/>
        <v>1.1099999999999999</v>
      </c>
      <c r="I360" s="34"/>
      <c r="J360" s="33">
        <f t="shared" si="113"/>
        <v>0.55499999999999994</v>
      </c>
      <c r="K360" s="34"/>
      <c r="L360" s="33"/>
      <c r="M360" s="33"/>
      <c r="N360" s="33"/>
      <c r="O360" s="33"/>
      <c r="P360" s="33"/>
      <c r="Q360" s="33"/>
      <c r="R360" s="33"/>
      <c r="S360" s="35"/>
      <c r="T360" s="33"/>
      <c r="U360" s="36"/>
      <c r="V360" s="36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7"/>
      <c r="AL360" s="38"/>
      <c r="AM360" s="38">
        <f t="shared" si="107"/>
        <v>0</v>
      </c>
      <c r="AN360" s="38">
        <f t="shared" si="108"/>
        <v>0</v>
      </c>
      <c r="AO360" s="37">
        <f t="shared" si="105"/>
        <v>0</v>
      </c>
      <c r="AP360" s="38">
        <f t="shared" si="105"/>
        <v>0</v>
      </c>
      <c r="AQ360" s="38"/>
      <c r="AR360" s="37">
        <f t="shared" si="114"/>
        <v>0</v>
      </c>
      <c r="AS360" s="38">
        <f t="shared" si="114"/>
        <v>0</v>
      </c>
    </row>
    <row r="361" spans="1:45" ht="39" x14ac:dyDescent="0.25">
      <c r="A361" s="195" t="s">
        <v>511</v>
      </c>
      <c r="B361" s="197" t="s">
        <v>512</v>
      </c>
      <c r="C361" s="199" t="s">
        <v>192</v>
      </c>
      <c r="D361" s="30" t="s">
        <v>193</v>
      </c>
      <c r="E361" s="31">
        <v>60</v>
      </c>
      <c r="F361" s="31">
        <v>20</v>
      </c>
      <c r="G361" s="33">
        <f>$G$84</f>
        <v>4.5999999999999999E-2</v>
      </c>
      <c r="H361" s="33">
        <f t="shared" si="109"/>
        <v>2.76</v>
      </c>
      <c r="I361" s="34">
        <f>H361+H362</f>
        <v>4.24</v>
      </c>
      <c r="J361" s="33">
        <f t="shared" si="113"/>
        <v>0.91999999999999993</v>
      </c>
      <c r="K361" s="34">
        <f>J361+J362</f>
        <v>1.66</v>
      </c>
      <c r="L361" s="33"/>
      <c r="M361" s="33"/>
      <c r="N361" s="33"/>
      <c r="O361" s="33">
        <f>I361*$Q$7</f>
        <v>6.3600000000000004E-2</v>
      </c>
      <c r="P361" s="33">
        <f>K361*$Q$7</f>
        <v>2.4899999999999999E-2</v>
      </c>
      <c r="Q361" s="33"/>
      <c r="R361" s="33">
        <f>I361*$T$7</f>
        <v>1.4416000000000002</v>
      </c>
      <c r="S361" s="35">
        <f>K361*$T$7</f>
        <v>0.56440000000000001</v>
      </c>
      <c r="T361" s="33"/>
      <c r="U361" s="36">
        <f>I361*$W$7</f>
        <v>4.2400000000000006E-4</v>
      </c>
      <c r="V361" s="36">
        <f>K361*$W$7</f>
        <v>1.66E-4</v>
      </c>
      <c r="W361" s="33"/>
      <c r="X361" s="33">
        <f>I361*$Z$7</f>
        <v>3.2283360000000001</v>
      </c>
      <c r="Y361" s="33">
        <f>K361*$Z$7</f>
        <v>1.2639239999999998</v>
      </c>
      <c r="Z361" s="33"/>
      <c r="AA361" s="33">
        <f>I361+O361+R361+U361+X361</f>
        <v>8.9739599999999999</v>
      </c>
      <c r="AB361" s="33">
        <f>K361+P361+S361+V361+Y361</f>
        <v>3.5133899999999998</v>
      </c>
      <c r="AC361" s="33">
        <f>AA361*$AE$7</f>
        <v>2.6921879999999998</v>
      </c>
      <c r="AD361" s="33">
        <f>AB361*$AE$7</f>
        <v>1.054017</v>
      </c>
      <c r="AE361" s="33"/>
      <c r="AF361" s="33">
        <f>(AA361+AC361)*$AH$7</f>
        <v>0.34998443999999995</v>
      </c>
      <c r="AG361" s="33">
        <f>(AB361+AD361)*$AH$7</f>
        <v>0.13702220999999998</v>
      </c>
      <c r="AH361" s="33"/>
      <c r="AI361" s="33"/>
      <c r="AJ361" s="33"/>
      <c r="AK361" s="37">
        <v>14.89</v>
      </c>
      <c r="AL361" s="38">
        <v>5.83</v>
      </c>
      <c r="AM361" s="38">
        <f t="shared" si="107"/>
        <v>16.079999999999998</v>
      </c>
      <c r="AN361" s="38">
        <f t="shared" si="108"/>
        <v>6.3</v>
      </c>
      <c r="AO361" s="37">
        <f t="shared" si="105"/>
        <v>3.22</v>
      </c>
      <c r="AP361" s="38">
        <f t="shared" si="105"/>
        <v>1.26</v>
      </c>
      <c r="AQ361" s="38"/>
      <c r="AR361" s="37">
        <f t="shared" si="114"/>
        <v>19.299999999999997</v>
      </c>
      <c r="AS361" s="38">
        <f t="shared" si="114"/>
        <v>7.56</v>
      </c>
    </row>
    <row r="362" spans="1:45" ht="51.75" x14ac:dyDescent="0.25">
      <c r="A362" s="196"/>
      <c r="B362" s="198"/>
      <c r="C362" s="200"/>
      <c r="D362" s="30" t="s">
        <v>46</v>
      </c>
      <c r="E362" s="31">
        <v>40</v>
      </c>
      <c r="F362" s="31">
        <v>20</v>
      </c>
      <c r="G362" s="33">
        <f>$G$85</f>
        <v>3.6999999999999998E-2</v>
      </c>
      <c r="H362" s="33">
        <f t="shared" si="109"/>
        <v>1.48</v>
      </c>
      <c r="I362" s="34"/>
      <c r="J362" s="33">
        <f t="shared" si="113"/>
        <v>0.74</v>
      </c>
      <c r="K362" s="34"/>
      <c r="L362" s="33"/>
      <c r="M362" s="33"/>
      <c r="N362" s="33"/>
      <c r="O362" s="33"/>
      <c r="P362" s="33"/>
      <c r="Q362" s="33"/>
      <c r="R362" s="33"/>
      <c r="S362" s="35"/>
      <c r="T362" s="33"/>
      <c r="U362" s="36"/>
      <c r="V362" s="36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7"/>
      <c r="AL362" s="38"/>
      <c r="AM362" s="38">
        <f t="shared" si="107"/>
        <v>0</v>
      </c>
      <c r="AN362" s="38">
        <f t="shared" si="108"/>
        <v>0</v>
      </c>
      <c r="AO362" s="37">
        <f t="shared" si="105"/>
        <v>0</v>
      </c>
      <c r="AP362" s="38">
        <f t="shared" si="105"/>
        <v>0</v>
      </c>
      <c r="AQ362" s="38"/>
      <c r="AR362" s="37">
        <f t="shared" si="114"/>
        <v>0</v>
      </c>
      <c r="AS362" s="38">
        <f t="shared" si="114"/>
        <v>0</v>
      </c>
    </row>
    <row r="363" spans="1:45" ht="39" x14ac:dyDescent="0.25">
      <c r="A363" s="195" t="s">
        <v>513</v>
      </c>
      <c r="B363" s="197" t="s">
        <v>514</v>
      </c>
      <c r="C363" s="199" t="s">
        <v>192</v>
      </c>
      <c r="D363" s="30" t="s">
        <v>193</v>
      </c>
      <c r="E363" s="31">
        <v>50</v>
      </c>
      <c r="F363" s="31">
        <v>30</v>
      </c>
      <c r="G363" s="33">
        <f>$G$84</f>
        <v>4.5999999999999999E-2</v>
      </c>
      <c r="H363" s="33">
        <f t="shared" si="109"/>
        <v>2.2999999999999998</v>
      </c>
      <c r="I363" s="34">
        <f>H363+H364</f>
        <v>4.5199999999999996</v>
      </c>
      <c r="J363" s="33">
        <f t="shared" si="113"/>
        <v>1.38</v>
      </c>
      <c r="K363" s="34">
        <f>J363+J364</f>
        <v>2.4899999999999998</v>
      </c>
      <c r="L363" s="33"/>
      <c r="M363" s="33"/>
      <c r="N363" s="33"/>
      <c r="O363" s="33">
        <f>I363*$Q$7</f>
        <v>6.7799999999999985E-2</v>
      </c>
      <c r="P363" s="33">
        <f>K363*$Q$7</f>
        <v>3.7349999999999994E-2</v>
      </c>
      <c r="Q363" s="33"/>
      <c r="R363" s="33">
        <f>I363*$T$7</f>
        <v>1.5367999999999999</v>
      </c>
      <c r="S363" s="35">
        <f>K363*$T$7</f>
        <v>0.84660000000000002</v>
      </c>
      <c r="T363" s="33"/>
      <c r="U363" s="36">
        <f>I363*$W$7</f>
        <v>4.5199999999999998E-4</v>
      </c>
      <c r="V363" s="36">
        <f>K363*$W$7</f>
        <v>2.4899999999999998E-4</v>
      </c>
      <c r="W363" s="33"/>
      <c r="X363" s="33">
        <f>I363*$Z$7</f>
        <v>3.4415279999999995</v>
      </c>
      <c r="Y363" s="33">
        <f>K363*$Z$7</f>
        <v>1.8958859999999997</v>
      </c>
      <c r="Z363" s="33"/>
      <c r="AA363" s="33">
        <f>I363+O363+R363+U363+X363</f>
        <v>9.5665799999999983</v>
      </c>
      <c r="AB363" s="33">
        <f>K363+P363+S363+V363+Y363</f>
        <v>5.2700849999999999</v>
      </c>
      <c r="AC363" s="33">
        <f>AA363*$AE$7</f>
        <v>2.8699739999999996</v>
      </c>
      <c r="AD363" s="33">
        <f>AB363*$AE$7</f>
        <v>1.5810255</v>
      </c>
      <c r="AE363" s="33"/>
      <c r="AF363" s="33">
        <f>(AA363+AC363)*$AH$7</f>
        <v>0.37309661999999993</v>
      </c>
      <c r="AG363" s="33">
        <f>(AB363+AD363)*$AH$7</f>
        <v>0.20553331499999999</v>
      </c>
      <c r="AH363" s="33"/>
      <c r="AI363" s="33"/>
      <c r="AJ363" s="33"/>
      <c r="AK363" s="37">
        <v>15.87</v>
      </c>
      <c r="AL363" s="38">
        <v>8.75</v>
      </c>
      <c r="AM363" s="38">
        <f t="shared" si="107"/>
        <v>17.14</v>
      </c>
      <c r="AN363" s="38">
        <f t="shared" si="108"/>
        <v>9.4499999999999993</v>
      </c>
      <c r="AO363" s="37">
        <f t="shared" si="105"/>
        <v>3.43</v>
      </c>
      <c r="AP363" s="38">
        <f t="shared" si="105"/>
        <v>1.89</v>
      </c>
      <c r="AQ363" s="38"/>
      <c r="AR363" s="37">
        <f t="shared" si="114"/>
        <v>20.57</v>
      </c>
      <c r="AS363" s="38">
        <f t="shared" si="114"/>
        <v>11.34</v>
      </c>
    </row>
    <row r="364" spans="1:45" ht="51.75" x14ac:dyDescent="0.25">
      <c r="A364" s="196"/>
      <c r="B364" s="198"/>
      <c r="C364" s="200"/>
      <c r="D364" s="30" t="s">
        <v>46</v>
      </c>
      <c r="E364" s="31">
        <v>60</v>
      </c>
      <c r="F364" s="31">
        <v>30</v>
      </c>
      <c r="G364" s="33">
        <f>$G$85</f>
        <v>3.6999999999999998E-2</v>
      </c>
      <c r="H364" s="33">
        <f t="shared" si="109"/>
        <v>2.2199999999999998</v>
      </c>
      <c r="I364" s="34"/>
      <c r="J364" s="33">
        <f t="shared" si="113"/>
        <v>1.1099999999999999</v>
      </c>
      <c r="K364" s="34"/>
      <c r="L364" s="33"/>
      <c r="M364" s="33"/>
      <c r="N364" s="33"/>
      <c r="O364" s="33"/>
      <c r="P364" s="33"/>
      <c r="Q364" s="33"/>
      <c r="R364" s="33"/>
      <c r="S364" s="35"/>
      <c r="T364" s="33"/>
      <c r="U364" s="36"/>
      <c r="V364" s="36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7"/>
      <c r="AL364" s="38"/>
      <c r="AM364" s="38">
        <f t="shared" si="107"/>
        <v>0</v>
      </c>
      <c r="AN364" s="38">
        <f t="shared" si="108"/>
        <v>0</v>
      </c>
      <c r="AO364" s="37">
        <f t="shared" si="105"/>
        <v>0</v>
      </c>
      <c r="AP364" s="38">
        <f t="shared" si="105"/>
        <v>0</v>
      </c>
      <c r="AQ364" s="38"/>
      <c r="AR364" s="37">
        <f t="shared" si="114"/>
        <v>0</v>
      </c>
      <c r="AS364" s="38">
        <f t="shared" si="114"/>
        <v>0</v>
      </c>
    </row>
    <row r="365" spans="1:45" ht="39" x14ac:dyDescent="0.25">
      <c r="A365" s="195" t="s">
        <v>515</v>
      </c>
      <c r="B365" s="197" t="s">
        <v>516</v>
      </c>
      <c r="C365" s="199" t="s">
        <v>192</v>
      </c>
      <c r="D365" s="30" t="s">
        <v>193</v>
      </c>
      <c r="E365" s="31">
        <v>20</v>
      </c>
      <c r="F365" s="31">
        <v>10</v>
      </c>
      <c r="G365" s="33">
        <f>$G$84</f>
        <v>4.5999999999999999E-2</v>
      </c>
      <c r="H365" s="33">
        <f t="shared" si="109"/>
        <v>0.91999999999999993</v>
      </c>
      <c r="I365" s="34">
        <f>H365+H366</f>
        <v>1.66</v>
      </c>
      <c r="J365" s="33">
        <f t="shared" si="113"/>
        <v>0.45999999999999996</v>
      </c>
      <c r="K365" s="34">
        <f>J365+J366</f>
        <v>0.83</v>
      </c>
      <c r="L365" s="33"/>
      <c r="M365" s="33"/>
      <c r="N365" s="33"/>
      <c r="O365" s="33">
        <f>I365*$Q$7</f>
        <v>2.4899999999999999E-2</v>
      </c>
      <c r="P365" s="33">
        <f>K365*$Q$7</f>
        <v>1.2449999999999999E-2</v>
      </c>
      <c r="Q365" s="33"/>
      <c r="R365" s="33">
        <f>I365*$T$7</f>
        <v>0.56440000000000001</v>
      </c>
      <c r="S365" s="35">
        <f>K365*$T$7</f>
        <v>0.28220000000000001</v>
      </c>
      <c r="T365" s="33"/>
      <c r="U365" s="36">
        <f>I365*$W$7</f>
        <v>1.66E-4</v>
      </c>
      <c r="V365" s="36">
        <f>K365*$W$7</f>
        <v>8.2999999999999998E-5</v>
      </c>
      <c r="W365" s="33"/>
      <c r="X365" s="33">
        <f>I365*$Z$7</f>
        <v>1.2639239999999998</v>
      </c>
      <c r="Y365" s="33">
        <f>K365*$Z$7</f>
        <v>0.63196199999999991</v>
      </c>
      <c r="Z365" s="33"/>
      <c r="AA365" s="33">
        <f>I365+O365+R365+U365+X365</f>
        <v>3.5133899999999998</v>
      </c>
      <c r="AB365" s="33">
        <f>K365+P365+S365+V365+Y365</f>
        <v>1.7566949999999999</v>
      </c>
      <c r="AC365" s="33">
        <f>AA365*$AE$7</f>
        <v>1.054017</v>
      </c>
      <c r="AD365" s="33">
        <f>AB365*$AE$7</f>
        <v>0.52700849999999999</v>
      </c>
      <c r="AE365" s="33"/>
      <c r="AF365" s="33">
        <f>(AA365+AC365)*$AH$7</f>
        <v>0.13702220999999998</v>
      </c>
      <c r="AG365" s="33">
        <f>(AB365+AD365)*$AH$7</f>
        <v>6.8511104999999989E-2</v>
      </c>
      <c r="AH365" s="33"/>
      <c r="AI365" s="33"/>
      <c r="AJ365" s="33"/>
      <c r="AK365" s="37">
        <v>5.83</v>
      </c>
      <c r="AL365" s="38">
        <v>2.92</v>
      </c>
      <c r="AM365" s="38">
        <f t="shared" si="107"/>
        <v>6.3</v>
      </c>
      <c r="AN365" s="38">
        <f t="shared" si="108"/>
        <v>3.15</v>
      </c>
      <c r="AO365" s="37">
        <f t="shared" si="105"/>
        <v>1.26</v>
      </c>
      <c r="AP365" s="38">
        <f t="shared" si="105"/>
        <v>0.63</v>
      </c>
      <c r="AQ365" s="38"/>
      <c r="AR365" s="37">
        <f t="shared" si="114"/>
        <v>7.56</v>
      </c>
      <c r="AS365" s="38">
        <f t="shared" si="114"/>
        <v>3.78</v>
      </c>
    </row>
    <row r="366" spans="1:45" ht="51.75" x14ac:dyDescent="0.25">
      <c r="A366" s="196"/>
      <c r="B366" s="198"/>
      <c r="C366" s="200"/>
      <c r="D366" s="30" t="s">
        <v>46</v>
      </c>
      <c r="E366" s="31">
        <v>20</v>
      </c>
      <c r="F366" s="31">
        <v>10</v>
      </c>
      <c r="G366" s="33">
        <f>$G$85</f>
        <v>3.6999999999999998E-2</v>
      </c>
      <c r="H366" s="33">
        <f t="shared" si="109"/>
        <v>0.74</v>
      </c>
      <c r="I366" s="34"/>
      <c r="J366" s="33">
        <f t="shared" si="113"/>
        <v>0.37</v>
      </c>
      <c r="K366" s="34"/>
      <c r="L366" s="33"/>
      <c r="M366" s="33"/>
      <c r="N366" s="33"/>
      <c r="O366" s="33"/>
      <c r="P366" s="33"/>
      <c r="Q366" s="33"/>
      <c r="R366" s="33"/>
      <c r="S366" s="35"/>
      <c r="T366" s="33"/>
      <c r="U366" s="36"/>
      <c r="V366" s="36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7"/>
      <c r="AL366" s="38"/>
      <c r="AM366" s="38">
        <f t="shared" si="107"/>
        <v>0</v>
      </c>
      <c r="AN366" s="38">
        <f t="shared" si="108"/>
        <v>0</v>
      </c>
      <c r="AO366" s="37">
        <f t="shared" si="105"/>
        <v>0</v>
      </c>
      <c r="AP366" s="38">
        <f t="shared" si="105"/>
        <v>0</v>
      </c>
      <c r="AQ366" s="38"/>
      <c r="AR366" s="37"/>
      <c r="AS366" s="38"/>
    </row>
    <row r="367" spans="1:45" x14ac:dyDescent="0.25">
      <c r="A367" s="27" t="s">
        <v>517</v>
      </c>
      <c r="B367" s="28" t="s">
        <v>518</v>
      </c>
      <c r="C367" s="29"/>
      <c r="D367" s="30"/>
      <c r="E367" s="31"/>
      <c r="F367" s="31"/>
      <c r="G367" s="33"/>
      <c r="H367" s="33"/>
      <c r="I367" s="34"/>
      <c r="J367" s="33"/>
      <c r="K367" s="34"/>
      <c r="L367" s="33"/>
      <c r="M367" s="33"/>
      <c r="N367" s="33"/>
      <c r="O367" s="33"/>
      <c r="P367" s="33"/>
      <c r="Q367" s="33"/>
      <c r="R367" s="33"/>
      <c r="S367" s="35"/>
      <c r="T367" s="33"/>
      <c r="U367" s="36"/>
      <c r="V367" s="36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7"/>
      <c r="AL367" s="38"/>
      <c r="AM367" s="38"/>
      <c r="AN367" s="38"/>
      <c r="AO367" s="37"/>
      <c r="AP367" s="38"/>
      <c r="AQ367" s="38"/>
      <c r="AR367" s="37"/>
      <c r="AS367" s="38"/>
    </row>
    <row r="368" spans="1:45" ht="39" x14ac:dyDescent="0.25">
      <c r="A368" s="195" t="s">
        <v>519</v>
      </c>
      <c r="B368" s="197" t="s">
        <v>520</v>
      </c>
      <c r="C368" s="199" t="s">
        <v>192</v>
      </c>
      <c r="D368" s="30" t="s">
        <v>193</v>
      </c>
      <c r="E368" s="31">
        <v>20</v>
      </c>
      <c r="F368" s="31">
        <v>15</v>
      </c>
      <c r="G368" s="33">
        <f>$G$84</f>
        <v>4.5999999999999999E-2</v>
      </c>
      <c r="H368" s="33">
        <f t="shared" si="109"/>
        <v>0.91999999999999993</v>
      </c>
      <c r="I368" s="34">
        <f>H368+H369</f>
        <v>3.88</v>
      </c>
      <c r="J368" s="33">
        <f t="shared" si="113"/>
        <v>0.69</v>
      </c>
      <c r="K368" s="34">
        <f>J368+J369</f>
        <v>3.28</v>
      </c>
      <c r="L368" s="33"/>
      <c r="M368" s="33"/>
      <c r="N368" s="33"/>
      <c r="O368" s="33">
        <f>I368*$Q$7</f>
        <v>5.8199999999999995E-2</v>
      </c>
      <c r="P368" s="33">
        <f>K368*$Q$7</f>
        <v>4.9199999999999994E-2</v>
      </c>
      <c r="Q368" s="33"/>
      <c r="R368" s="33">
        <f>I368*$T$7</f>
        <v>1.3192000000000002</v>
      </c>
      <c r="S368" s="35">
        <f>K368*$T$7</f>
        <v>1.1152</v>
      </c>
      <c r="T368" s="33"/>
      <c r="U368" s="36">
        <f>I368*$W$7</f>
        <v>3.88E-4</v>
      </c>
      <c r="V368" s="36">
        <f>K368*$W$7</f>
        <v>3.28E-4</v>
      </c>
      <c r="W368" s="33"/>
      <c r="X368" s="33">
        <f>I368*$Z$7</f>
        <v>2.9542319999999997</v>
      </c>
      <c r="Y368" s="33">
        <f>K368*$Z$7</f>
        <v>2.4973919999999996</v>
      </c>
      <c r="Z368" s="33"/>
      <c r="AA368" s="33">
        <f>I368+O368+R368+U368+X368</f>
        <v>8.212019999999999</v>
      </c>
      <c r="AB368" s="33">
        <f>K368+P368+S368+V368+Y368</f>
        <v>6.9421199999999992</v>
      </c>
      <c r="AC368" s="33">
        <f>AA368*$AE$7</f>
        <v>2.4636059999999995</v>
      </c>
      <c r="AD368" s="33">
        <f>AB368*$AE$7</f>
        <v>2.0826359999999995</v>
      </c>
      <c r="AE368" s="33"/>
      <c r="AF368" s="33">
        <f>(AA368+AC368)*$AH$7</f>
        <v>0.32026877999999992</v>
      </c>
      <c r="AG368" s="33">
        <f>(AB368+AD368)*$AH$7</f>
        <v>0.27074267999999996</v>
      </c>
      <c r="AH368" s="33"/>
      <c r="AI368" s="33"/>
      <c r="AJ368" s="33"/>
      <c r="AK368" s="37">
        <v>13.63</v>
      </c>
      <c r="AL368" s="38">
        <v>11.53</v>
      </c>
      <c r="AM368" s="38">
        <f t="shared" si="107"/>
        <v>14.72</v>
      </c>
      <c r="AN368" s="38">
        <f t="shared" si="108"/>
        <v>12.45</v>
      </c>
      <c r="AO368" s="37">
        <f t="shared" si="105"/>
        <v>2.94</v>
      </c>
      <c r="AP368" s="38">
        <f t="shared" si="105"/>
        <v>2.4900000000000002</v>
      </c>
      <c r="AQ368" s="38"/>
      <c r="AR368" s="37">
        <f t="shared" ref="AR368:AS372" si="115">AM368+AO368</f>
        <v>17.66</v>
      </c>
      <c r="AS368" s="38">
        <f t="shared" si="115"/>
        <v>14.94</v>
      </c>
    </row>
    <row r="369" spans="1:45" ht="51.75" x14ac:dyDescent="0.25">
      <c r="A369" s="196"/>
      <c r="B369" s="198"/>
      <c r="C369" s="200"/>
      <c r="D369" s="30" t="s">
        <v>46</v>
      </c>
      <c r="E369" s="31">
        <v>80</v>
      </c>
      <c r="F369" s="31">
        <v>70</v>
      </c>
      <c r="G369" s="33">
        <f>$G$85</f>
        <v>3.6999999999999998E-2</v>
      </c>
      <c r="H369" s="33">
        <f t="shared" si="109"/>
        <v>2.96</v>
      </c>
      <c r="I369" s="34"/>
      <c r="J369" s="33">
        <f t="shared" si="113"/>
        <v>2.59</v>
      </c>
      <c r="K369" s="34"/>
      <c r="L369" s="33"/>
      <c r="M369" s="33"/>
      <c r="N369" s="33"/>
      <c r="O369" s="33"/>
      <c r="P369" s="33"/>
      <c r="Q369" s="33"/>
      <c r="R369" s="33"/>
      <c r="S369" s="35"/>
      <c r="T369" s="33"/>
      <c r="U369" s="36"/>
      <c r="V369" s="36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7"/>
      <c r="AL369" s="38"/>
      <c r="AM369" s="38">
        <f t="shared" si="107"/>
        <v>0</v>
      </c>
      <c r="AN369" s="38">
        <f t="shared" si="108"/>
        <v>0</v>
      </c>
      <c r="AO369" s="37">
        <f t="shared" si="105"/>
        <v>0</v>
      </c>
      <c r="AP369" s="38">
        <f t="shared" si="105"/>
        <v>0</v>
      </c>
      <c r="AQ369" s="38"/>
      <c r="AR369" s="37">
        <f t="shared" si="115"/>
        <v>0</v>
      </c>
      <c r="AS369" s="38">
        <f t="shared" si="115"/>
        <v>0</v>
      </c>
    </row>
    <row r="370" spans="1:45" ht="39" x14ac:dyDescent="0.25">
      <c r="A370" s="202" t="s">
        <v>521</v>
      </c>
      <c r="B370" s="204" t="s">
        <v>522</v>
      </c>
      <c r="C370" s="206" t="s">
        <v>192</v>
      </c>
      <c r="D370" s="101" t="s">
        <v>193</v>
      </c>
      <c r="E370" s="102">
        <v>10</v>
      </c>
      <c r="F370" s="102">
        <v>5</v>
      </c>
      <c r="G370" s="103">
        <f>$G$84</f>
        <v>4.5999999999999999E-2</v>
      </c>
      <c r="H370" s="103">
        <f t="shared" si="109"/>
        <v>0.45999999999999996</v>
      </c>
      <c r="I370" s="103">
        <f>H370+H371</f>
        <v>1.5699999999999998</v>
      </c>
      <c r="J370" s="103">
        <f t="shared" si="113"/>
        <v>0.22999999999999998</v>
      </c>
      <c r="K370" s="103">
        <f>J370+J371</f>
        <v>0.78499999999999992</v>
      </c>
      <c r="L370" s="103"/>
      <c r="M370" s="103"/>
      <c r="N370" s="103"/>
      <c r="O370" s="103">
        <f>I370*$Q$7</f>
        <v>2.3549999999999998E-2</v>
      </c>
      <c r="P370" s="103">
        <f>K370*$Q$7</f>
        <v>1.1774999999999999E-2</v>
      </c>
      <c r="Q370" s="103"/>
      <c r="R370" s="103">
        <f>I370*$T$7</f>
        <v>0.53379999999999994</v>
      </c>
      <c r="S370" s="104">
        <f>K370*$T$7</f>
        <v>0.26689999999999997</v>
      </c>
      <c r="T370" s="103"/>
      <c r="U370" s="105">
        <f>I370*$W$7</f>
        <v>1.5699999999999999E-4</v>
      </c>
      <c r="V370" s="105">
        <f>K370*$W$7</f>
        <v>7.8499999999999997E-5</v>
      </c>
      <c r="W370" s="103"/>
      <c r="X370" s="103">
        <f>I370*$Z$7</f>
        <v>1.1953979999999997</v>
      </c>
      <c r="Y370" s="103">
        <f>K370*$Z$7</f>
        <v>0.59769899999999987</v>
      </c>
      <c r="Z370" s="103"/>
      <c r="AA370" s="103">
        <f>I370+O370+R370+U370+X370</f>
        <v>3.3229049999999996</v>
      </c>
      <c r="AB370" s="103">
        <f>K370+P370+S370+V370+Y370</f>
        <v>1.6614524999999998</v>
      </c>
      <c r="AC370" s="103">
        <f>AA370*$AE$7</f>
        <v>0.9968714999999998</v>
      </c>
      <c r="AD370" s="103">
        <f>AB370*$AE$7</f>
        <v>0.4984357499999999</v>
      </c>
      <c r="AE370" s="103"/>
      <c r="AF370" s="103">
        <f>(AA370+AC370)*$AH$7</f>
        <v>0.129593295</v>
      </c>
      <c r="AG370" s="103">
        <f>(AB370+AD370)*$AH$7</f>
        <v>6.4796647499999999E-2</v>
      </c>
      <c r="AH370" s="103"/>
      <c r="AI370" s="103"/>
      <c r="AJ370" s="103"/>
      <c r="AK370" s="106">
        <v>5.5</v>
      </c>
      <c r="AL370" s="107">
        <v>2.76</v>
      </c>
      <c r="AM370" s="107">
        <f t="shared" si="107"/>
        <v>5.94</v>
      </c>
      <c r="AN370" s="107">
        <f t="shared" si="108"/>
        <v>2.98</v>
      </c>
      <c r="AO370" s="106">
        <f t="shared" si="105"/>
        <v>1.19</v>
      </c>
      <c r="AP370" s="107">
        <f t="shared" si="105"/>
        <v>0.6</v>
      </c>
      <c r="AQ370" s="107"/>
      <c r="AR370" s="106">
        <f t="shared" si="115"/>
        <v>7.1300000000000008</v>
      </c>
      <c r="AS370" s="107">
        <f t="shared" si="115"/>
        <v>3.58</v>
      </c>
    </row>
    <row r="371" spans="1:45" ht="3" hidden="1" customHeight="1" x14ac:dyDescent="0.25">
      <c r="A371" s="203"/>
      <c r="B371" s="205"/>
      <c r="C371" s="207"/>
      <c r="D371" s="101" t="s">
        <v>46</v>
      </c>
      <c r="E371" s="102">
        <v>30</v>
      </c>
      <c r="F371" s="102">
        <v>15</v>
      </c>
      <c r="G371" s="103">
        <f>$G$85</f>
        <v>3.6999999999999998E-2</v>
      </c>
      <c r="H371" s="103">
        <f t="shared" si="109"/>
        <v>1.1099999999999999</v>
      </c>
      <c r="I371" s="103"/>
      <c r="J371" s="103">
        <f t="shared" si="113"/>
        <v>0.55499999999999994</v>
      </c>
      <c r="K371" s="103"/>
      <c r="L371" s="103"/>
      <c r="M371" s="103"/>
      <c r="N371" s="103"/>
      <c r="O371" s="103"/>
      <c r="P371" s="103"/>
      <c r="Q371" s="103"/>
      <c r="R371" s="103"/>
      <c r="S371" s="104"/>
      <c r="T371" s="103"/>
      <c r="U371" s="105"/>
      <c r="V371" s="105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6"/>
      <c r="AL371" s="107"/>
      <c r="AM371" s="107">
        <f t="shared" si="107"/>
        <v>0</v>
      </c>
      <c r="AN371" s="107">
        <f t="shared" si="108"/>
        <v>0</v>
      </c>
      <c r="AO371" s="106">
        <f t="shared" si="105"/>
        <v>0</v>
      </c>
      <c r="AP371" s="107">
        <f t="shared" si="105"/>
        <v>0</v>
      </c>
      <c r="AQ371" s="107"/>
      <c r="AR371" s="106">
        <f t="shared" si="115"/>
        <v>0</v>
      </c>
      <c r="AS371" s="107">
        <f t="shared" si="115"/>
        <v>0</v>
      </c>
    </row>
    <row r="372" spans="1:45" ht="39" x14ac:dyDescent="0.25">
      <c r="A372" s="195" t="s">
        <v>523</v>
      </c>
      <c r="B372" s="197" t="s">
        <v>524</v>
      </c>
      <c r="C372" s="199" t="s">
        <v>192</v>
      </c>
      <c r="D372" s="30" t="s">
        <v>193</v>
      </c>
      <c r="E372" s="31">
        <v>15</v>
      </c>
      <c r="F372" s="31">
        <v>10</v>
      </c>
      <c r="G372" s="33">
        <f>$G$84</f>
        <v>4.5999999999999999E-2</v>
      </c>
      <c r="H372" s="33">
        <f t="shared" si="109"/>
        <v>0.69</v>
      </c>
      <c r="I372" s="34">
        <f>H372+H373</f>
        <v>1.43</v>
      </c>
      <c r="J372" s="33">
        <f t="shared" si="113"/>
        <v>0.45999999999999996</v>
      </c>
      <c r="K372" s="34">
        <f>J372+J373</f>
        <v>0.83</v>
      </c>
      <c r="L372" s="33"/>
      <c r="M372" s="33"/>
      <c r="N372" s="33"/>
      <c r="O372" s="33">
        <f>I372*$Q$7</f>
        <v>2.1449999999999997E-2</v>
      </c>
      <c r="P372" s="33">
        <f>K372*$Q$7</f>
        <v>1.2449999999999999E-2</v>
      </c>
      <c r="Q372" s="33"/>
      <c r="R372" s="33">
        <f>I372*$T$7</f>
        <v>0.48620000000000002</v>
      </c>
      <c r="S372" s="35">
        <f>K372*$T$7</f>
        <v>0.28220000000000001</v>
      </c>
      <c r="T372" s="33"/>
      <c r="U372" s="36">
        <f>I372*$W$7</f>
        <v>1.4300000000000001E-4</v>
      </c>
      <c r="V372" s="36">
        <f>K372*$W$7</f>
        <v>8.2999999999999998E-5</v>
      </c>
      <c r="W372" s="33"/>
      <c r="X372" s="33">
        <f>I372*$Z$7</f>
        <v>1.0888019999999998</v>
      </c>
      <c r="Y372" s="33">
        <f>K372*$Z$7</f>
        <v>0.63196199999999991</v>
      </c>
      <c r="Z372" s="33"/>
      <c r="AA372" s="33">
        <f>I372+O372+R372+U372+X372</f>
        <v>3.0265949999999995</v>
      </c>
      <c r="AB372" s="33">
        <f>K372+P372+S372+V372+Y372</f>
        <v>1.7566949999999999</v>
      </c>
      <c r="AC372" s="33">
        <f>AA372*$AE$7</f>
        <v>0.9079784999999998</v>
      </c>
      <c r="AD372" s="33">
        <f>AB372*$AE$7</f>
        <v>0.52700849999999999</v>
      </c>
      <c r="AE372" s="33"/>
      <c r="AF372" s="33">
        <f>(AA372+AC372)*$AH$7</f>
        <v>0.11803720499999996</v>
      </c>
      <c r="AG372" s="33">
        <f>(AB372+AD372)*$AH$7</f>
        <v>6.8511104999999989E-2</v>
      </c>
      <c r="AH372" s="33"/>
      <c r="AI372" s="33"/>
      <c r="AJ372" s="33"/>
      <c r="AK372" s="37">
        <v>5.01</v>
      </c>
      <c r="AL372" s="38">
        <v>2.92</v>
      </c>
      <c r="AM372" s="38">
        <f t="shared" si="107"/>
        <v>5.41</v>
      </c>
      <c r="AN372" s="38">
        <f t="shared" si="108"/>
        <v>3.15</v>
      </c>
      <c r="AO372" s="37">
        <f t="shared" si="105"/>
        <v>1.08</v>
      </c>
      <c r="AP372" s="38">
        <f t="shared" si="105"/>
        <v>0.63</v>
      </c>
      <c r="AQ372" s="38"/>
      <c r="AR372" s="37">
        <f t="shared" si="115"/>
        <v>6.49</v>
      </c>
      <c r="AS372" s="38">
        <f t="shared" si="115"/>
        <v>3.78</v>
      </c>
    </row>
    <row r="373" spans="1:45" ht="51.75" x14ac:dyDescent="0.25">
      <c r="A373" s="196"/>
      <c r="B373" s="198"/>
      <c r="C373" s="200"/>
      <c r="D373" s="30" t="s">
        <v>46</v>
      </c>
      <c r="E373" s="31">
        <v>20</v>
      </c>
      <c r="F373" s="31">
        <v>10</v>
      </c>
      <c r="G373" s="33">
        <f>$G$85</f>
        <v>3.6999999999999998E-2</v>
      </c>
      <c r="H373" s="33">
        <f t="shared" si="109"/>
        <v>0.74</v>
      </c>
      <c r="I373" s="34"/>
      <c r="J373" s="33">
        <f t="shared" si="113"/>
        <v>0.37</v>
      </c>
      <c r="K373" s="34"/>
      <c r="L373" s="33"/>
      <c r="M373" s="33"/>
      <c r="N373" s="33"/>
      <c r="O373" s="33"/>
      <c r="P373" s="33"/>
      <c r="Q373" s="33"/>
      <c r="R373" s="33"/>
      <c r="S373" s="35"/>
      <c r="T373" s="33"/>
      <c r="U373" s="36"/>
      <c r="V373" s="36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7"/>
      <c r="AL373" s="38"/>
      <c r="AM373" s="38">
        <f t="shared" si="107"/>
        <v>0</v>
      </c>
      <c r="AN373" s="38">
        <f t="shared" si="108"/>
        <v>0</v>
      </c>
      <c r="AO373" s="37">
        <f t="shared" si="105"/>
        <v>0</v>
      </c>
      <c r="AP373" s="38">
        <f t="shared" si="105"/>
        <v>0</v>
      </c>
      <c r="AQ373" s="38"/>
      <c r="AR373" s="37"/>
      <c r="AS373" s="38"/>
    </row>
    <row r="374" spans="1:45" ht="28.5" customHeight="1" x14ac:dyDescent="0.25">
      <c r="A374" s="27" t="s">
        <v>525</v>
      </c>
      <c r="B374" s="28" t="s">
        <v>526</v>
      </c>
      <c r="C374" s="29"/>
      <c r="D374" s="30"/>
      <c r="E374" s="31"/>
      <c r="F374" s="31"/>
      <c r="G374" s="33"/>
      <c r="H374" s="33"/>
      <c r="I374" s="34"/>
      <c r="J374" s="33"/>
      <c r="K374" s="34"/>
      <c r="L374" s="33"/>
      <c r="M374" s="33"/>
      <c r="N374" s="33"/>
      <c r="O374" s="33"/>
      <c r="P374" s="33"/>
      <c r="Q374" s="33"/>
      <c r="R374" s="33"/>
      <c r="S374" s="35"/>
      <c r="T374" s="33"/>
      <c r="U374" s="36"/>
      <c r="V374" s="36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7"/>
      <c r="AL374" s="38"/>
      <c r="AM374" s="38"/>
      <c r="AN374" s="38"/>
      <c r="AO374" s="37"/>
      <c r="AP374" s="38"/>
      <c r="AQ374" s="38"/>
      <c r="AR374" s="37"/>
      <c r="AS374" s="38"/>
    </row>
    <row r="375" spans="1:45" ht="39" x14ac:dyDescent="0.25">
      <c r="A375" s="195" t="s">
        <v>527</v>
      </c>
      <c r="B375" s="197" t="s">
        <v>528</v>
      </c>
      <c r="C375" s="199" t="s">
        <v>192</v>
      </c>
      <c r="D375" s="30" t="s">
        <v>193</v>
      </c>
      <c r="E375" s="31">
        <v>40</v>
      </c>
      <c r="F375" s="31">
        <v>20</v>
      </c>
      <c r="G375" s="33">
        <f>$G$84</f>
        <v>4.5999999999999999E-2</v>
      </c>
      <c r="H375" s="33">
        <f t="shared" si="109"/>
        <v>1.8399999999999999</v>
      </c>
      <c r="I375" s="34">
        <f>H375+H376</f>
        <v>2.9499999999999997</v>
      </c>
      <c r="J375" s="33">
        <f t="shared" si="113"/>
        <v>0.91999999999999993</v>
      </c>
      <c r="K375" s="34">
        <f>J375+J376</f>
        <v>1.66</v>
      </c>
      <c r="L375" s="33"/>
      <c r="M375" s="33"/>
      <c r="N375" s="33"/>
      <c r="O375" s="33">
        <f>I375*$Q$7</f>
        <v>4.4249999999999998E-2</v>
      </c>
      <c r="P375" s="33">
        <f>K375*$Q$7</f>
        <v>2.4899999999999999E-2</v>
      </c>
      <c r="Q375" s="33"/>
      <c r="R375" s="33">
        <f>I375*$T$7</f>
        <v>1.0029999999999999</v>
      </c>
      <c r="S375" s="35">
        <f>K375*$T$7</f>
        <v>0.56440000000000001</v>
      </c>
      <c r="T375" s="33"/>
      <c r="U375" s="36">
        <f>I375*$W$7</f>
        <v>2.9499999999999996E-4</v>
      </c>
      <c r="V375" s="36">
        <f>K375*$W$7</f>
        <v>1.66E-4</v>
      </c>
      <c r="W375" s="33"/>
      <c r="X375" s="33">
        <f>I375*$Z$7</f>
        <v>2.2461299999999995</v>
      </c>
      <c r="Y375" s="33">
        <f>K375*$Z$7</f>
        <v>1.2639239999999998</v>
      </c>
      <c r="Z375" s="33"/>
      <c r="AA375" s="33">
        <f>I375+O375+R375+U375+X375</f>
        <v>6.2436749999999988</v>
      </c>
      <c r="AB375" s="33">
        <f>K375+P375+S375+V375+Y375</f>
        <v>3.5133899999999998</v>
      </c>
      <c r="AC375" s="33">
        <f>AA375*$AE$7</f>
        <v>1.8731024999999994</v>
      </c>
      <c r="AD375" s="33">
        <f>AB375*$AE$7</f>
        <v>1.054017</v>
      </c>
      <c r="AE375" s="33"/>
      <c r="AF375" s="33">
        <f>(AA375+AC375)*$AH$7</f>
        <v>0.24350332499999994</v>
      </c>
      <c r="AG375" s="33">
        <f>(AB375+AD375)*$AH$7</f>
        <v>0.13702220999999998</v>
      </c>
      <c r="AH375" s="33"/>
      <c r="AI375" s="33"/>
      <c r="AJ375" s="33"/>
      <c r="AK375" s="37">
        <v>10.36</v>
      </c>
      <c r="AL375" s="38">
        <v>5.83</v>
      </c>
      <c r="AM375" s="38">
        <f t="shared" si="107"/>
        <v>11.19</v>
      </c>
      <c r="AN375" s="38">
        <f t="shared" si="108"/>
        <v>6.3</v>
      </c>
      <c r="AO375" s="37">
        <f t="shared" si="105"/>
        <v>2.2400000000000002</v>
      </c>
      <c r="AP375" s="38">
        <f t="shared" si="105"/>
        <v>1.26</v>
      </c>
      <c r="AQ375" s="38"/>
      <c r="AR375" s="37">
        <f t="shared" ref="AR375:AS379" si="116">AM375+AO375</f>
        <v>13.43</v>
      </c>
      <c r="AS375" s="38">
        <f t="shared" si="116"/>
        <v>7.56</v>
      </c>
    </row>
    <row r="376" spans="1:45" ht="0.75" customHeight="1" x14ac:dyDescent="0.25">
      <c r="A376" s="196"/>
      <c r="B376" s="198"/>
      <c r="C376" s="200"/>
      <c r="D376" s="30" t="s">
        <v>46</v>
      </c>
      <c r="E376" s="31">
        <v>30</v>
      </c>
      <c r="F376" s="31">
        <v>20</v>
      </c>
      <c r="G376" s="33">
        <f>$G$85</f>
        <v>3.6999999999999998E-2</v>
      </c>
      <c r="H376" s="33">
        <f t="shared" si="109"/>
        <v>1.1099999999999999</v>
      </c>
      <c r="I376" s="34"/>
      <c r="J376" s="33">
        <f t="shared" si="113"/>
        <v>0.74</v>
      </c>
      <c r="K376" s="34"/>
      <c r="L376" s="33"/>
      <c r="M376" s="33"/>
      <c r="N376" s="33"/>
      <c r="O376" s="33"/>
      <c r="P376" s="33"/>
      <c r="Q376" s="33"/>
      <c r="R376" s="33"/>
      <c r="S376" s="35"/>
      <c r="T376" s="33"/>
      <c r="U376" s="36"/>
      <c r="V376" s="36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7"/>
      <c r="AL376" s="38"/>
      <c r="AM376" s="38">
        <f t="shared" si="107"/>
        <v>0</v>
      </c>
      <c r="AN376" s="38">
        <f t="shared" si="108"/>
        <v>0</v>
      </c>
      <c r="AO376" s="37">
        <f t="shared" si="105"/>
        <v>0</v>
      </c>
      <c r="AP376" s="38">
        <f t="shared" si="105"/>
        <v>0</v>
      </c>
      <c r="AQ376" s="38"/>
      <c r="AR376" s="37">
        <f t="shared" si="116"/>
        <v>0</v>
      </c>
      <c r="AS376" s="38">
        <f t="shared" si="116"/>
        <v>0</v>
      </c>
    </row>
    <row r="377" spans="1:45" ht="39" x14ac:dyDescent="0.25">
      <c r="A377" s="195" t="s">
        <v>529</v>
      </c>
      <c r="B377" s="197" t="s">
        <v>530</v>
      </c>
      <c r="C377" s="199" t="s">
        <v>192</v>
      </c>
      <c r="D377" s="30" t="s">
        <v>193</v>
      </c>
      <c r="E377" s="31">
        <v>40</v>
      </c>
      <c r="F377" s="31">
        <v>20</v>
      </c>
      <c r="G377" s="33">
        <f>$G$84</f>
        <v>4.5999999999999999E-2</v>
      </c>
      <c r="H377" s="33">
        <f t="shared" si="109"/>
        <v>1.8399999999999999</v>
      </c>
      <c r="I377" s="34">
        <f>H377+H378</f>
        <v>2.9499999999999997</v>
      </c>
      <c r="J377" s="33">
        <f t="shared" si="113"/>
        <v>0.91999999999999993</v>
      </c>
      <c r="K377" s="34">
        <f>J377+J378</f>
        <v>1.66</v>
      </c>
      <c r="L377" s="33"/>
      <c r="M377" s="33"/>
      <c r="N377" s="33"/>
      <c r="O377" s="33">
        <f>I377*$Q$7</f>
        <v>4.4249999999999998E-2</v>
      </c>
      <c r="P377" s="33">
        <f>K377*$Q$7</f>
        <v>2.4899999999999999E-2</v>
      </c>
      <c r="Q377" s="33"/>
      <c r="R377" s="33">
        <f>I377*$T$7</f>
        <v>1.0029999999999999</v>
      </c>
      <c r="S377" s="35">
        <f>K377*$T$7</f>
        <v>0.56440000000000001</v>
      </c>
      <c r="T377" s="33"/>
      <c r="U377" s="36">
        <f>I377*$W$7</f>
        <v>2.9499999999999996E-4</v>
      </c>
      <c r="V377" s="36">
        <f>K377*$W$7</f>
        <v>1.66E-4</v>
      </c>
      <c r="W377" s="33"/>
      <c r="X377" s="33">
        <f>I377*$Z$7</f>
        <v>2.2461299999999995</v>
      </c>
      <c r="Y377" s="33">
        <f>K377*$Z$7</f>
        <v>1.2639239999999998</v>
      </c>
      <c r="Z377" s="33"/>
      <c r="AA377" s="33">
        <f>I377+O377+R377+U377+X377</f>
        <v>6.2436749999999988</v>
      </c>
      <c r="AB377" s="33">
        <f>K377+P377+S377+V377+Y377</f>
        <v>3.5133899999999998</v>
      </c>
      <c r="AC377" s="33">
        <f>AA377*$AE$7</f>
        <v>1.8731024999999994</v>
      </c>
      <c r="AD377" s="33">
        <f>AB377*$AE$7</f>
        <v>1.054017</v>
      </c>
      <c r="AE377" s="33"/>
      <c r="AF377" s="33">
        <f>(AA377+AC377)*$AH$7</f>
        <v>0.24350332499999994</v>
      </c>
      <c r="AG377" s="33">
        <f>(AB377+AD377)*$AH$7</f>
        <v>0.13702220999999998</v>
      </c>
      <c r="AH377" s="33"/>
      <c r="AI377" s="33"/>
      <c r="AJ377" s="33"/>
      <c r="AK377" s="37">
        <v>10.36</v>
      </c>
      <c r="AL377" s="38">
        <v>5.83</v>
      </c>
      <c r="AM377" s="38">
        <f t="shared" si="107"/>
        <v>11.19</v>
      </c>
      <c r="AN377" s="38">
        <f t="shared" si="108"/>
        <v>6.3</v>
      </c>
      <c r="AO377" s="37">
        <f t="shared" si="105"/>
        <v>2.2400000000000002</v>
      </c>
      <c r="AP377" s="38">
        <f t="shared" si="105"/>
        <v>1.26</v>
      </c>
      <c r="AQ377" s="38"/>
      <c r="AR377" s="37">
        <f t="shared" si="116"/>
        <v>13.43</v>
      </c>
      <c r="AS377" s="38">
        <f t="shared" si="116"/>
        <v>7.56</v>
      </c>
    </row>
    <row r="378" spans="1:45" ht="51.75" hidden="1" x14ac:dyDescent="0.25">
      <c r="A378" s="196"/>
      <c r="B378" s="198"/>
      <c r="C378" s="200"/>
      <c r="D378" s="30" t="s">
        <v>46</v>
      </c>
      <c r="E378" s="31">
        <v>30</v>
      </c>
      <c r="F378" s="31">
        <v>20</v>
      </c>
      <c r="G378" s="33">
        <f>$G$85</f>
        <v>3.6999999999999998E-2</v>
      </c>
      <c r="H378" s="33">
        <f t="shared" si="109"/>
        <v>1.1099999999999999</v>
      </c>
      <c r="I378" s="34"/>
      <c r="J378" s="33">
        <f t="shared" si="113"/>
        <v>0.74</v>
      </c>
      <c r="K378" s="34"/>
      <c r="L378" s="33"/>
      <c r="M378" s="33"/>
      <c r="N378" s="33"/>
      <c r="O378" s="33"/>
      <c r="P378" s="33"/>
      <c r="Q378" s="33"/>
      <c r="R378" s="33"/>
      <c r="S378" s="35"/>
      <c r="T378" s="33"/>
      <c r="U378" s="36"/>
      <c r="V378" s="36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7"/>
      <c r="AL378" s="38"/>
      <c r="AM378" s="38">
        <f t="shared" si="107"/>
        <v>0</v>
      </c>
      <c r="AN378" s="38">
        <f t="shared" si="108"/>
        <v>0</v>
      </c>
      <c r="AO378" s="37">
        <f t="shared" si="105"/>
        <v>0</v>
      </c>
      <c r="AP378" s="38">
        <f t="shared" si="105"/>
        <v>0</v>
      </c>
      <c r="AQ378" s="38"/>
      <c r="AR378" s="37">
        <f t="shared" si="116"/>
        <v>0</v>
      </c>
      <c r="AS378" s="38">
        <f t="shared" si="116"/>
        <v>0</v>
      </c>
    </row>
    <row r="379" spans="1:45" ht="39" x14ac:dyDescent="0.25">
      <c r="A379" s="195" t="s">
        <v>531</v>
      </c>
      <c r="B379" s="197" t="s">
        <v>532</v>
      </c>
      <c r="C379" s="199" t="s">
        <v>192</v>
      </c>
      <c r="D379" s="30" t="s">
        <v>193</v>
      </c>
      <c r="E379" s="31">
        <v>40</v>
      </c>
      <c r="F379" s="31">
        <v>20</v>
      </c>
      <c r="G379" s="33">
        <f>$G$84</f>
        <v>4.5999999999999999E-2</v>
      </c>
      <c r="H379" s="33">
        <f t="shared" si="109"/>
        <v>1.8399999999999999</v>
      </c>
      <c r="I379" s="34">
        <f>H379+H380</f>
        <v>2.9499999999999997</v>
      </c>
      <c r="J379" s="33">
        <f t="shared" si="113"/>
        <v>0.91999999999999993</v>
      </c>
      <c r="K379" s="34">
        <f>J379+J380</f>
        <v>1.66</v>
      </c>
      <c r="L379" s="33"/>
      <c r="M379" s="33"/>
      <c r="N379" s="33"/>
      <c r="O379" s="33">
        <f>I379*$Q$7</f>
        <v>4.4249999999999998E-2</v>
      </c>
      <c r="P379" s="33">
        <f>K379*$Q$7</f>
        <v>2.4899999999999999E-2</v>
      </c>
      <c r="Q379" s="33"/>
      <c r="R379" s="33">
        <f>I379*$T$7</f>
        <v>1.0029999999999999</v>
      </c>
      <c r="S379" s="35">
        <f>K379*$T$7</f>
        <v>0.56440000000000001</v>
      </c>
      <c r="T379" s="33"/>
      <c r="U379" s="36">
        <f>I379*$W$7</f>
        <v>2.9499999999999996E-4</v>
      </c>
      <c r="V379" s="36">
        <f>K379*$W$7</f>
        <v>1.66E-4</v>
      </c>
      <c r="W379" s="33"/>
      <c r="X379" s="33">
        <f>I379*$Z$7</f>
        <v>2.2461299999999995</v>
      </c>
      <c r="Y379" s="33">
        <f>K379*$Z$7</f>
        <v>1.2639239999999998</v>
      </c>
      <c r="Z379" s="33"/>
      <c r="AA379" s="33">
        <f>I379+O379+R379+U379+X379</f>
        <v>6.2436749999999988</v>
      </c>
      <c r="AB379" s="33">
        <f>K379+P379+S379+V379+Y379</f>
        <v>3.5133899999999998</v>
      </c>
      <c r="AC379" s="33">
        <f>AA379*$AE$7</f>
        <v>1.8731024999999994</v>
      </c>
      <c r="AD379" s="33">
        <f>AB379*$AE$7</f>
        <v>1.054017</v>
      </c>
      <c r="AE379" s="33"/>
      <c r="AF379" s="33">
        <f>(AA379+AC379)*$AH$7</f>
        <v>0.24350332499999994</v>
      </c>
      <c r="AG379" s="33">
        <f>(AB379+AD379)*$AH$7</f>
        <v>0.13702220999999998</v>
      </c>
      <c r="AH379" s="33"/>
      <c r="AI379" s="33"/>
      <c r="AJ379" s="33"/>
      <c r="AK379" s="37">
        <v>10.36</v>
      </c>
      <c r="AL379" s="38">
        <v>5.83</v>
      </c>
      <c r="AM379" s="38">
        <f t="shared" si="107"/>
        <v>11.19</v>
      </c>
      <c r="AN379" s="38">
        <f t="shared" si="108"/>
        <v>6.3</v>
      </c>
      <c r="AO379" s="37">
        <f t="shared" si="105"/>
        <v>2.2400000000000002</v>
      </c>
      <c r="AP379" s="38">
        <f t="shared" si="105"/>
        <v>1.26</v>
      </c>
      <c r="AQ379" s="38"/>
      <c r="AR379" s="37">
        <f t="shared" si="116"/>
        <v>13.43</v>
      </c>
      <c r="AS379" s="38">
        <f t="shared" si="116"/>
        <v>7.56</v>
      </c>
    </row>
    <row r="380" spans="1:45" ht="51.75" hidden="1" x14ac:dyDescent="0.25">
      <c r="A380" s="196"/>
      <c r="B380" s="198"/>
      <c r="C380" s="200"/>
      <c r="D380" s="30" t="s">
        <v>46</v>
      </c>
      <c r="E380" s="31">
        <v>30</v>
      </c>
      <c r="F380" s="31">
        <v>20</v>
      </c>
      <c r="G380" s="33">
        <f>$G$85</f>
        <v>3.6999999999999998E-2</v>
      </c>
      <c r="H380" s="33">
        <f t="shared" si="109"/>
        <v>1.1099999999999999</v>
      </c>
      <c r="I380" s="34"/>
      <c r="J380" s="33">
        <f t="shared" si="113"/>
        <v>0.74</v>
      </c>
      <c r="K380" s="34"/>
      <c r="L380" s="33"/>
      <c r="M380" s="33"/>
      <c r="N380" s="33"/>
      <c r="O380" s="33"/>
      <c r="P380" s="33"/>
      <c r="Q380" s="33"/>
      <c r="R380" s="33"/>
      <c r="S380" s="35"/>
      <c r="T380" s="33"/>
      <c r="U380" s="36"/>
      <c r="V380" s="36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7"/>
      <c r="AL380" s="38"/>
      <c r="AM380" s="38">
        <f t="shared" si="107"/>
        <v>0</v>
      </c>
      <c r="AN380" s="38">
        <f t="shared" si="108"/>
        <v>0</v>
      </c>
      <c r="AO380" s="37">
        <f t="shared" si="105"/>
        <v>0</v>
      </c>
      <c r="AP380" s="38">
        <f t="shared" si="105"/>
        <v>0</v>
      </c>
      <c r="AQ380" s="38"/>
      <c r="AR380" s="37">
        <f>AK380+AO380</f>
        <v>0</v>
      </c>
      <c r="AS380" s="38">
        <f>AL380+AP380</f>
        <v>0</v>
      </c>
    </row>
    <row r="381" spans="1:45" x14ac:dyDescent="0.25">
      <c r="A381" s="27" t="s">
        <v>533</v>
      </c>
      <c r="B381" s="28" t="s">
        <v>534</v>
      </c>
      <c r="C381" s="29"/>
      <c r="D381" s="30"/>
      <c r="E381" s="31"/>
      <c r="F381" s="31"/>
      <c r="G381" s="33"/>
      <c r="H381" s="33"/>
      <c r="I381" s="34"/>
      <c r="J381" s="33"/>
      <c r="K381" s="34"/>
      <c r="L381" s="33"/>
      <c r="M381" s="33"/>
      <c r="N381" s="33"/>
      <c r="O381" s="33"/>
      <c r="P381" s="33"/>
      <c r="Q381" s="33"/>
      <c r="R381" s="33"/>
      <c r="S381" s="35"/>
      <c r="T381" s="33"/>
      <c r="U381" s="36"/>
      <c r="V381" s="36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7"/>
      <c r="AL381" s="38"/>
      <c r="AM381" s="38"/>
      <c r="AN381" s="38"/>
      <c r="AO381" s="37"/>
      <c r="AP381" s="38"/>
      <c r="AQ381" s="38"/>
      <c r="AR381" s="37"/>
      <c r="AS381" s="38"/>
    </row>
    <row r="382" spans="1:45" ht="44.25" customHeight="1" x14ac:dyDescent="0.25">
      <c r="A382" s="27" t="s">
        <v>535</v>
      </c>
      <c r="B382" s="28" t="s">
        <v>536</v>
      </c>
      <c r="C382" s="29" t="s">
        <v>192</v>
      </c>
      <c r="D382" s="30"/>
      <c r="E382" s="31"/>
      <c r="F382" s="31"/>
      <c r="G382" s="33"/>
      <c r="H382" s="33"/>
      <c r="I382" s="34"/>
      <c r="J382" s="33"/>
      <c r="K382" s="34"/>
      <c r="L382" s="33"/>
      <c r="M382" s="33"/>
      <c r="N382" s="33"/>
      <c r="O382" s="33"/>
      <c r="P382" s="33"/>
      <c r="Q382" s="33"/>
      <c r="R382" s="33"/>
      <c r="S382" s="35"/>
      <c r="T382" s="33"/>
      <c r="U382" s="36"/>
      <c r="V382" s="36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7">
        <v>12.65</v>
      </c>
      <c r="AL382" s="38">
        <v>3.4</v>
      </c>
      <c r="AM382" s="38">
        <f t="shared" si="107"/>
        <v>13.66</v>
      </c>
      <c r="AN382" s="38">
        <f t="shared" si="108"/>
        <v>3.67</v>
      </c>
      <c r="AO382" s="37">
        <f t="shared" si="105"/>
        <v>2.73</v>
      </c>
      <c r="AP382" s="38">
        <f t="shared" si="105"/>
        <v>0.73</v>
      </c>
      <c r="AQ382" s="38"/>
      <c r="AR382" s="37">
        <f>AM382+AO382</f>
        <v>16.39</v>
      </c>
      <c r="AS382" s="38">
        <f>AN382+AP382</f>
        <v>4.4000000000000004</v>
      </c>
    </row>
    <row r="383" spans="1:45" ht="39" x14ac:dyDescent="0.25">
      <c r="A383" s="195" t="s">
        <v>537</v>
      </c>
      <c r="B383" s="197" t="s">
        <v>538</v>
      </c>
      <c r="C383" s="199" t="s">
        <v>192</v>
      </c>
      <c r="D383" s="30" t="s">
        <v>193</v>
      </c>
      <c r="E383" s="31">
        <v>40</v>
      </c>
      <c r="F383" s="31">
        <v>20</v>
      </c>
      <c r="G383" s="33">
        <f>$G$84</f>
        <v>4.5999999999999999E-2</v>
      </c>
      <c r="H383" s="33">
        <f t="shared" si="109"/>
        <v>1.8399999999999999</v>
      </c>
      <c r="I383" s="34">
        <f>H383+H384</f>
        <v>3.6899999999999995</v>
      </c>
      <c r="J383" s="33">
        <f t="shared" si="113"/>
        <v>0.91999999999999993</v>
      </c>
      <c r="K383" s="34">
        <f>J383+J384</f>
        <v>2.4</v>
      </c>
      <c r="L383" s="33"/>
      <c r="M383" s="33"/>
      <c r="N383" s="33"/>
      <c r="O383" s="33">
        <f>I383*$Q$7</f>
        <v>5.5349999999999989E-2</v>
      </c>
      <c r="P383" s="33">
        <f>K383*$Q$7</f>
        <v>3.5999999999999997E-2</v>
      </c>
      <c r="Q383" s="33"/>
      <c r="R383" s="33">
        <f>I383*$T$7</f>
        <v>1.2545999999999999</v>
      </c>
      <c r="S383" s="35">
        <f>K383*$T$7</f>
        <v>0.81600000000000006</v>
      </c>
      <c r="T383" s="33"/>
      <c r="U383" s="36">
        <f>I383*$W$7</f>
        <v>3.6899999999999997E-4</v>
      </c>
      <c r="V383" s="36">
        <f>K383*$W$7</f>
        <v>2.4000000000000001E-4</v>
      </c>
      <c r="W383" s="33"/>
      <c r="X383" s="33">
        <f>I383*$Z$7</f>
        <v>2.8095659999999993</v>
      </c>
      <c r="Y383" s="33">
        <f>K383*$Z$7</f>
        <v>1.8273599999999999</v>
      </c>
      <c r="Z383" s="33"/>
      <c r="AA383" s="33">
        <f>I383+O383+R383+U383+X383</f>
        <v>7.8098849999999986</v>
      </c>
      <c r="AB383" s="33">
        <f>K383+P383+S383+V383+Y383</f>
        <v>5.0795999999999992</v>
      </c>
      <c r="AC383" s="33">
        <f>AA383*$AE$7</f>
        <v>2.3429654999999996</v>
      </c>
      <c r="AD383" s="33">
        <f>AB383*$AE$7</f>
        <v>1.5238799999999997</v>
      </c>
      <c r="AE383" s="33"/>
      <c r="AF383" s="33">
        <f>(AA383+AC383)*$AH$7</f>
        <v>0.30458551499999992</v>
      </c>
      <c r="AG383" s="33">
        <f>(AB383+AD383)*$AH$7</f>
        <v>0.19810439999999999</v>
      </c>
      <c r="AH383" s="33"/>
      <c r="AI383" s="33"/>
      <c r="AJ383" s="33"/>
      <c r="AK383" s="37">
        <v>12.95</v>
      </c>
      <c r="AL383" s="38">
        <v>8.43</v>
      </c>
      <c r="AM383" s="38">
        <f t="shared" si="107"/>
        <v>13.99</v>
      </c>
      <c r="AN383" s="38">
        <f t="shared" si="108"/>
        <v>9.1</v>
      </c>
      <c r="AO383" s="37">
        <f t="shared" si="105"/>
        <v>2.8</v>
      </c>
      <c r="AP383" s="38">
        <f t="shared" si="105"/>
        <v>1.82</v>
      </c>
      <c r="AQ383" s="38"/>
      <c r="AR383" s="37">
        <f>AM383+AO383</f>
        <v>16.79</v>
      </c>
      <c r="AS383" s="38">
        <f>AN383+AP383</f>
        <v>10.92</v>
      </c>
    </row>
    <row r="384" spans="1:45" ht="51.75" x14ac:dyDescent="0.25">
      <c r="A384" s="196"/>
      <c r="B384" s="198"/>
      <c r="C384" s="200"/>
      <c r="D384" s="30" t="s">
        <v>46</v>
      </c>
      <c r="E384" s="31">
        <v>50</v>
      </c>
      <c r="F384" s="31">
        <v>40</v>
      </c>
      <c r="G384" s="33">
        <f>$G$85</f>
        <v>3.6999999999999998E-2</v>
      </c>
      <c r="H384" s="33">
        <f t="shared" si="109"/>
        <v>1.8499999999999999</v>
      </c>
      <c r="I384" s="34"/>
      <c r="J384" s="33">
        <f t="shared" si="113"/>
        <v>1.48</v>
      </c>
      <c r="K384" s="34"/>
      <c r="L384" s="33"/>
      <c r="M384" s="33"/>
      <c r="N384" s="33"/>
      <c r="O384" s="33"/>
      <c r="P384" s="33"/>
      <c r="Q384" s="33"/>
      <c r="R384" s="33"/>
      <c r="S384" s="35"/>
      <c r="T384" s="33"/>
      <c r="U384" s="36"/>
      <c r="V384" s="36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7"/>
      <c r="AL384" s="38"/>
      <c r="AM384" s="38">
        <f t="shared" si="107"/>
        <v>0</v>
      </c>
      <c r="AN384" s="38">
        <f t="shared" si="108"/>
        <v>0</v>
      </c>
      <c r="AO384" s="37">
        <f t="shared" si="105"/>
        <v>0</v>
      </c>
      <c r="AP384" s="38">
        <f t="shared" si="105"/>
        <v>0</v>
      </c>
      <c r="AQ384" s="38"/>
      <c r="AR384" s="37"/>
      <c r="AS384" s="38"/>
    </row>
    <row r="385" spans="1:45" ht="39" x14ac:dyDescent="0.25">
      <c r="A385" s="195" t="s">
        <v>539</v>
      </c>
      <c r="B385" s="197" t="s">
        <v>540</v>
      </c>
      <c r="C385" s="199" t="s">
        <v>192</v>
      </c>
      <c r="D385" s="30" t="s">
        <v>193</v>
      </c>
      <c r="E385" s="31">
        <v>40</v>
      </c>
      <c r="F385" s="31">
        <v>20</v>
      </c>
      <c r="G385" s="33">
        <f>$G$84</f>
        <v>4.5999999999999999E-2</v>
      </c>
      <c r="H385" s="33">
        <f t="shared" si="109"/>
        <v>1.8399999999999999</v>
      </c>
      <c r="I385" s="34">
        <f>H385+H386</f>
        <v>3.6899999999999995</v>
      </c>
      <c r="J385" s="33">
        <f t="shared" si="113"/>
        <v>0.91999999999999993</v>
      </c>
      <c r="K385" s="34">
        <f>J385+J386</f>
        <v>2.4</v>
      </c>
      <c r="L385" s="33"/>
      <c r="M385" s="33"/>
      <c r="N385" s="33"/>
      <c r="O385" s="33">
        <f>I385*$Q$7</f>
        <v>5.5349999999999989E-2</v>
      </c>
      <c r="P385" s="33">
        <f>K385*$Q$7</f>
        <v>3.5999999999999997E-2</v>
      </c>
      <c r="Q385" s="33"/>
      <c r="R385" s="33">
        <f>I385*$T$7</f>
        <v>1.2545999999999999</v>
      </c>
      <c r="S385" s="35">
        <f>K385*$T$7</f>
        <v>0.81600000000000006</v>
      </c>
      <c r="T385" s="33"/>
      <c r="U385" s="36">
        <f>I385*$W$7</f>
        <v>3.6899999999999997E-4</v>
      </c>
      <c r="V385" s="36">
        <f>K385*$W$7</f>
        <v>2.4000000000000001E-4</v>
      </c>
      <c r="W385" s="33"/>
      <c r="X385" s="33">
        <f>I385*$Z$7</f>
        <v>2.8095659999999993</v>
      </c>
      <c r="Y385" s="33">
        <f>K385*$Z$7</f>
        <v>1.8273599999999999</v>
      </c>
      <c r="Z385" s="33"/>
      <c r="AA385" s="33">
        <f>I385+O385+R385+U385+X385</f>
        <v>7.8098849999999986</v>
      </c>
      <c r="AB385" s="33">
        <f>K385+P385+S385+V385+Y385</f>
        <v>5.0795999999999992</v>
      </c>
      <c r="AC385" s="33">
        <f>AA385*$AE$7</f>
        <v>2.3429654999999996</v>
      </c>
      <c r="AD385" s="33">
        <f>AB385*$AE$7</f>
        <v>1.5238799999999997</v>
      </c>
      <c r="AE385" s="33"/>
      <c r="AF385" s="33">
        <f>(AA385+AC385)*$AH$7</f>
        <v>0.30458551499999992</v>
      </c>
      <c r="AG385" s="33">
        <f>(AB385+AD385)*$AH$7</f>
        <v>0.19810439999999999</v>
      </c>
      <c r="AH385" s="33"/>
      <c r="AI385" s="33"/>
      <c r="AJ385" s="33"/>
      <c r="AK385" s="37">
        <v>12.95</v>
      </c>
      <c r="AL385" s="38">
        <v>8.43</v>
      </c>
      <c r="AM385" s="38">
        <f t="shared" si="107"/>
        <v>13.99</v>
      </c>
      <c r="AN385" s="38">
        <f t="shared" si="108"/>
        <v>9.1</v>
      </c>
      <c r="AO385" s="37">
        <f t="shared" si="105"/>
        <v>2.8</v>
      </c>
      <c r="AP385" s="38">
        <f t="shared" si="105"/>
        <v>1.82</v>
      </c>
      <c r="AQ385" s="38"/>
      <c r="AR385" s="37">
        <f>AM385+AO385</f>
        <v>16.79</v>
      </c>
      <c r="AS385" s="38">
        <f>AN385+AP385</f>
        <v>10.92</v>
      </c>
    </row>
    <row r="386" spans="1:45" ht="51.75" x14ac:dyDescent="0.25">
      <c r="A386" s="196"/>
      <c r="B386" s="198"/>
      <c r="C386" s="200"/>
      <c r="D386" s="30" t="s">
        <v>46</v>
      </c>
      <c r="E386" s="31">
        <v>50</v>
      </c>
      <c r="F386" s="31">
        <v>40</v>
      </c>
      <c r="G386" s="33">
        <f>$G$85</f>
        <v>3.6999999999999998E-2</v>
      </c>
      <c r="H386" s="33">
        <f t="shared" si="109"/>
        <v>1.8499999999999999</v>
      </c>
      <c r="I386" s="34"/>
      <c r="J386" s="33">
        <f t="shared" si="113"/>
        <v>1.48</v>
      </c>
      <c r="K386" s="34"/>
      <c r="L386" s="33"/>
      <c r="M386" s="33"/>
      <c r="N386" s="33"/>
      <c r="O386" s="33"/>
      <c r="P386" s="33"/>
      <c r="Q386" s="33"/>
      <c r="R386" s="33"/>
      <c r="S386" s="35"/>
      <c r="T386" s="33"/>
      <c r="U386" s="36"/>
      <c r="V386" s="36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7"/>
      <c r="AL386" s="38"/>
      <c r="AM386" s="38">
        <f t="shared" si="107"/>
        <v>0</v>
      </c>
      <c r="AN386" s="38">
        <f t="shared" si="108"/>
        <v>0</v>
      </c>
      <c r="AO386" s="37">
        <f t="shared" si="105"/>
        <v>0</v>
      </c>
      <c r="AP386" s="38">
        <f t="shared" si="105"/>
        <v>0</v>
      </c>
      <c r="AQ386" s="38"/>
      <c r="AR386" s="37"/>
      <c r="AS386" s="38"/>
    </row>
    <row r="387" spans="1:45" ht="31.5" customHeight="1" x14ac:dyDescent="0.25">
      <c r="A387" s="27" t="s">
        <v>541</v>
      </c>
      <c r="B387" s="28" t="s">
        <v>542</v>
      </c>
      <c r="C387" s="29"/>
      <c r="D387" s="30"/>
      <c r="E387" s="31"/>
      <c r="F387" s="31"/>
      <c r="G387" s="33"/>
      <c r="H387" s="33"/>
      <c r="I387" s="34"/>
      <c r="J387" s="33"/>
      <c r="K387" s="34"/>
      <c r="L387" s="33"/>
      <c r="M387" s="33"/>
      <c r="N387" s="33"/>
      <c r="O387" s="33"/>
      <c r="P387" s="33"/>
      <c r="Q387" s="33"/>
      <c r="R387" s="33"/>
      <c r="S387" s="35"/>
      <c r="T387" s="33"/>
      <c r="U387" s="36"/>
      <c r="V387" s="36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7"/>
      <c r="AL387" s="38"/>
      <c r="AM387" s="38"/>
      <c r="AN387" s="38"/>
      <c r="AO387" s="37"/>
      <c r="AP387" s="38"/>
      <c r="AQ387" s="38"/>
      <c r="AR387" s="37"/>
      <c r="AS387" s="38"/>
    </row>
    <row r="388" spans="1:45" ht="45" customHeight="1" x14ac:dyDescent="0.25">
      <c r="A388" s="27" t="s">
        <v>543</v>
      </c>
      <c r="B388" s="28" t="s">
        <v>544</v>
      </c>
      <c r="C388" s="29" t="s">
        <v>192</v>
      </c>
      <c r="D388" s="30" t="s">
        <v>46</v>
      </c>
      <c r="E388" s="31">
        <v>65</v>
      </c>
      <c r="F388" s="31">
        <v>55</v>
      </c>
      <c r="G388" s="33">
        <f>$G$85</f>
        <v>3.6999999999999998E-2</v>
      </c>
      <c r="H388" s="33">
        <f t="shared" si="109"/>
        <v>2.4049999999999998</v>
      </c>
      <c r="I388" s="34">
        <f>H388</f>
        <v>2.4049999999999998</v>
      </c>
      <c r="J388" s="33">
        <f t="shared" si="113"/>
        <v>2.0349999999999997</v>
      </c>
      <c r="K388" s="34">
        <f>J388</f>
        <v>2.0349999999999997</v>
      </c>
      <c r="L388" s="33"/>
      <c r="M388" s="33"/>
      <c r="N388" s="33"/>
      <c r="O388" s="33">
        <f>I388*$Q$7</f>
        <v>3.6074999999999996E-2</v>
      </c>
      <c r="P388" s="33">
        <f>K388*$Q$7</f>
        <v>3.0524999999999993E-2</v>
      </c>
      <c r="Q388" s="33"/>
      <c r="R388" s="33">
        <f>I388*$T$7</f>
        <v>0.81769999999999998</v>
      </c>
      <c r="S388" s="35">
        <f>K388*$T$7</f>
        <v>0.69189999999999996</v>
      </c>
      <c r="T388" s="33"/>
      <c r="U388" s="36">
        <f>I388*$W$7</f>
        <v>2.4049999999999999E-4</v>
      </c>
      <c r="V388" s="36">
        <f>K388*$W$7</f>
        <v>2.0349999999999999E-4</v>
      </c>
      <c r="W388" s="33"/>
      <c r="X388" s="33">
        <f>I388*$Z$7</f>
        <v>1.8311669999999998</v>
      </c>
      <c r="Y388" s="33">
        <f>K388*$Z$7</f>
        <v>1.5494489999999996</v>
      </c>
      <c r="Z388" s="33"/>
      <c r="AA388" s="33">
        <f>I388+O388+R388+U388+X388</f>
        <v>5.0901824999999992</v>
      </c>
      <c r="AB388" s="33">
        <f>K388+P388+S388+V388+Y388</f>
        <v>4.3070774999999992</v>
      </c>
      <c r="AC388" s="33">
        <f>AA388*$AE$7</f>
        <v>1.5270547499999998</v>
      </c>
      <c r="AD388" s="33">
        <f>AB388*$AE$7</f>
        <v>1.2921232499999997</v>
      </c>
      <c r="AE388" s="33"/>
      <c r="AF388" s="33">
        <f>(AA388+AC388)*$AH$7</f>
        <v>0.19851711749999995</v>
      </c>
      <c r="AG388" s="33">
        <f>(AB388+AD388)*$AH$7</f>
        <v>0.16797602249999996</v>
      </c>
      <c r="AH388" s="33"/>
      <c r="AI388" s="33"/>
      <c r="AJ388" s="33"/>
      <c r="AK388" s="37">
        <v>8.4499999999999993</v>
      </c>
      <c r="AL388" s="38">
        <v>7.14</v>
      </c>
      <c r="AM388" s="38">
        <f t="shared" si="107"/>
        <v>9.1300000000000008</v>
      </c>
      <c r="AN388" s="38">
        <f t="shared" si="108"/>
        <v>7.71</v>
      </c>
      <c r="AO388" s="37">
        <f t="shared" si="105"/>
        <v>1.83</v>
      </c>
      <c r="AP388" s="38">
        <f t="shared" si="105"/>
        <v>1.54</v>
      </c>
      <c r="AQ388" s="38"/>
      <c r="AR388" s="37">
        <f t="shared" ref="AR388:AS391" si="117">AM388+AO388</f>
        <v>10.96</v>
      </c>
      <c r="AS388" s="38">
        <f t="shared" si="117"/>
        <v>9.25</v>
      </c>
    </row>
    <row r="389" spans="1:45" ht="39" x14ac:dyDescent="0.25">
      <c r="A389" s="195" t="s">
        <v>545</v>
      </c>
      <c r="B389" s="197" t="s">
        <v>546</v>
      </c>
      <c r="C389" s="199" t="s">
        <v>192</v>
      </c>
      <c r="D389" s="30" t="s">
        <v>193</v>
      </c>
      <c r="E389" s="31">
        <v>35</v>
      </c>
      <c r="F389" s="31">
        <v>30</v>
      </c>
      <c r="G389" s="33">
        <f>$G$84</f>
        <v>4.5999999999999999E-2</v>
      </c>
      <c r="H389" s="33">
        <f t="shared" si="109"/>
        <v>1.6099999999999999</v>
      </c>
      <c r="I389" s="34">
        <f>H389+H390</f>
        <v>3.09</v>
      </c>
      <c r="J389" s="33">
        <f t="shared" si="113"/>
        <v>1.38</v>
      </c>
      <c r="K389" s="34">
        <f>J389+J390</f>
        <v>2.4899999999999998</v>
      </c>
      <c r="L389" s="33"/>
      <c r="M389" s="33"/>
      <c r="N389" s="33"/>
      <c r="O389" s="33">
        <f>I389*$Q$7</f>
        <v>4.6349999999999995E-2</v>
      </c>
      <c r="P389" s="33">
        <f>K389*$Q$7</f>
        <v>3.7349999999999994E-2</v>
      </c>
      <c r="Q389" s="33"/>
      <c r="R389" s="33">
        <f>I389*$T$7</f>
        <v>1.0506</v>
      </c>
      <c r="S389" s="35">
        <f>K389*$T$7</f>
        <v>0.84660000000000002</v>
      </c>
      <c r="T389" s="33"/>
      <c r="U389" s="36">
        <f>I389*$W$7</f>
        <v>3.0899999999999998E-4</v>
      </c>
      <c r="V389" s="36">
        <f>K389*$W$7</f>
        <v>2.4899999999999998E-4</v>
      </c>
      <c r="W389" s="33"/>
      <c r="X389" s="33">
        <f>I389*$Z$7</f>
        <v>2.3527259999999997</v>
      </c>
      <c r="Y389" s="33">
        <f>K389*$Z$7</f>
        <v>1.8958859999999997</v>
      </c>
      <c r="Z389" s="33"/>
      <c r="AA389" s="33">
        <f>I389+O389+R389+U389+X389</f>
        <v>6.5399849999999988</v>
      </c>
      <c r="AB389" s="33">
        <f>K389+P389+S389+V389+Y389</f>
        <v>5.2700849999999999</v>
      </c>
      <c r="AC389" s="33">
        <f>AA389*$AE$7</f>
        <v>1.9619954999999996</v>
      </c>
      <c r="AD389" s="33">
        <f>AB389*$AE$7</f>
        <v>1.5810255</v>
      </c>
      <c r="AE389" s="33"/>
      <c r="AF389" s="33">
        <f>(AA389+AC389)*$AH$7</f>
        <v>0.25505941499999996</v>
      </c>
      <c r="AG389" s="33">
        <f>(AB389+AD389)*$AH$7</f>
        <v>0.20553331499999999</v>
      </c>
      <c r="AH389" s="33"/>
      <c r="AI389" s="33"/>
      <c r="AJ389" s="33"/>
      <c r="AK389" s="37">
        <v>10.85</v>
      </c>
      <c r="AL389" s="38">
        <v>8.75</v>
      </c>
      <c r="AM389" s="38">
        <f t="shared" si="107"/>
        <v>11.72</v>
      </c>
      <c r="AN389" s="38">
        <f t="shared" si="108"/>
        <v>9.4499999999999993</v>
      </c>
      <c r="AO389" s="37">
        <f t="shared" si="105"/>
        <v>2.34</v>
      </c>
      <c r="AP389" s="38">
        <f t="shared" si="105"/>
        <v>1.89</v>
      </c>
      <c r="AQ389" s="38"/>
      <c r="AR389" s="37">
        <f t="shared" si="117"/>
        <v>14.06</v>
      </c>
      <c r="AS389" s="38">
        <f t="shared" si="117"/>
        <v>11.34</v>
      </c>
    </row>
    <row r="390" spans="1:45" ht="51.75" x14ac:dyDescent="0.25">
      <c r="A390" s="196"/>
      <c r="B390" s="198"/>
      <c r="C390" s="200"/>
      <c r="D390" s="30" t="s">
        <v>46</v>
      </c>
      <c r="E390" s="31">
        <v>40</v>
      </c>
      <c r="F390" s="31">
        <v>30</v>
      </c>
      <c r="G390" s="33">
        <f>$G$85</f>
        <v>3.6999999999999998E-2</v>
      </c>
      <c r="H390" s="33">
        <f t="shared" si="109"/>
        <v>1.48</v>
      </c>
      <c r="I390" s="34"/>
      <c r="J390" s="33">
        <f t="shared" si="113"/>
        <v>1.1099999999999999</v>
      </c>
      <c r="K390" s="34"/>
      <c r="L390" s="33"/>
      <c r="M390" s="33"/>
      <c r="N390" s="33"/>
      <c r="O390" s="33"/>
      <c r="P390" s="33"/>
      <c r="Q390" s="33"/>
      <c r="R390" s="33"/>
      <c r="S390" s="35"/>
      <c r="T390" s="33"/>
      <c r="U390" s="36"/>
      <c r="V390" s="36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7"/>
      <c r="AL390" s="38"/>
      <c r="AM390" s="38">
        <f t="shared" si="107"/>
        <v>0</v>
      </c>
      <c r="AN390" s="38">
        <f t="shared" si="108"/>
        <v>0</v>
      </c>
      <c r="AO390" s="37">
        <f t="shared" si="105"/>
        <v>0</v>
      </c>
      <c r="AP390" s="38">
        <f t="shared" si="105"/>
        <v>0</v>
      </c>
      <c r="AQ390" s="38"/>
      <c r="AR390" s="37">
        <f t="shared" si="117"/>
        <v>0</v>
      </c>
      <c r="AS390" s="38">
        <f t="shared" si="117"/>
        <v>0</v>
      </c>
    </row>
    <row r="391" spans="1:45" ht="51.75" x14ac:dyDescent="0.25">
      <c r="A391" s="27" t="s">
        <v>547</v>
      </c>
      <c r="B391" s="28" t="s">
        <v>548</v>
      </c>
      <c r="C391" s="29" t="s">
        <v>192</v>
      </c>
      <c r="D391" s="30" t="s">
        <v>46</v>
      </c>
      <c r="E391" s="31">
        <v>30</v>
      </c>
      <c r="F391" s="31">
        <v>25</v>
      </c>
      <c r="G391" s="33">
        <f>$G$85</f>
        <v>3.6999999999999998E-2</v>
      </c>
      <c r="H391" s="33">
        <f t="shared" si="109"/>
        <v>1.1099999999999999</v>
      </c>
      <c r="I391" s="34">
        <f>H391</f>
        <v>1.1099999999999999</v>
      </c>
      <c r="J391" s="33">
        <f t="shared" si="113"/>
        <v>0.92499999999999993</v>
      </c>
      <c r="K391" s="34">
        <f>J391</f>
        <v>0.92499999999999993</v>
      </c>
      <c r="L391" s="33"/>
      <c r="M391" s="33"/>
      <c r="N391" s="33"/>
      <c r="O391" s="33">
        <f>I391*$Q$7</f>
        <v>1.6649999999999998E-2</v>
      </c>
      <c r="P391" s="33">
        <f>K391*$Q$7</f>
        <v>1.3874999999999998E-2</v>
      </c>
      <c r="Q391" s="33"/>
      <c r="R391" s="33">
        <f>I391*$T$7</f>
        <v>0.37739999999999996</v>
      </c>
      <c r="S391" s="35">
        <f>K391*$T$7</f>
        <v>0.3145</v>
      </c>
      <c r="T391" s="33"/>
      <c r="U391" s="36">
        <f>I391*$W$7</f>
        <v>1.1099999999999999E-4</v>
      </c>
      <c r="V391" s="36">
        <f>K391*$W$7</f>
        <v>9.2499999999999999E-5</v>
      </c>
      <c r="W391" s="33"/>
      <c r="X391" s="33">
        <f>I391*$Z$7</f>
        <v>0.84515399999999985</v>
      </c>
      <c r="Y391" s="33">
        <f>K391*$Z$7</f>
        <v>0.70429499999999989</v>
      </c>
      <c r="Z391" s="33"/>
      <c r="AA391" s="33">
        <f>I391+O391+R391+U391+X391</f>
        <v>2.3493149999999998</v>
      </c>
      <c r="AB391" s="33">
        <f>K391+P391+S391+V391+Y391</f>
        <v>1.9577624999999999</v>
      </c>
      <c r="AC391" s="33">
        <f>AA391*$AE$7</f>
        <v>0.70479449999999988</v>
      </c>
      <c r="AD391" s="33">
        <f>AB391*$AE$7</f>
        <v>0.58732874999999996</v>
      </c>
      <c r="AE391" s="33"/>
      <c r="AF391" s="33">
        <f>(AA391+AC391)*$AH$7</f>
        <v>9.1623284999999985E-2</v>
      </c>
      <c r="AG391" s="33">
        <f>(AB391+AD391)*$AH$7</f>
        <v>7.635273749999999E-2</v>
      </c>
      <c r="AH391" s="33"/>
      <c r="AI391" s="33"/>
      <c r="AJ391" s="33"/>
      <c r="AK391" s="37">
        <v>3.91</v>
      </c>
      <c r="AL391" s="38">
        <v>3.24</v>
      </c>
      <c r="AM391" s="38">
        <f t="shared" si="107"/>
        <v>4.22</v>
      </c>
      <c r="AN391" s="38">
        <f t="shared" si="108"/>
        <v>3.5</v>
      </c>
      <c r="AO391" s="37">
        <f t="shared" si="105"/>
        <v>0.84</v>
      </c>
      <c r="AP391" s="38">
        <f t="shared" si="105"/>
        <v>0.7</v>
      </c>
      <c r="AQ391" s="38"/>
      <c r="AR391" s="37">
        <f t="shared" si="117"/>
        <v>5.0599999999999996</v>
      </c>
      <c r="AS391" s="38">
        <f t="shared" si="117"/>
        <v>4.2</v>
      </c>
    </row>
    <row r="392" spans="1:45" ht="24.75" customHeight="1" x14ac:dyDescent="0.25">
      <c r="A392" s="27" t="s">
        <v>549</v>
      </c>
      <c r="B392" s="28" t="s">
        <v>550</v>
      </c>
      <c r="C392" s="29"/>
      <c r="D392" s="30"/>
      <c r="E392" s="31"/>
      <c r="F392" s="31"/>
      <c r="G392" s="33"/>
      <c r="H392" s="33"/>
      <c r="I392" s="34"/>
      <c r="J392" s="33"/>
      <c r="K392" s="34"/>
      <c r="L392" s="33"/>
      <c r="M392" s="33"/>
      <c r="N392" s="33"/>
      <c r="O392" s="33"/>
      <c r="P392" s="33"/>
      <c r="Q392" s="33"/>
      <c r="R392" s="33"/>
      <c r="S392" s="35"/>
      <c r="T392" s="33"/>
      <c r="U392" s="36"/>
      <c r="V392" s="36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7"/>
      <c r="AL392" s="38"/>
      <c r="AM392" s="38"/>
      <c r="AN392" s="38"/>
      <c r="AO392" s="37"/>
      <c r="AP392" s="38"/>
      <c r="AQ392" s="38"/>
      <c r="AR392" s="37"/>
      <c r="AS392" s="38"/>
    </row>
    <row r="393" spans="1:45" ht="39" customHeight="1" x14ac:dyDescent="0.25">
      <c r="A393" s="27" t="s">
        <v>551</v>
      </c>
      <c r="B393" s="28" t="s">
        <v>552</v>
      </c>
      <c r="C393" s="29" t="s">
        <v>192</v>
      </c>
      <c r="D393" s="30" t="s">
        <v>46</v>
      </c>
      <c r="E393" s="31">
        <v>20</v>
      </c>
      <c r="F393" s="31">
        <v>15</v>
      </c>
      <c r="G393" s="33">
        <f>$G$85</f>
        <v>3.6999999999999998E-2</v>
      </c>
      <c r="H393" s="33">
        <f t="shared" si="109"/>
        <v>0.74</v>
      </c>
      <c r="I393" s="34">
        <f>H393</f>
        <v>0.74</v>
      </c>
      <c r="J393" s="33">
        <f t="shared" si="113"/>
        <v>0.55499999999999994</v>
      </c>
      <c r="K393" s="34">
        <f>J393</f>
        <v>0.55499999999999994</v>
      </c>
      <c r="L393" s="33"/>
      <c r="M393" s="33"/>
      <c r="N393" s="33"/>
      <c r="O393" s="33">
        <f>I393*$Q$7</f>
        <v>1.1099999999999999E-2</v>
      </c>
      <c r="P393" s="33">
        <f>K393*$Q$7</f>
        <v>8.3249999999999991E-3</v>
      </c>
      <c r="Q393" s="33"/>
      <c r="R393" s="33">
        <f>I393*$T$7</f>
        <v>0.25159999999999999</v>
      </c>
      <c r="S393" s="35">
        <f>K393*$T$7</f>
        <v>0.18869999999999998</v>
      </c>
      <c r="T393" s="33"/>
      <c r="U393" s="36">
        <f>I393*$W$7</f>
        <v>7.3999999999999996E-5</v>
      </c>
      <c r="V393" s="36">
        <f>K393*$W$7</f>
        <v>5.5499999999999994E-5</v>
      </c>
      <c r="W393" s="33"/>
      <c r="X393" s="33">
        <f>I393*$Z$7</f>
        <v>0.56343599999999994</v>
      </c>
      <c r="Y393" s="33">
        <f>K393*$Z$7</f>
        <v>0.42257699999999992</v>
      </c>
      <c r="Z393" s="33"/>
      <c r="AA393" s="33">
        <f>I393+O393+R393+U393+X393</f>
        <v>1.5662099999999999</v>
      </c>
      <c r="AB393" s="33">
        <f>K393+P393+S393+V393+Y393</f>
        <v>1.1746574999999999</v>
      </c>
      <c r="AC393" s="33">
        <f>AA393*$AE$7</f>
        <v>0.46986299999999992</v>
      </c>
      <c r="AD393" s="33">
        <f>AB393*$AE$7</f>
        <v>0.35239724999999994</v>
      </c>
      <c r="AE393" s="33"/>
      <c r="AF393" s="33">
        <f>(AA393+AC393)*$AH$7</f>
        <v>6.1082190000000001E-2</v>
      </c>
      <c r="AG393" s="33">
        <f>(AB393+AD393)*$AH$7</f>
        <v>4.5811642499999992E-2</v>
      </c>
      <c r="AH393" s="33"/>
      <c r="AI393" s="33"/>
      <c r="AJ393" s="33"/>
      <c r="AK393" s="37">
        <v>2.61</v>
      </c>
      <c r="AL393" s="38">
        <v>1.94</v>
      </c>
      <c r="AM393" s="38">
        <f t="shared" si="107"/>
        <v>2.82</v>
      </c>
      <c r="AN393" s="38">
        <f t="shared" si="108"/>
        <v>2.1</v>
      </c>
      <c r="AO393" s="37">
        <f t="shared" si="105"/>
        <v>0.56000000000000005</v>
      </c>
      <c r="AP393" s="38">
        <f t="shared" si="105"/>
        <v>0.42</v>
      </c>
      <c r="AQ393" s="38"/>
      <c r="AR393" s="37">
        <f>AM393+AO393</f>
        <v>3.38</v>
      </c>
      <c r="AS393" s="38">
        <f>AN393+AP393</f>
        <v>2.52</v>
      </c>
    </row>
    <row r="394" spans="1:45" ht="39" x14ac:dyDescent="0.25">
      <c r="A394" s="195" t="s">
        <v>553</v>
      </c>
      <c r="B394" s="197" t="s">
        <v>554</v>
      </c>
      <c r="C394" s="199" t="s">
        <v>192</v>
      </c>
      <c r="D394" s="30" t="s">
        <v>193</v>
      </c>
      <c r="E394" s="31">
        <v>20</v>
      </c>
      <c r="F394" s="31">
        <v>10</v>
      </c>
      <c r="G394" s="33">
        <f>$G$84</f>
        <v>4.5999999999999999E-2</v>
      </c>
      <c r="H394" s="33">
        <f t="shared" si="109"/>
        <v>0.91999999999999993</v>
      </c>
      <c r="I394" s="34">
        <f>H394+H395</f>
        <v>2.7699999999999996</v>
      </c>
      <c r="J394" s="33">
        <f t="shared" si="113"/>
        <v>0.45999999999999996</v>
      </c>
      <c r="K394" s="34">
        <f>J394+J395</f>
        <v>0.83</v>
      </c>
      <c r="L394" s="33"/>
      <c r="M394" s="33"/>
      <c r="N394" s="33"/>
      <c r="O394" s="33">
        <f>I394*$Q$7</f>
        <v>4.154999999999999E-2</v>
      </c>
      <c r="P394" s="33">
        <f>K394*$Q$7</f>
        <v>1.2449999999999999E-2</v>
      </c>
      <c r="Q394" s="33"/>
      <c r="R394" s="33">
        <f>I394*$T$7</f>
        <v>0.94179999999999997</v>
      </c>
      <c r="S394" s="35">
        <f>K394*$T$7</f>
        <v>0.28220000000000001</v>
      </c>
      <c r="T394" s="33"/>
      <c r="U394" s="36">
        <f>I394*$W$7</f>
        <v>2.7699999999999996E-4</v>
      </c>
      <c r="V394" s="36">
        <f>K394*$W$7</f>
        <v>8.2999999999999998E-5</v>
      </c>
      <c r="W394" s="33"/>
      <c r="X394" s="33">
        <f>I394*$Z$7</f>
        <v>2.1090779999999998</v>
      </c>
      <c r="Y394" s="33">
        <f>K394*$Z$7</f>
        <v>0.63196199999999991</v>
      </c>
      <c r="Z394" s="33"/>
      <c r="AA394" s="33">
        <f>I394+O394+R394+U394+X394</f>
        <v>5.8627049999999992</v>
      </c>
      <c r="AB394" s="33">
        <f>K394+P394+S394+V394+Y394</f>
        <v>1.7566949999999999</v>
      </c>
      <c r="AC394" s="33">
        <f>AA394*$AE$7</f>
        <v>1.7588114999999998</v>
      </c>
      <c r="AD394" s="33">
        <f>AB394*$AE$7</f>
        <v>0.52700849999999999</v>
      </c>
      <c r="AE394" s="33"/>
      <c r="AF394" s="33">
        <f>(AA394+AC394)*$AH$7</f>
        <v>0.22864549499999995</v>
      </c>
      <c r="AG394" s="33">
        <f>(AB394+AD394)*$AH$7</f>
        <v>6.8511104999999989E-2</v>
      </c>
      <c r="AH394" s="33"/>
      <c r="AI394" s="33"/>
      <c r="AJ394" s="33"/>
      <c r="AK394" s="37">
        <v>9.7200000000000006</v>
      </c>
      <c r="AL394" s="38">
        <v>2.92</v>
      </c>
      <c r="AM394" s="38">
        <f t="shared" si="107"/>
        <v>10.5</v>
      </c>
      <c r="AN394" s="38">
        <f t="shared" si="108"/>
        <v>3.15</v>
      </c>
      <c r="AO394" s="37">
        <f t="shared" si="105"/>
        <v>2.1</v>
      </c>
      <c r="AP394" s="38">
        <f t="shared" si="105"/>
        <v>0.63</v>
      </c>
      <c r="AQ394" s="38"/>
      <c r="AR394" s="37">
        <f>AM394+AO394</f>
        <v>12.6</v>
      </c>
      <c r="AS394" s="38">
        <f>AN394+AP394</f>
        <v>3.78</v>
      </c>
    </row>
    <row r="395" spans="1:45" ht="51.75" x14ac:dyDescent="0.25">
      <c r="A395" s="196"/>
      <c r="B395" s="198"/>
      <c r="C395" s="200"/>
      <c r="D395" s="30" t="s">
        <v>46</v>
      </c>
      <c r="E395" s="31">
        <v>50</v>
      </c>
      <c r="F395" s="31">
        <v>10</v>
      </c>
      <c r="G395" s="33">
        <f>$G$85</f>
        <v>3.6999999999999998E-2</v>
      </c>
      <c r="H395" s="33">
        <f t="shared" si="109"/>
        <v>1.8499999999999999</v>
      </c>
      <c r="I395" s="34"/>
      <c r="J395" s="33">
        <f t="shared" si="113"/>
        <v>0.37</v>
      </c>
      <c r="K395" s="34"/>
      <c r="L395" s="33"/>
      <c r="M395" s="33"/>
      <c r="N395" s="33"/>
      <c r="O395" s="33"/>
      <c r="P395" s="33"/>
      <c r="Q395" s="33"/>
      <c r="R395" s="33"/>
      <c r="S395" s="35"/>
      <c r="T395" s="33"/>
      <c r="U395" s="36"/>
      <c r="V395" s="36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7"/>
      <c r="AL395" s="38"/>
      <c r="AM395" s="38">
        <f t="shared" si="107"/>
        <v>0</v>
      </c>
      <c r="AN395" s="38">
        <f t="shared" si="108"/>
        <v>0</v>
      </c>
      <c r="AO395" s="37">
        <f t="shared" ref="AO395:AP459" si="118">ROUND((AM395*$AQ$7),2)</f>
        <v>0</v>
      </c>
      <c r="AP395" s="38">
        <f t="shared" si="118"/>
        <v>0</v>
      </c>
      <c r="AQ395" s="38"/>
      <c r="AR395" s="37"/>
      <c r="AS395" s="38"/>
    </row>
    <row r="396" spans="1:45" ht="25.5" customHeight="1" x14ac:dyDescent="0.25">
      <c r="A396" s="27" t="s">
        <v>555</v>
      </c>
      <c r="B396" s="28" t="s">
        <v>556</v>
      </c>
      <c r="C396" s="29"/>
      <c r="D396" s="30"/>
      <c r="E396" s="31"/>
      <c r="F396" s="31"/>
      <c r="G396" s="33"/>
      <c r="H396" s="33"/>
      <c r="I396" s="34"/>
      <c r="J396" s="33"/>
      <c r="K396" s="34"/>
      <c r="L396" s="33"/>
      <c r="M396" s="33"/>
      <c r="N396" s="33"/>
      <c r="O396" s="33"/>
      <c r="P396" s="33"/>
      <c r="Q396" s="33"/>
      <c r="R396" s="33"/>
      <c r="S396" s="35"/>
      <c r="T396" s="33"/>
      <c r="U396" s="36"/>
      <c r="V396" s="36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7"/>
      <c r="AL396" s="38"/>
      <c r="AM396" s="38"/>
      <c r="AN396" s="38"/>
      <c r="AO396" s="37"/>
      <c r="AP396" s="38"/>
      <c r="AQ396" s="38"/>
      <c r="AR396" s="37"/>
      <c r="AS396" s="38"/>
    </row>
    <row r="397" spans="1:45" ht="39" x14ac:dyDescent="0.25">
      <c r="A397" s="195" t="s">
        <v>557</v>
      </c>
      <c r="B397" s="197" t="s">
        <v>558</v>
      </c>
      <c r="C397" s="199" t="s">
        <v>192</v>
      </c>
      <c r="D397" s="30" t="s">
        <v>193</v>
      </c>
      <c r="E397" s="31">
        <v>10</v>
      </c>
      <c r="F397" s="31">
        <v>5</v>
      </c>
      <c r="G397" s="33">
        <f>$G$84</f>
        <v>4.5999999999999999E-2</v>
      </c>
      <c r="H397" s="33">
        <f t="shared" si="109"/>
        <v>0.45999999999999996</v>
      </c>
      <c r="I397" s="34">
        <f>H397+H398</f>
        <v>1.2</v>
      </c>
      <c r="J397" s="33">
        <f t="shared" si="113"/>
        <v>0.22999999999999998</v>
      </c>
      <c r="K397" s="34">
        <f>J397+J398</f>
        <v>0.6</v>
      </c>
      <c r="L397" s="33"/>
      <c r="M397" s="33"/>
      <c r="N397" s="33"/>
      <c r="O397" s="33">
        <f>I397*$Q$7</f>
        <v>1.7999999999999999E-2</v>
      </c>
      <c r="P397" s="33">
        <f>K397*$Q$7</f>
        <v>8.9999999999999993E-3</v>
      </c>
      <c r="Q397" s="33"/>
      <c r="R397" s="33">
        <f>I397*$T$7</f>
        <v>0.40800000000000003</v>
      </c>
      <c r="S397" s="35">
        <f>K397*$T$7</f>
        <v>0.20400000000000001</v>
      </c>
      <c r="T397" s="33"/>
      <c r="U397" s="36">
        <f>I397*$W$7</f>
        <v>1.2E-4</v>
      </c>
      <c r="V397" s="36">
        <f>K397*$W$7</f>
        <v>6.0000000000000002E-5</v>
      </c>
      <c r="W397" s="33"/>
      <c r="X397" s="33">
        <f>I397*$Z$7</f>
        <v>0.91367999999999994</v>
      </c>
      <c r="Y397" s="33">
        <f>K397*$Z$7</f>
        <v>0.45683999999999997</v>
      </c>
      <c r="Z397" s="33"/>
      <c r="AA397" s="33">
        <f>I397+O397+R397+U397+X397</f>
        <v>2.5397999999999996</v>
      </c>
      <c r="AB397" s="33">
        <f>K397+P397+S397+V397+Y397</f>
        <v>1.2698999999999998</v>
      </c>
      <c r="AC397" s="33">
        <f>AA397*$AE$7</f>
        <v>0.76193999999999984</v>
      </c>
      <c r="AD397" s="33">
        <f>AB397*$AE$7</f>
        <v>0.38096999999999992</v>
      </c>
      <c r="AE397" s="33"/>
      <c r="AF397" s="33">
        <f>(AA397+AC397)*$AH$7</f>
        <v>9.9052199999999993E-2</v>
      </c>
      <c r="AG397" s="33">
        <f>(AB397+AD397)*$AH$7</f>
        <v>4.9526099999999997E-2</v>
      </c>
      <c r="AH397" s="33"/>
      <c r="AI397" s="33"/>
      <c r="AJ397" s="33"/>
      <c r="AK397" s="37">
        <v>4.22</v>
      </c>
      <c r="AL397" s="38">
        <v>2.11</v>
      </c>
      <c r="AM397" s="38">
        <f t="shared" ref="AM397:AM461" si="119">ROUND((AK397*$AM$9),2)</f>
        <v>4.5599999999999996</v>
      </c>
      <c r="AN397" s="38">
        <f t="shared" ref="AN397:AN461" si="120">ROUND((AL397*$AN$9),2)</f>
        <v>2.2799999999999998</v>
      </c>
      <c r="AO397" s="37">
        <f t="shared" si="118"/>
        <v>0.91</v>
      </c>
      <c r="AP397" s="38">
        <f t="shared" si="118"/>
        <v>0.46</v>
      </c>
      <c r="AQ397" s="38"/>
      <c r="AR397" s="37">
        <f>AM397+AO397</f>
        <v>5.47</v>
      </c>
      <c r="AS397" s="38">
        <f>AN397+AP397</f>
        <v>2.7399999999999998</v>
      </c>
    </row>
    <row r="398" spans="1:45" ht="51.75" x14ac:dyDescent="0.25">
      <c r="A398" s="196"/>
      <c r="B398" s="198"/>
      <c r="C398" s="200"/>
      <c r="D398" s="30" t="s">
        <v>46</v>
      </c>
      <c r="E398" s="31">
        <v>20</v>
      </c>
      <c r="F398" s="31">
        <v>10</v>
      </c>
      <c r="G398" s="33">
        <f>$G$85</f>
        <v>3.6999999999999998E-2</v>
      </c>
      <c r="H398" s="33">
        <f t="shared" si="109"/>
        <v>0.74</v>
      </c>
      <c r="I398" s="34"/>
      <c r="J398" s="33">
        <f t="shared" si="113"/>
        <v>0.37</v>
      </c>
      <c r="K398" s="34"/>
      <c r="L398" s="33"/>
      <c r="M398" s="33"/>
      <c r="N398" s="33"/>
      <c r="O398" s="33"/>
      <c r="P398" s="33"/>
      <c r="Q398" s="33"/>
      <c r="R398" s="33"/>
      <c r="S398" s="35"/>
      <c r="T398" s="33"/>
      <c r="U398" s="36"/>
      <c r="V398" s="36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7"/>
      <c r="AL398" s="38"/>
      <c r="AM398" s="38">
        <f t="shared" si="119"/>
        <v>0</v>
      </c>
      <c r="AN398" s="38">
        <f t="shared" si="120"/>
        <v>0</v>
      </c>
      <c r="AO398" s="37">
        <f t="shared" si="118"/>
        <v>0</v>
      </c>
      <c r="AP398" s="38">
        <f t="shared" si="118"/>
        <v>0</v>
      </c>
      <c r="AQ398" s="38"/>
      <c r="AR398" s="37"/>
      <c r="AS398" s="38"/>
    </row>
    <row r="399" spans="1:45" ht="26.25" customHeight="1" x14ac:dyDescent="0.25">
      <c r="A399" s="27" t="s">
        <v>559</v>
      </c>
      <c r="B399" s="28" t="s">
        <v>560</v>
      </c>
      <c r="C399" s="29"/>
      <c r="D399" s="30"/>
      <c r="E399" s="31"/>
      <c r="F399" s="31"/>
      <c r="G399" s="33"/>
      <c r="H399" s="33"/>
      <c r="I399" s="34"/>
      <c r="J399" s="33"/>
      <c r="K399" s="34"/>
      <c r="L399" s="33"/>
      <c r="M399" s="33"/>
      <c r="N399" s="33"/>
      <c r="O399" s="33"/>
      <c r="P399" s="33"/>
      <c r="Q399" s="33"/>
      <c r="R399" s="33"/>
      <c r="S399" s="35"/>
      <c r="T399" s="33"/>
      <c r="U399" s="36"/>
      <c r="V399" s="36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7"/>
      <c r="AL399" s="38"/>
      <c r="AM399" s="38"/>
      <c r="AN399" s="38"/>
      <c r="AO399" s="37"/>
      <c r="AP399" s="38"/>
      <c r="AQ399" s="38"/>
      <c r="AR399" s="37"/>
      <c r="AS399" s="38"/>
    </row>
    <row r="400" spans="1:45" ht="39" x14ac:dyDescent="0.25">
      <c r="A400" s="195" t="s">
        <v>561</v>
      </c>
      <c r="B400" s="197" t="s">
        <v>562</v>
      </c>
      <c r="C400" s="199" t="s">
        <v>192</v>
      </c>
      <c r="D400" s="30" t="s">
        <v>193</v>
      </c>
      <c r="E400" s="31">
        <v>20</v>
      </c>
      <c r="F400" s="31">
        <v>5</v>
      </c>
      <c r="G400" s="33">
        <f>$G$84</f>
        <v>4.5999999999999999E-2</v>
      </c>
      <c r="H400" s="33">
        <f t="shared" si="109"/>
        <v>0.91999999999999993</v>
      </c>
      <c r="I400" s="34">
        <f>H400+H401</f>
        <v>2.4</v>
      </c>
      <c r="J400" s="33">
        <f t="shared" si="113"/>
        <v>0.22999999999999998</v>
      </c>
      <c r="K400" s="34">
        <f>J400+J401</f>
        <v>0.97</v>
      </c>
      <c r="L400" s="33"/>
      <c r="M400" s="33"/>
      <c r="N400" s="33"/>
      <c r="O400" s="33">
        <f>I400*$Q$7</f>
        <v>3.5999999999999997E-2</v>
      </c>
      <c r="P400" s="33">
        <f>K400*$Q$7</f>
        <v>1.4549999999999999E-2</v>
      </c>
      <c r="Q400" s="33"/>
      <c r="R400" s="33">
        <f>I400*$T$7</f>
        <v>0.81600000000000006</v>
      </c>
      <c r="S400" s="35">
        <f>K400*$T$7</f>
        <v>0.32980000000000004</v>
      </c>
      <c r="T400" s="33"/>
      <c r="U400" s="36">
        <f>I400*$W$7</f>
        <v>2.4000000000000001E-4</v>
      </c>
      <c r="V400" s="36">
        <f>K400*$W$7</f>
        <v>9.7E-5</v>
      </c>
      <c r="W400" s="33"/>
      <c r="X400" s="33">
        <f>I400*$Z$7</f>
        <v>1.8273599999999999</v>
      </c>
      <c r="Y400" s="33">
        <f>K400*$Z$7</f>
        <v>0.73855799999999994</v>
      </c>
      <c r="Z400" s="33"/>
      <c r="AA400" s="33">
        <f>I400+O400+R400+U400+X400</f>
        <v>5.0795999999999992</v>
      </c>
      <c r="AB400" s="33">
        <f>K400+P400+S400+V400+Y400</f>
        <v>2.0530049999999997</v>
      </c>
      <c r="AC400" s="33">
        <f>AA400*$AE$7</f>
        <v>1.5238799999999997</v>
      </c>
      <c r="AD400" s="33">
        <f>AB400*$AE$7</f>
        <v>0.61590149999999988</v>
      </c>
      <c r="AE400" s="33"/>
      <c r="AF400" s="33">
        <f>(AA400+AC400)*$AH$7</f>
        <v>0.19810439999999999</v>
      </c>
      <c r="AG400" s="33">
        <f>(AB400+AD400)*$AH$7</f>
        <v>8.006719499999998E-2</v>
      </c>
      <c r="AH400" s="33"/>
      <c r="AI400" s="33"/>
      <c r="AJ400" s="33"/>
      <c r="AK400" s="37">
        <v>8.43</v>
      </c>
      <c r="AL400" s="38">
        <v>3.4</v>
      </c>
      <c r="AM400" s="38">
        <f t="shared" si="119"/>
        <v>9.1</v>
      </c>
      <c r="AN400" s="38">
        <f t="shared" si="120"/>
        <v>3.67</v>
      </c>
      <c r="AO400" s="37">
        <f t="shared" si="118"/>
        <v>1.82</v>
      </c>
      <c r="AP400" s="38">
        <f t="shared" si="118"/>
        <v>0.73</v>
      </c>
      <c r="AQ400" s="38"/>
      <c r="AR400" s="37">
        <f>AM400+AO400</f>
        <v>10.92</v>
      </c>
      <c r="AS400" s="38">
        <f>AN400+AP400</f>
        <v>4.4000000000000004</v>
      </c>
    </row>
    <row r="401" spans="1:45" ht="51.75" x14ac:dyDescent="0.25">
      <c r="A401" s="196"/>
      <c r="B401" s="198"/>
      <c r="C401" s="200"/>
      <c r="D401" s="30" t="s">
        <v>46</v>
      </c>
      <c r="E401" s="31">
        <v>40</v>
      </c>
      <c r="F401" s="31">
        <v>20</v>
      </c>
      <c r="G401" s="33">
        <f>$G$85</f>
        <v>3.6999999999999998E-2</v>
      </c>
      <c r="H401" s="33">
        <f t="shared" si="109"/>
        <v>1.48</v>
      </c>
      <c r="I401" s="34"/>
      <c r="J401" s="33">
        <f t="shared" si="113"/>
        <v>0.74</v>
      </c>
      <c r="K401" s="34"/>
      <c r="L401" s="33"/>
      <c r="M401" s="33"/>
      <c r="N401" s="33"/>
      <c r="O401" s="33"/>
      <c r="P401" s="33"/>
      <c r="Q401" s="33"/>
      <c r="R401" s="33"/>
      <c r="S401" s="35"/>
      <c r="T401" s="33"/>
      <c r="U401" s="36"/>
      <c r="V401" s="36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7"/>
      <c r="AL401" s="38"/>
      <c r="AM401" s="38">
        <f t="shared" si="119"/>
        <v>0</v>
      </c>
      <c r="AN401" s="38">
        <f t="shared" si="120"/>
        <v>0</v>
      </c>
      <c r="AO401" s="37">
        <f t="shared" si="118"/>
        <v>0</v>
      </c>
      <c r="AP401" s="38">
        <f t="shared" si="118"/>
        <v>0</v>
      </c>
      <c r="AQ401" s="38"/>
      <c r="AR401" s="37"/>
      <c r="AS401" s="38"/>
    </row>
    <row r="402" spans="1:45" ht="32.25" customHeight="1" x14ac:dyDescent="0.25">
      <c r="A402" s="27" t="s">
        <v>563</v>
      </c>
      <c r="B402" s="28" t="s">
        <v>564</v>
      </c>
      <c r="C402" s="29"/>
      <c r="D402" s="30"/>
      <c r="E402" s="31"/>
      <c r="F402" s="31"/>
      <c r="G402" s="33"/>
      <c r="H402" s="33"/>
      <c r="I402" s="34"/>
      <c r="J402" s="33"/>
      <c r="K402" s="34"/>
      <c r="L402" s="33"/>
      <c r="M402" s="33"/>
      <c r="N402" s="33"/>
      <c r="O402" s="33"/>
      <c r="P402" s="33"/>
      <c r="Q402" s="33"/>
      <c r="R402" s="33"/>
      <c r="S402" s="35"/>
      <c r="T402" s="33"/>
      <c r="U402" s="36"/>
      <c r="V402" s="36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7"/>
      <c r="AL402" s="38"/>
      <c r="AM402" s="38"/>
      <c r="AN402" s="38"/>
      <c r="AO402" s="37"/>
      <c r="AP402" s="38"/>
      <c r="AQ402" s="38"/>
      <c r="AR402" s="37"/>
      <c r="AS402" s="38"/>
    </row>
    <row r="403" spans="1:45" ht="39" x14ac:dyDescent="0.25">
      <c r="A403" s="195" t="s">
        <v>565</v>
      </c>
      <c r="B403" s="197" t="s">
        <v>566</v>
      </c>
      <c r="C403" s="199" t="s">
        <v>192</v>
      </c>
      <c r="D403" s="30" t="s">
        <v>193</v>
      </c>
      <c r="E403" s="31">
        <v>20</v>
      </c>
      <c r="F403" s="31">
        <v>15</v>
      </c>
      <c r="G403" s="33">
        <f>$G$84</f>
        <v>4.5999999999999999E-2</v>
      </c>
      <c r="H403" s="33">
        <f t="shared" si="109"/>
        <v>0.91999999999999993</v>
      </c>
      <c r="I403" s="34">
        <f>H403+H404</f>
        <v>2.0299999999999998</v>
      </c>
      <c r="J403" s="33">
        <f t="shared" si="113"/>
        <v>0.69</v>
      </c>
      <c r="K403" s="34">
        <f>J403+J404</f>
        <v>1.43</v>
      </c>
      <c r="L403" s="33"/>
      <c r="M403" s="33"/>
      <c r="N403" s="33"/>
      <c r="O403" s="33">
        <f>I403*$Q$7</f>
        <v>3.0449999999999994E-2</v>
      </c>
      <c r="P403" s="33">
        <f>K403*$Q$7</f>
        <v>2.1449999999999997E-2</v>
      </c>
      <c r="Q403" s="33"/>
      <c r="R403" s="33">
        <f>I403*$T$7</f>
        <v>0.69020000000000004</v>
      </c>
      <c r="S403" s="35">
        <f>K403*$T$7</f>
        <v>0.48620000000000002</v>
      </c>
      <c r="T403" s="33"/>
      <c r="U403" s="36">
        <f>I403*$W$7</f>
        <v>2.03E-4</v>
      </c>
      <c r="V403" s="36">
        <f>K403*$W$7</f>
        <v>1.4300000000000001E-4</v>
      </c>
      <c r="W403" s="33"/>
      <c r="X403" s="33">
        <f>I403*$Z$7</f>
        <v>1.5456419999999997</v>
      </c>
      <c r="Y403" s="33">
        <f>K403*$Z$7</f>
        <v>1.0888019999999998</v>
      </c>
      <c r="Z403" s="33"/>
      <c r="AA403" s="33">
        <f>I403+O403+R403+U403+X403</f>
        <v>4.2964949999999993</v>
      </c>
      <c r="AB403" s="33">
        <f>K403+P403+S403+V403+Y403</f>
        <v>3.0265949999999995</v>
      </c>
      <c r="AC403" s="33">
        <f>AA403*$AE$7</f>
        <v>1.2889484999999998</v>
      </c>
      <c r="AD403" s="33">
        <f>AB403*$AE$7</f>
        <v>0.9079784999999998</v>
      </c>
      <c r="AE403" s="33"/>
      <c r="AF403" s="33">
        <f>(AA403+AC403)*$AH$7</f>
        <v>0.16756330499999997</v>
      </c>
      <c r="AG403" s="33">
        <f>(AB403+AD403)*$AH$7</f>
        <v>0.11803720499999996</v>
      </c>
      <c r="AH403" s="33"/>
      <c r="AI403" s="33"/>
      <c r="AJ403" s="33"/>
      <c r="AK403" s="37">
        <v>7.12</v>
      </c>
      <c r="AL403" s="38">
        <v>5.01</v>
      </c>
      <c r="AM403" s="38">
        <f t="shared" si="119"/>
        <v>7.69</v>
      </c>
      <c r="AN403" s="38">
        <f t="shared" si="120"/>
        <v>5.41</v>
      </c>
      <c r="AO403" s="37">
        <f t="shared" si="118"/>
        <v>1.54</v>
      </c>
      <c r="AP403" s="38">
        <f t="shared" si="118"/>
        <v>1.08</v>
      </c>
      <c r="AQ403" s="38"/>
      <c r="AR403" s="37">
        <f t="shared" ref="AR403:AS405" si="121">AM403+AO403</f>
        <v>9.23</v>
      </c>
      <c r="AS403" s="38">
        <f t="shared" si="121"/>
        <v>6.49</v>
      </c>
    </row>
    <row r="404" spans="1:45" ht="51.75" hidden="1" x14ac:dyDescent="0.25">
      <c r="A404" s="196"/>
      <c r="B404" s="198"/>
      <c r="C404" s="200"/>
      <c r="D404" s="30" t="s">
        <v>46</v>
      </c>
      <c r="E404" s="31">
        <v>30</v>
      </c>
      <c r="F404" s="31">
        <v>20</v>
      </c>
      <c r="G404" s="33">
        <f>$G$85</f>
        <v>3.6999999999999998E-2</v>
      </c>
      <c r="H404" s="33">
        <f t="shared" si="109"/>
        <v>1.1099999999999999</v>
      </c>
      <c r="I404" s="34"/>
      <c r="J404" s="33">
        <f t="shared" si="113"/>
        <v>0.74</v>
      </c>
      <c r="K404" s="34"/>
      <c r="L404" s="33"/>
      <c r="M404" s="33"/>
      <c r="N404" s="33"/>
      <c r="O404" s="33"/>
      <c r="P404" s="33"/>
      <c r="Q404" s="33"/>
      <c r="R404" s="33"/>
      <c r="S404" s="35"/>
      <c r="T404" s="33"/>
      <c r="U404" s="36"/>
      <c r="V404" s="36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7"/>
      <c r="AL404" s="38"/>
      <c r="AM404" s="38">
        <f t="shared" si="119"/>
        <v>0</v>
      </c>
      <c r="AN404" s="38">
        <f t="shared" si="120"/>
        <v>0</v>
      </c>
      <c r="AO404" s="37">
        <f t="shared" si="118"/>
        <v>0</v>
      </c>
      <c r="AP404" s="38">
        <f t="shared" si="118"/>
        <v>0</v>
      </c>
      <c r="AQ404" s="38"/>
      <c r="AR404" s="37">
        <f t="shared" si="121"/>
        <v>0</v>
      </c>
      <c r="AS404" s="38">
        <f t="shared" si="121"/>
        <v>0</v>
      </c>
    </row>
    <row r="405" spans="1:45" ht="39" x14ac:dyDescent="0.25">
      <c r="A405" s="195" t="s">
        <v>567</v>
      </c>
      <c r="B405" s="197" t="s">
        <v>568</v>
      </c>
      <c r="C405" s="199" t="s">
        <v>192</v>
      </c>
      <c r="D405" s="30" t="s">
        <v>193</v>
      </c>
      <c r="E405" s="31">
        <v>15</v>
      </c>
      <c r="F405" s="31">
        <v>10</v>
      </c>
      <c r="G405" s="33">
        <f>$G$84</f>
        <v>4.5999999999999999E-2</v>
      </c>
      <c r="H405" s="33">
        <f t="shared" si="109"/>
        <v>0.69</v>
      </c>
      <c r="I405" s="34">
        <f>H405+H406</f>
        <v>1.7999999999999998</v>
      </c>
      <c r="J405" s="33">
        <f t="shared" si="113"/>
        <v>0.45999999999999996</v>
      </c>
      <c r="K405" s="34">
        <f>J405+J406</f>
        <v>0.83</v>
      </c>
      <c r="L405" s="33"/>
      <c r="M405" s="33"/>
      <c r="N405" s="33"/>
      <c r="O405" s="33">
        <f>I405*$Q$7</f>
        <v>2.6999999999999996E-2</v>
      </c>
      <c r="P405" s="33">
        <f>K405*$Q$7</f>
        <v>1.2449999999999999E-2</v>
      </c>
      <c r="Q405" s="33"/>
      <c r="R405" s="33">
        <f>I405*$T$7</f>
        <v>0.61199999999999999</v>
      </c>
      <c r="S405" s="35">
        <f>K405*$T$7</f>
        <v>0.28220000000000001</v>
      </c>
      <c r="T405" s="33"/>
      <c r="U405" s="36">
        <f>I405*$W$7</f>
        <v>1.7999999999999998E-4</v>
      </c>
      <c r="V405" s="36">
        <f>K405*$W$7</f>
        <v>8.2999999999999998E-5</v>
      </c>
      <c r="W405" s="33"/>
      <c r="X405" s="33">
        <f>I405*$Z$7</f>
        <v>1.3705199999999997</v>
      </c>
      <c r="Y405" s="33">
        <f>K405*$Z$7</f>
        <v>0.63196199999999991</v>
      </c>
      <c r="Z405" s="33"/>
      <c r="AA405" s="33">
        <f>I405+O405+R405+U405+X405</f>
        <v>3.8096999999999994</v>
      </c>
      <c r="AB405" s="33">
        <f>K405+P405+S405+V405+Y405</f>
        <v>1.7566949999999999</v>
      </c>
      <c r="AC405" s="33">
        <f>AA405*$AE$7</f>
        <v>1.1429099999999999</v>
      </c>
      <c r="AD405" s="33">
        <f>AB405*$AE$7</f>
        <v>0.52700849999999999</v>
      </c>
      <c r="AE405" s="33"/>
      <c r="AF405" s="33">
        <f>(AA405+AC405)*$AH$7</f>
        <v>0.14857829999999997</v>
      </c>
      <c r="AG405" s="33">
        <f>(AB405+AD405)*$AH$7</f>
        <v>6.8511104999999989E-2</v>
      </c>
      <c r="AH405" s="33"/>
      <c r="AI405" s="33"/>
      <c r="AJ405" s="33"/>
      <c r="AK405" s="37">
        <v>6.33</v>
      </c>
      <c r="AL405" s="38">
        <v>2.92</v>
      </c>
      <c r="AM405" s="38">
        <f t="shared" si="119"/>
        <v>6.84</v>
      </c>
      <c r="AN405" s="38">
        <f t="shared" si="120"/>
        <v>3.15</v>
      </c>
      <c r="AO405" s="37">
        <f t="shared" si="118"/>
        <v>1.37</v>
      </c>
      <c r="AP405" s="38">
        <f t="shared" si="118"/>
        <v>0.63</v>
      </c>
      <c r="AQ405" s="38"/>
      <c r="AR405" s="37">
        <f t="shared" si="121"/>
        <v>8.2100000000000009</v>
      </c>
      <c r="AS405" s="38">
        <f t="shared" si="121"/>
        <v>3.78</v>
      </c>
    </row>
    <row r="406" spans="1:45" ht="51.75" x14ac:dyDescent="0.25">
      <c r="A406" s="196"/>
      <c r="B406" s="198"/>
      <c r="C406" s="200"/>
      <c r="D406" s="30" t="s">
        <v>46</v>
      </c>
      <c r="E406" s="31">
        <v>30</v>
      </c>
      <c r="F406" s="31">
        <v>10</v>
      </c>
      <c r="G406" s="33">
        <f>$G$85</f>
        <v>3.6999999999999998E-2</v>
      </c>
      <c r="H406" s="33">
        <f t="shared" si="109"/>
        <v>1.1099999999999999</v>
      </c>
      <c r="I406" s="34"/>
      <c r="J406" s="33">
        <f t="shared" si="113"/>
        <v>0.37</v>
      </c>
      <c r="K406" s="34"/>
      <c r="L406" s="33"/>
      <c r="M406" s="33"/>
      <c r="N406" s="33"/>
      <c r="O406" s="33"/>
      <c r="P406" s="33"/>
      <c r="Q406" s="33"/>
      <c r="R406" s="33"/>
      <c r="S406" s="35"/>
      <c r="T406" s="33"/>
      <c r="U406" s="36"/>
      <c r="V406" s="36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7"/>
      <c r="AL406" s="38"/>
      <c r="AM406" s="38">
        <f t="shared" si="119"/>
        <v>0</v>
      </c>
      <c r="AN406" s="38">
        <f t="shared" si="120"/>
        <v>0</v>
      </c>
      <c r="AO406" s="37">
        <f t="shared" si="118"/>
        <v>0</v>
      </c>
      <c r="AP406" s="38">
        <f t="shared" si="118"/>
        <v>0</v>
      </c>
      <c r="AQ406" s="38"/>
      <c r="AR406" s="37"/>
      <c r="AS406" s="38"/>
    </row>
    <row r="407" spans="1:45" ht="24.75" customHeight="1" x14ac:dyDescent="0.25">
      <c r="A407" s="27" t="s">
        <v>569</v>
      </c>
      <c r="B407" s="28" t="s">
        <v>419</v>
      </c>
      <c r="C407" s="29"/>
      <c r="D407" s="30"/>
      <c r="E407" s="31"/>
      <c r="F407" s="31"/>
      <c r="G407" s="33"/>
      <c r="H407" s="33"/>
      <c r="I407" s="34"/>
      <c r="J407" s="33"/>
      <c r="K407" s="34"/>
      <c r="L407" s="33"/>
      <c r="M407" s="33"/>
      <c r="N407" s="33"/>
      <c r="O407" s="33"/>
      <c r="P407" s="33"/>
      <c r="Q407" s="33"/>
      <c r="R407" s="33"/>
      <c r="S407" s="35"/>
      <c r="T407" s="33"/>
      <c r="U407" s="36"/>
      <c r="V407" s="36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7"/>
      <c r="AL407" s="38"/>
      <c r="AM407" s="38"/>
      <c r="AN407" s="38"/>
      <c r="AO407" s="37"/>
      <c r="AP407" s="38"/>
      <c r="AQ407" s="38"/>
      <c r="AR407" s="37"/>
      <c r="AS407" s="38"/>
    </row>
    <row r="408" spans="1:45" ht="25.5" customHeight="1" x14ac:dyDescent="0.25">
      <c r="A408" s="195" t="s">
        <v>570</v>
      </c>
      <c r="B408" s="197" t="s">
        <v>571</v>
      </c>
      <c r="C408" s="199" t="s">
        <v>192</v>
      </c>
      <c r="D408" s="30" t="s">
        <v>193</v>
      </c>
      <c r="E408" s="31">
        <v>40</v>
      </c>
      <c r="F408" s="31">
        <v>30</v>
      </c>
      <c r="G408" s="33">
        <f>$G$84</f>
        <v>4.5999999999999999E-2</v>
      </c>
      <c r="H408" s="33">
        <f t="shared" si="109"/>
        <v>1.8399999999999999</v>
      </c>
      <c r="I408" s="34">
        <f>H408+H409</f>
        <v>3.32</v>
      </c>
      <c r="J408" s="33">
        <f t="shared" si="113"/>
        <v>1.38</v>
      </c>
      <c r="K408" s="34">
        <f>J408+J409</f>
        <v>2.6749999999999998</v>
      </c>
      <c r="L408" s="33"/>
      <c r="M408" s="33"/>
      <c r="N408" s="33"/>
      <c r="O408" s="33">
        <f>I408*$Q$7</f>
        <v>4.9799999999999997E-2</v>
      </c>
      <c r="P408" s="33">
        <f>K408*$Q$7</f>
        <v>4.0124999999999994E-2</v>
      </c>
      <c r="Q408" s="33"/>
      <c r="R408" s="33">
        <f>I408*$T$7</f>
        <v>1.1288</v>
      </c>
      <c r="S408" s="35">
        <f>K408*$T$7</f>
        <v>0.90949999999999998</v>
      </c>
      <c r="T408" s="33"/>
      <c r="U408" s="36">
        <f>I408*$W$7</f>
        <v>3.3199999999999999E-4</v>
      </c>
      <c r="V408" s="36">
        <f>K408*$W$7</f>
        <v>2.675E-4</v>
      </c>
      <c r="W408" s="33"/>
      <c r="X408" s="33">
        <f>I408*$Z$7</f>
        <v>2.5278479999999997</v>
      </c>
      <c r="Y408" s="33">
        <f>K408*$Z$7</f>
        <v>2.0367449999999998</v>
      </c>
      <c r="Z408" s="33"/>
      <c r="AA408" s="33">
        <f>I408+O408+R408+U408+X408</f>
        <v>7.0267799999999996</v>
      </c>
      <c r="AB408" s="33">
        <f>K408+P408+S408+V408+Y408</f>
        <v>5.6616374999999994</v>
      </c>
      <c r="AC408" s="33">
        <f>AA408*$AE$7</f>
        <v>2.108034</v>
      </c>
      <c r="AD408" s="33">
        <f>AB408*$AE$7</f>
        <v>1.6984912499999998</v>
      </c>
      <c r="AE408" s="33"/>
      <c r="AF408" s="33">
        <f>(AA408+AC408)*$AH$7</f>
        <v>0.27404441999999996</v>
      </c>
      <c r="AG408" s="33">
        <f>(AB408+AD408)*$AH$7</f>
        <v>0.22080386249999998</v>
      </c>
      <c r="AH408" s="33"/>
      <c r="AI408" s="33"/>
      <c r="AJ408" s="33"/>
      <c r="AK408" s="37">
        <v>11.65</v>
      </c>
      <c r="AL408" s="38">
        <v>9.39</v>
      </c>
      <c r="AM408" s="38">
        <f t="shared" si="119"/>
        <v>12.58</v>
      </c>
      <c r="AN408" s="38">
        <f t="shared" si="120"/>
        <v>10.14</v>
      </c>
      <c r="AO408" s="37">
        <f t="shared" si="118"/>
        <v>2.52</v>
      </c>
      <c r="AP408" s="38">
        <f t="shared" si="118"/>
        <v>2.0299999999999998</v>
      </c>
      <c r="AQ408" s="38"/>
      <c r="AR408" s="37">
        <f>AM408+AO408</f>
        <v>15.1</v>
      </c>
      <c r="AS408" s="38">
        <f>AN408+AP408</f>
        <v>12.17</v>
      </c>
    </row>
    <row r="409" spans="1:45" ht="51.75" hidden="1" x14ac:dyDescent="0.25">
      <c r="A409" s="196"/>
      <c r="B409" s="198"/>
      <c r="C409" s="200"/>
      <c r="D409" s="30" t="s">
        <v>46</v>
      </c>
      <c r="E409" s="31">
        <v>40</v>
      </c>
      <c r="F409" s="31">
        <v>35</v>
      </c>
      <c r="G409" s="33">
        <f>$G$85</f>
        <v>3.6999999999999998E-2</v>
      </c>
      <c r="H409" s="33">
        <f t="shared" si="109"/>
        <v>1.48</v>
      </c>
      <c r="I409" s="34"/>
      <c r="J409" s="33">
        <f t="shared" si="113"/>
        <v>1.2949999999999999</v>
      </c>
      <c r="K409" s="34"/>
      <c r="L409" s="33"/>
      <c r="M409" s="33"/>
      <c r="N409" s="33"/>
      <c r="O409" s="33"/>
      <c r="P409" s="33"/>
      <c r="Q409" s="33"/>
      <c r="R409" s="33"/>
      <c r="S409" s="35"/>
      <c r="T409" s="33"/>
      <c r="U409" s="36"/>
      <c r="V409" s="36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7"/>
      <c r="AL409" s="38"/>
      <c r="AM409" s="38">
        <f t="shared" si="119"/>
        <v>0</v>
      </c>
      <c r="AN409" s="38">
        <f t="shared" si="120"/>
        <v>0</v>
      </c>
      <c r="AO409" s="37">
        <f t="shared" si="118"/>
        <v>0</v>
      </c>
      <c r="AP409" s="38">
        <f t="shared" si="118"/>
        <v>0</v>
      </c>
      <c r="AQ409" s="38"/>
      <c r="AR409" s="37">
        <f>AM409+AO409</f>
        <v>0</v>
      </c>
      <c r="AS409" s="38"/>
    </row>
    <row r="410" spans="1:45" ht="39" x14ac:dyDescent="0.25">
      <c r="A410" s="195" t="s">
        <v>572</v>
      </c>
      <c r="B410" s="197" t="s">
        <v>573</v>
      </c>
      <c r="C410" s="199" t="s">
        <v>192</v>
      </c>
      <c r="D410" s="30" t="s">
        <v>193</v>
      </c>
      <c r="E410" s="31">
        <v>180</v>
      </c>
      <c r="F410" s="31">
        <v>60</v>
      </c>
      <c r="G410" s="33">
        <f>$G$84</f>
        <v>4.5999999999999999E-2</v>
      </c>
      <c r="H410" s="33">
        <f t="shared" si="109"/>
        <v>8.2799999999999994</v>
      </c>
      <c r="I410" s="34">
        <f>H410+H411</f>
        <v>10.5</v>
      </c>
      <c r="J410" s="33">
        <f t="shared" si="113"/>
        <v>2.76</v>
      </c>
      <c r="K410" s="34">
        <f>J410+J411</f>
        <v>3.8699999999999997</v>
      </c>
      <c r="L410" s="33"/>
      <c r="M410" s="33"/>
      <c r="N410" s="33"/>
      <c r="O410" s="33">
        <f>I410*$Q$7</f>
        <v>0.1575</v>
      </c>
      <c r="P410" s="33">
        <f>K410*$Q$7</f>
        <v>5.804999999999999E-2</v>
      </c>
      <c r="Q410" s="33"/>
      <c r="R410" s="33">
        <f>I410*$T$7</f>
        <v>3.5700000000000003</v>
      </c>
      <c r="S410" s="35">
        <f>K410*$T$7</f>
        <v>1.3158000000000001</v>
      </c>
      <c r="T410" s="33"/>
      <c r="U410" s="36">
        <f>I410*$W$7</f>
        <v>1.0500000000000002E-3</v>
      </c>
      <c r="V410" s="36">
        <f>K410*$W$7</f>
        <v>3.8699999999999997E-4</v>
      </c>
      <c r="W410" s="33"/>
      <c r="X410" s="33">
        <f>I410*$Z$7</f>
        <v>7.9946999999999999</v>
      </c>
      <c r="Y410" s="33">
        <f>K410*$Z$7</f>
        <v>2.9466179999999995</v>
      </c>
      <c r="Z410" s="33"/>
      <c r="AA410" s="33">
        <f>I410+O410+R410+U410+X410</f>
        <v>22.22325</v>
      </c>
      <c r="AB410" s="33">
        <f>K410+P410+S410+V410+Y410</f>
        <v>8.1908549999999991</v>
      </c>
      <c r="AC410" s="33">
        <f>AA410*$AE$7</f>
        <v>6.6669749999999999</v>
      </c>
      <c r="AD410" s="33">
        <f>AB410*$AE$7</f>
        <v>2.4572564999999997</v>
      </c>
      <c r="AE410" s="33"/>
      <c r="AF410" s="33">
        <f>(AA410+AC410)*$AH$7</f>
        <v>0.86670674999999997</v>
      </c>
      <c r="AG410" s="33">
        <f>(AB410+AD410)*$AH$7</f>
        <v>0.31944334499999993</v>
      </c>
      <c r="AH410" s="33"/>
      <c r="AI410" s="33"/>
      <c r="AJ410" s="33"/>
      <c r="AK410" s="37">
        <v>36.869999999999997</v>
      </c>
      <c r="AL410" s="38">
        <v>13.6</v>
      </c>
      <c r="AM410" s="38">
        <f t="shared" si="119"/>
        <v>39.82</v>
      </c>
      <c r="AN410" s="38">
        <f t="shared" si="120"/>
        <v>14.69</v>
      </c>
      <c r="AO410" s="37">
        <f t="shared" si="118"/>
        <v>7.96</v>
      </c>
      <c r="AP410" s="38">
        <f t="shared" si="118"/>
        <v>2.94</v>
      </c>
      <c r="AQ410" s="38"/>
      <c r="AR410" s="37">
        <f>AM410+AO410</f>
        <v>47.78</v>
      </c>
      <c r="AS410" s="38">
        <f>AN410+AP410</f>
        <v>17.63</v>
      </c>
    </row>
    <row r="411" spans="1:45" ht="2.25" customHeight="1" x14ac:dyDescent="0.25">
      <c r="A411" s="196"/>
      <c r="B411" s="198"/>
      <c r="C411" s="200"/>
      <c r="D411" s="30" t="s">
        <v>46</v>
      </c>
      <c r="E411" s="31">
        <v>60</v>
      </c>
      <c r="F411" s="31">
        <v>30</v>
      </c>
      <c r="G411" s="33">
        <f>$G$85</f>
        <v>3.6999999999999998E-2</v>
      </c>
      <c r="H411" s="33">
        <f t="shared" si="109"/>
        <v>2.2199999999999998</v>
      </c>
      <c r="I411" s="34"/>
      <c r="J411" s="33">
        <f t="shared" si="113"/>
        <v>1.1099999999999999</v>
      </c>
      <c r="K411" s="34"/>
      <c r="L411" s="33"/>
      <c r="M411" s="33"/>
      <c r="N411" s="33"/>
      <c r="O411" s="33"/>
      <c r="P411" s="33"/>
      <c r="Q411" s="33"/>
      <c r="R411" s="33"/>
      <c r="S411" s="35"/>
      <c r="T411" s="33"/>
      <c r="U411" s="36"/>
      <c r="V411" s="36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7"/>
      <c r="AL411" s="38"/>
      <c r="AM411" s="38">
        <f t="shared" si="119"/>
        <v>0</v>
      </c>
      <c r="AN411" s="38">
        <f t="shared" si="120"/>
        <v>0</v>
      </c>
      <c r="AO411" s="37">
        <f t="shared" si="118"/>
        <v>0</v>
      </c>
      <c r="AP411" s="38">
        <f t="shared" si="118"/>
        <v>0</v>
      </c>
      <c r="AQ411" s="38"/>
      <c r="AR411" s="37">
        <f>AM411+AO411</f>
        <v>0</v>
      </c>
      <c r="AS411" s="38">
        <f>AN411+AP411</f>
        <v>0</v>
      </c>
    </row>
    <row r="412" spans="1:45" ht="39" x14ac:dyDescent="0.25">
      <c r="A412" s="202" t="s">
        <v>574</v>
      </c>
      <c r="B412" s="204" t="s">
        <v>575</v>
      </c>
      <c r="C412" s="206" t="s">
        <v>192</v>
      </c>
      <c r="D412" s="101" t="s">
        <v>193</v>
      </c>
      <c r="E412" s="102">
        <v>10</v>
      </c>
      <c r="F412" s="102">
        <v>5</v>
      </c>
      <c r="G412" s="103">
        <f>$G$84</f>
        <v>4.5999999999999999E-2</v>
      </c>
      <c r="H412" s="103">
        <f t="shared" si="109"/>
        <v>0.45999999999999996</v>
      </c>
      <c r="I412" s="103">
        <f>H412+H413</f>
        <v>1.5699999999999998</v>
      </c>
      <c r="J412" s="103">
        <f t="shared" si="113"/>
        <v>0.22999999999999998</v>
      </c>
      <c r="K412" s="103">
        <f>J412+J413</f>
        <v>0.97</v>
      </c>
      <c r="L412" s="103"/>
      <c r="M412" s="103"/>
      <c r="N412" s="103"/>
      <c r="O412" s="103">
        <f>I412*$Q$7</f>
        <v>2.3549999999999998E-2</v>
      </c>
      <c r="P412" s="103">
        <f>K412*$Q$7</f>
        <v>1.4549999999999999E-2</v>
      </c>
      <c r="Q412" s="103"/>
      <c r="R412" s="103">
        <f>I412*$T$7</f>
        <v>0.53379999999999994</v>
      </c>
      <c r="S412" s="104">
        <f>K412*$T$7</f>
        <v>0.32980000000000004</v>
      </c>
      <c r="T412" s="103"/>
      <c r="U412" s="105">
        <f>I412*$W$7</f>
        <v>1.5699999999999999E-4</v>
      </c>
      <c r="V412" s="105">
        <f>K412*$W$7</f>
        <v>9.7E-5</v>
      </c>
      <c r="W412" s="103"/>
      <c r="X412" s="103">
        <f>I412*$Z$7</f>
        <v>1.1953979999999997</v>
      </c>
      <c r="Y412" s="103">
        <f>K412*$Z$7</f>
        <v>0.73855799999999994</v>
      </c>
      <c r="Z412" s="103"/>
      <c r="AA412" s="103">
        <f>I412+O412+R412+U412+X412</f>
        <v>3.3229049999999996</v>
      </c>
      <c r="AB412" s="103">
        <f>K412+P412+S412+V412+Y412</f>
        <v>2.0530049999999997</v>
      </c>
      <c r="AC412" s="103">
        <f>AA412*$AE$7</f>
        <v>0.9968714999999998</v>
      </c>
      <c r="AD412" s="103">
        <f>AB412*$AE$7</f>
        <v>0.61590149999999988</v>
      </c>
      <c r="AE412" s="103"/>
      <c r="AF412" s="103">
        <f>(AA412+AC412)*$AH$7</f>
        <v>0.129593295</v>
      </c>
      <c r="AG412" s="103">
        <f>(AB412+AD412)*$AH$7</f>
        <v>8.006719499999998E-2</v>
      </c>
      <c r="AH412" s="103"/>
      <c r="AI412" s="103"/>
      <c r="AJ412" s="103"/>
      <c r="AK412" s="106">
        <v>5.5</v>
      </c>
      <c r="AL412" s="107">
        <v>3.4</v>
      </c>
      <c r="AM412" s="107">
        <f t="shared" si="119"/>
        <v>5.94</v>
      </c>
      <c r="AN412" s="107">
        <f t="shared" si="120"/>
        <v>3.67</v>
      </c>
      <c r="AO412" s="106">
        <f t="shared" si="118"/>
        <v>1.19</v>
      </c>
      <c r="AP412" s="107">
        <f t="shared" si="118"/>
        <v>0.73</v>
      </c>
      <c r="AQ412" s="107"/>
      <c r="AR412" s="106">
        <f>AM412+AO412</f>
        <v>7.1300000000000008</v>
      </c>
      <c r="AS412" s="107">
        <f>AN412+AP412</f>
        <v>4.4000000000000004</v>
      </c>
    </row>
    <row r="413" spans="1:45" ht="1.5" customHeight="1" x14ac:dyDescent="0.25">
      <c r="A413" s="203"/>
      <c r="B413" s="205"/>
      <c r="C413" s="207"/>
      <c r="D413" s="101" t="s">
        <v>46</v>
      </c>
      <c r="E413" s="102">
        <v>30</v>
      </c>
      <c r="F413" s="102">
        <v>20</v>
      </c>
      <c r="G413" s="103">
        <f>$G$85</f>
        <v>3.6999999999999998E-2</v>
      </c>
      <c r="H413" s="103">
        <f t="shared" si="109"/>
        <v>1.1099999999999999</v>
      </c>
      <c r="I413" s="103"/>
      <c r="J413" s="103">
        <f t="shared" si="113"/>
        <v>0.74</v>
      </c>
      <c r="K413" s="103"/>
      <c r="L413" s="103"/>
      <c r="M413" s="103"/>
      <c r="N413" s="103"/>
      <c r="O413" s="103"/>
      <c r="P413" s="103"/>
      <c r="Q413" s="103"/>
      <c r="R413" s="103"/>
      <c r="S413" s="104"/>
      <c r="T413" s="103"/>
      <c r="U413" s="105"/>
      <c r="V413" s="105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6"/>
      <c r="AL413" s="107"/>
      <c r="AM413" s="107">
        <f t="shared" si="119"/>
        <v>0</v>
      </c>
      <c r="AN413" s="107">
        <f t="shared" si="120"/>
        <v>0</v>
      </c>
      <c r="AO413" s="106">
        <f t="shared" si="118"/>
        <v>0</v>
      </c>
      <c r="AP413" s="107">
        <f t="shared" si="118"/>
        <v>0</v>
      </c>
      <c r="AQ413" s="107"/>
      <c r="AR413" s="106"/>
      <c r="AS413" s="107"/>
    </row>
    <row r="414" spans="1:45" ht="24.75" customHeight="1" x14ac:dyDescent="0.25">
      <c r="A414" s="27" t="s">
        <v>576</v>
      </c>
      <c r="B414" s="28" t="s">
        <v>577</v>
      </c>
      <c r="C414" s="29"/>
      <c r="D414" s="30"/>
      <c r="E414" s="31"/>
      <c r="F414" s="31"/>
      <c r="G414" s="33"/>
      <c r="H414" s="33"/>
      <c r="I414" s="34"/>
      <c r="J414" s="33"/>
      <c r="K414" s="34"/>
      <c r="L414" s="33"/>
      <c r="M414" s="33"/>
      <c r="N414" s="33"/>
      <c r="O414" s="33"/>
      <c r="P414" s="33"/>
      <c r="Q414" s="33"/>
      <c r="R414" s="33"/>
      <c r="S414" s="35"/>
      <c r="T414" s="33"/>
      <c r="U414" s="36"/>
      <c r="V414" s="36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7"/>
      <c r="AL414" s="38"/>
      <c r="AM414" s="38"/>
      <c r="AN414" s="38"/>
      <c r="AO414" s="37"/>
      <c r="AP414" s="38"/>
      <c r="AQ414" s="38"/>
      <c r="AR414" s="37"/>
      <c r="AS414" s="38"/>
    </row>
    <row r="415" spans="1:45" ht="39" x14ac:dyDescent="0.25">
      <c r="A415" s="195" t="s">
        <v>578</v>
      </c>
      <c r="B415" s="197" t="s">
        <v>579</v>
      </c>
      <c r="C415" s="199" t="s">
        <v>192</v>
      </c>
      <c r="D415" s="30" t="s">
        <v>193</v>
      </c>
      <c r="E415" s="31">
        <v>20</v>
      </c>
      <c r="F415" s="31">
        <v>15</v>
      </c>
      <c r="G415" s="33">
        <f>$G$84</f>
        <v>4.5999999999999999E-2</v>
      </c>
      <c r="H415" s="33">
        <f t="shared" ref="H415:H477" si="122">E415*G415</f>
        <v>0.91999999999999993</v>
      </c>
      <c r="I415" s="34">
        <f>H415+H416</f>
        <v>2.0299999999999998</v>
      </c>
      <c r="J415" s="33">
        <f t="shared" si="113"/>
        <v>0.69</v>
      </c>
      <c r="K415" s="34">
        <f>J415+J416</f>
        <v>1.6149999999999998</v>
      </c>
      <c r="L415" s="33"/>
      <c r="M415" s="33"/>
      <c r="N415" s="33"/>
      <c r="O415" s="33">
        <f>I415*$Q$7</f>
        <v>3.0449999999999994E-2</v>
      </c>
      <c r="P415" s="33">
        <f>K415*$Q$7</f>
        <v>2.4224999999999997E-2</v>
      </c>
      <c r="Q415" s="33"/>
      <c r="R415" s="33">
        <f>I415*$T$7</f>
        <v>0.69020000000000004</v>
      </c>
      <c r="S415" s="35">
        <f>K415*$T$7</f>
        <v>0.54909999999999992</v>
      </c>
      <c r="T415" s="33"/>
      <c r="U415" s="36">
        <f>I415*$W$7</f>
        <v>2.03E-4</v>
      </c>
      <c r="V415" s="36">
        <f>K415*$W$7</f>
        <v>1.615E-4</v>
      </c>
      <c r="W415" s="33"/>
      <c r="X415" s="33">
        <f>I415*$Z$7</f>
        <v>1.5456419999999997</v>
      </c>
      <c r="Y415" s="33">
        <f>K415*$Z$7</f>
        <v>1.2296609999999997</v>
      </c>
      <c r="Z415" s="33"/>
      <c r="AA415" s="33">
        <f>I415+O415+R415+U415+X415</f>
        <v>4.2964949999999993</v>
      </c>
      <c r="AB415" s="33">
        <f>K415+P415+S415+V415+Y415</f>
        <v>3.4181474999999995</v>
      </c>
      <c r="AC415" s="33">
        <f>AA415*$AE$7</f>
        <v>1.2889484999999998</v>
      </c>
      <c r="AD415" s="33">
        <f>AB415*$AE$7</f>
        <v>1.0254442499999998</v>
      </c>
      <c r="AE415" s="33"/>
      <c r="AF415" s="33">
        <f>(AA415+AC415)*$AH$7</f>
        <v>0.16756330499999997</v>
      </c>
      <c r="AG415" s="33">
        <f>(AB415+AD415)*$AH$7</f>
        <v>0.13330775249999999</v>
      </c>
      <c r="AH415" s="33"/>
      <c r="AI415" s="33"/>
      <c r="AJ415" s="33"/>
      <c r="AK415" s="37">
        <v>7.12</v>
      </c>
      <c r="AL415" s="38">
        <v>5.67</v>
      </c>
      <c r="AM415" s="38">
        <f t="shared" si="119"/>
        <v>7.69</v>
      </c>
      <c r="AN415" s="38">
        <f t="shared" si="120"/>
        <v>6.12</v>
      </c>
      <c r="AO415" s="37">
        <f t="shared" si="118"/>
        <v>1.54</v>
      </c>
      <c r="AP415" s="38">
        <f t="shared" si="118"/>
        <v>1.22</v>
      </c>
      <c r="AQ415" s="38"/>
      <c r="AR415" s="37">
        <f t="shared" ref="AR415:AS425" si="123">AM415+AO415</f>
        <v>9.23</v>
      </c>
      <c r="AS415" s="38">
        <f t="shared" si="123"/>
        <v>7.34</v>
      </c>
    </row>
    <row r="416" spans="1:45" ht="1.5" customHeight="1" x14ac:dyDescent="0.25">
      <c r="A416" s="196"/>
      <c r="B416" s="198"/>
      <c r="C416" s="200"/>
      <c r="D416" s="30" t="s">
        <v>46</v>
      </c>
      <c r="E416" s="31">
        <v>30</v>
      </c>
      <c r="F416" s="31">
        <v>25</v>
      </c>
      <c r="G416" s="33">
        <f>$G$85</f>
        <v>3.6999999999999998E-2</v>
      </c>
      <c r="H416" s="33">
        <f t="shared" si="122"/>
        <v>1.1099999999999999</v>
      </c>
      <c r="I416" s="34"/>
      <c r="J416" s="33">
        <f t="shared" si="113"/>
        <v>0.92499999999999993</v>
      </c>
      <c r="K416" s="34"/>
      <c r="L416" s="33"/>
      <c r="M416" s="33"/>
      <c r="N416" s="33"/>
      <c r="O416" s="33"/>
      <c r="P416" s="33"/>
      <c r="Q416" s="33"/>
      <c r="R416" s="33"/>
      <c r="S416" s="35"/>
      <c r="T416" s="33"/>
      <c r="U416" s="36"/>
      <c r="V416" s="36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7"/>
      <c r="AL416" s="38"/>
      <c r="AM416" s="38">
        <f t="shared" si="119"/>
        <v>0</v>
      </c>
      <c r="AN416" s="38">
        <f t="shared" si="120"/>
        <v>0</v>
      </c>
      <c r="AO416" s="37">
        <f t="shared" si="118"/>
        <v>0</v>
      </c>
      <c r="AP416" s="38">
        <f t="shared" si="118"/>
        <v>0</v>
      </c>
      <c r="AQ416" s="38"/>
      <c r="AR416" s="37">
        <f t="shared" si="123"/>
        <v>0</v>
      </c>
      <c r="AS416" s="38">
        <f t="shared" si="123"/>
        <v>0</v>
      </c>
    </row>
    <row r="417" spans="1:45" ht="25.5" customHeight="1" x14ac:dyDescent="0.25">
      <c r="A417" s="202" t="s">
        <v>580</v>
      </c>
      <c r="B417" s="204" t="s">
        <v>581</v>
      </c>
      <c r="C417" s="206" t="s">
        <v>192</v>
      </c>
      <c r="D417" s="101" t="s">
        <v>193</v>
      </c>
      <c r="E417" s="102">
        <v>25</v>
      </c>
      <c r="F417" s="102">
        <v>10</v>
      </c>
      <c r="G417" s="103">
        <f>$G$84</f>
        <v>4.5999999999999999E-2</v>
      </c>
      <c r="H417" s="103">
        <f t="shared" si="122"/>
        <v>1.1499999999999999</v>
      </c>
      <c r="I417" s="103">
        <f>H417+H418</f>
        <v>4.8499999999999996</v>
      </c>
      <c r="J417" s="103">
        <f t="shared" ref="J417:J481" si="124">F417*G417</f>
        <v>0.45999999999999996</v>
      </c>
      <c r="K417" s="103">
        <f>J417+J418</f>
        <v>3.42</v>
      </c>
      <c r="L417" s="103"/>
      <c r="M417" s="103"/>
      <c r="N417" s="103"/>
      <c r="O417" s="103">
        <f>I417*$Q$7</f>
        <v>7.2749999999999995E-2</v>
      </c>
      <c r="P417" s="103">
        <f>K417*$Q$7</f>
        <v>5.1299999999999998E-2</v>
      </c>
      <c r="Q417" s="103"/>
      <c r="R417" s="103">
        <f>I417*$T$7</f>
        <v>1.649</v>
      </c>
      <c r="S417" s="104">
        <f>K417*$T$7</f>
        <v>1.1628000000000001</v>
      </c>
      <c r="T417" s="103"/>
      <c r="U417" s="105">
        <f>I417*$W$7</f>
        <v>4.8499999999999997E-4</v>
      </c>
      <c r="V417" s="105">
        <f>K417*$W$7</f>
        <v>3.4200000000000002E-4</v>
      </c>
      <c r="W417" s="103"/>
      <c r="X417" s="103">
        <f>I417*$Z$7</f>
        <v>3.6927899999999996</v>
      </c>
      <c r="Y417" s="103">
        <f>K417*$Z$7</f>
        <v>2.6039879999999997</v>
      </c>
      <c r="Z417" s="103"/>
      <c r="AA417" s="103">
        <f>I417+O417+R417+U417+X417</f>
        <v>10.265025</v>
      </c>
      <c r="AB417" s="103">
        <f>K417+P417+S417+V417+Y417</f>
        <v>7.2384299999999993</v>
      </c>
      <c r="AC417" s="103">
        <f>AA417*$AE$7</f>
        <v>3.0795074999999996</v>
      </c>
      <c r="AD417" s="103">
        <f>AB417*$AE$7</f>
        <v>2.1715289999999996</v>
      </c>
      <c r="AE417" s="103"/>
      <c r="AF417" s="103">
        <f>(AA417+AC417)*$AH$7</f>
        <v>0.40033597499999996</v>
      </c>
      <c r="AG417" s="103">
        <f>(AB417+AD417)*$AH$7</f>
        <v>0.28229876999999998</v>
      </c>
      <c r="AH417" s="103"/>
      <c r="AI417" s="103"/>
      <c r="AJ417" s="103"/>
      <c r="AK417" s="106">
        <v>17.02</v>
      </c>
      <c r="AL417" s="107">
        <v>12</v>
      </c>
      <c r="AM417" s="107">
        <f t="shared" si="119"/>
        <v>18.38</v>
      </c>
      <c r="AN417" s="107">
        <f t="shared" si="120"/>
        <v>12.96</v>
      </c>
      <c r="AO417" s="106">
        <f t="shared" si="118"/>
        <v>3.68</v>
      </c>
      <c r="AP417" s="107">
        <f t="shared" si="118"/>
        <v>2.59</v>
      </c>
      <c r="AQ417" s="107"/>
      <c r="AR417" s="106">
        <f t="shared" si="123"/>
        <v>22.06</v>
      </c>
      <c r="AS417" s="107">
        <f t="shared" si="123"/>
        <v>15.55</v>
      </c>
    </row>
    <row r="418" spans="1:45" ht="51.75" hidden="1" x14ac:dyDescent="0.25">
      <c r="A418" s="203"/>
      <c r="B418" s="205"/>
      <c r="C418" s="207"/>
      <c r="D418" s="101" t="s">
        <v>46</v>
      </c>
      <c r="E418" s="102">
        <v>100</v>
      </c>
      <c r="F418" s="102">
        <v>80</v>
      </c>
      <c r="G418" s="103">
        <f>$G$85</f>
        <v>3.6999999999999998E-2</v>
      </c>
      <c r="H418" s="103">
        <f t="shared" si="122"/>
        <v>3.6999999999999997</v>
      </c>
      <c r="I418" s="103"/>
      <c r="J418" s="103">
        <f t="shared" si="124"/>
        <v>2.96</v>
      </c>
      <c r="K418" s="103"/>
      <c r="L418" s="103"/>
      <c r="M418" s="103"/>
      <c r="N418" s="103"/>
      <c r="O418" s="103"/>
      <c r="P418" s="103"/>
      <c r="Q418" s="103"/>
      <c r="R418" s="103"/>
      <c r="S418" s="104"/>
      <c r="T418" s="103"/>
      <c r="U418" s="105"/>
      <c r="V418" s="105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6"/>
      <c r="AL418" s="107"/>
      <c r="AM418" s="107">
        <f t="shared" si="119"/>
        <v>0</v>
      </c>
      <c r="AN418" s="107">
        <f t="shared" si="120"/>
        <v>0</v>
      </c>
      <c r="AO418" s="106">
        <f t="shared" si="118"/>
        <v>0</v>
      </c>
      <c r="AP418" s="107">
        <f t="shared" si="118"/>
        <v>0</v>
      </c>
      <c r="AQ418" s="107"/>
      <c r="AR418" s="106">
        <f t="shared" si="123"/>
        <v>0</v>
      </c>
      <c r="AS418" s="107">
        <f t="shared" si="123"/>
        <v>0</v>
      </c>
    </row>
    <row r="419" spans="1:45" ht="39" x14ac:dyDescent="0.25">
      <c r="A419" s="195" t="s">
        <v>582</v>
      </c>
      <c r="B419" s="197" t="s">
        <v>583</v>
      </c>
      <c r="C419" s="199" t="s">
        <v>192</v>
      </c>
      <c r="D419" s="30" t="s">
        <v>193</v>
      </c>
      <c r="E419" s="31">
        <v>5</v>
      </c>
      <c r="F419" s="31"/>
      <c r="G419" s="33">
        <f>$G$84</f>
        <v>4.5999999999999999E-2</v>
      </c>
      <c r="H419" s="33">
        <f t="shared" si="122"/>
        <v>0.22999999999999998</v>
      </c>
      <c r="I419" s="34">
        <f>H419+H420</f>
        <v>0.97</v>
      </c>
      <c r="J419" s="33">
        <f t="shared" si="124"/>
        <v>0</v>
      </c>
      <c r="K419" s="34">
        <f>J419+J420</f>
        <v>0.74</v>
      </c>
      <c r="L419" s="33"/>
      <c r="M419" s="33"/>
      <c r="N419" s="33"/>
      <c r="O419" s="33">
        <f>I419*$Q$7</f>
        <v>1.4549999999999999E-2</v>
      </c>
      <c r="P419" s="33">
        <f>K419*$Q$7</f>
        <v>1.1099999999999999E-2</v>
      </c>
      <c r="Q419" s="33"/>
      <c r="R419" s="33">
        <f>I419*$T$7</f>
        <v>0.32980000000000004</v>
      </c>
      <c r="S419" s="35">
        <f>K419*$T$7</f>
        <v>0.25159999999999999</v>
      </c>
      <c r="T419" s="33"/>
      <c r="U419" s="36">
        <f>I419*$W$7</f>
        <v>9.7E-5</v>
      </c>
      <c r="V419" s="36">
        <f>K419*$W$7</f>
        <v>7.3999999999999996E-5</v>
      </c>
      <c r="W419" s="33"/>
      <c r="X419" s="33">
        <f>I419*$Z$7</f>
        <v>0.73855799999999994</v>
      </c>
      <c r="Y419" s="33">
        <f>K419*$Z$7</f>
        <v>0.56343599999999994</v>
      </c>
      <c r="Z419" s="33"/>
      <c r="AA419" s="33">
        <f>I419+O419+R419+U419+X419</f>
        <v>2.0530049999999997</v>
      </c>
      <c r="AB419" s="33">
        <f>K419+P419+S419+V419+Y419</f>
        <v>1.5662099999999999</v>
      </c>
      <c r="AC419" s="33">
        <f>AA419*$AE$7</f>
        <v>0.61590149999999988</v>
      </c>
      <c r="AD419" s="33">
        <f>AB419*$AE$7</f>
        <v>0.46986299999999992</v>
      </c>
      <c r="AE419" s="33"/>
      <c r="AF419" s="33">
        <f>(AA419+AC419)*$AH$7</f>
        <v>8.006719499999998E-2</v>
      </c>
      <c r="AG419" s="33">
        <f>(AB419+AD419)*$AH$7</f>
        <v>6.1082190000000001E-2</v>
      </c>
      <c r="AH419" s="33"/>
      <c r="AI419" s="33"/>
      <c r="AJ419" s="33"/>
      <c r="AK419" s="37">
        <v>3.4</v>
      </c>
      <c r="AL419" s="38">
        <v>2.61</v>
      </c>
      <c r="AM419" s="38">
        <f t="shared" si="119"/>
        <v>3.67</v>
      </c>
      <c r="AN419" s="38">
        <f t="shared" si="120"/>
        <v>2.82</v>
      </c>
      <c r="AO419" s="37">
        <f t="shared" si="118"/>
        <v>0.73</v>
      </c>
      <c r="AP419" s="38">
        <f t="shared" si="118"/>
        <v>0.56000000000000005</v>
      </c>
      <c r="AQ419" s="38"/>
      <c r="AR419" s="37">
        <f t="shared" si="123"/>
        <v>4.4000000000000004</v>
      </c>
      <c r="AS419" s="38">
        <f t="shared" si="123"/>
        <v>3.38</v>
      </c>
    </row>
    <row r="420" spans="1:45" ht="51.75" x14ac:dyDescent="0.25">
      <c r="A420" s="196"/>
      <c r="B420" s="198"/>
      <c r="C420" s="200"/>
      <c r="D420" s="30" t="s">
        <v>46</v>
      </c>
      <c r="E420" s="31">
        <v>20</v>
      </c>
      <c r="F420" s="31">
        <v>20</v>
      </c>
      <c r="G420" s="33">
        <f>$G$85</f>
        <v>3.6999999999999998E-2</v>
      </c>
      <c r="H420" s="33">
        <f t="shared" si="122"/>
        <v>0.74</v>
      </c>
      <c r="I420" s="34"/>
      <c r="J420" s="33">
        <f t="shared" si="124"/>
        <v>0.74</v>
      </c>
      <c r="K420" s="34"/>
      <c r="L420" s="33"/>
      <c r="M420" s="33"/>
      <c r="N420" s="33"/>
      <c r="O420" s="33"/>
      <c r="P420" s="33"/>
      <c r="Q420" s="33"/>
      <c r="R420" s="33"/>
      <c r="S420" s="35"/>
      <c r="T420" s="33"/>
      <c r="U420" s="36"/>
      <c r="V420" s="36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7"/>
      <c r="AL420" s="38"/>
      <c r="AM420" s="38">
        <f t="shared" si="119"/>
        <v>0</v>
      </c>
      <c r="AN420" s="38">
        <f t="shared" si="120"/>
        <v>0</v>
      </c>
      <c r="AO420" s="37">
        <f t="shared" si="118"/>
        <v>0</v>
      </c>
      <c r="AP420" s="38">
        <f t="shared" si="118"/>
        <v>0</v>
      </c>
      <c r="AQ420" s="38"/>
      <c r="AR420" s="37">
        <f t="shared" si="123"/>
        <v>0</v>
      </c>
      <c r="AS420" s="38">
        <f t="shared" si="123"/>
        <v>0</v>
      </c>
    </row>
    <row r="421" spans="1:45" ht="39" x14ac:dyDescent="0.25">
      <c r="A421" s="202" t="s">
        <v>584</v>
      </c>
      <c r="B421" s="204" t="s">
        <v>585</v>
      </c>
      <c r="C421" s="206" t="s">
        <v>192</v>
      </c>
      <c r="D421" s="101" t="s">
        <v>193</v>
      </c>
      <c r="E421" s="102">
        <v>10</v>
      </c>
      <c r="F421" s="102">
        <v>10</v>
      </c>
      <c r="G421" s="103">
        <f>$G$84</f>
        <v>4.5999999999999999E-2</v>
      </c>
      <c r="H421" s="103">
        <f t="shared" si="122"/>
        <v>0.45999999999999996</v>
      </c>
      <c r="I421" s="103">
        <f>H421+H422</f>
        <v>1.2</v>
      </c>
      <c r="J421" s="103">
        <f t="shared" si="124"/>
        <v>0.45999999999999996</v>
      </c>
      <c r="K421" s="103">
        <f>J421+J422</f>
        <v>1.2</v>
      </c>
      <c r="L421" s="103"/>
      <c r="M421" s="103"/>
      <c r="N421" s="103"/>
      <c r="O421" s="103">
        <f>I421*$Q$7</f>
        <v>1.7999999999999999E-2</v>
      </c>
      <c r="P421" s="103">
        <f>K421*$Q$7</f>
        <v>1.7999999999999999E-2</v>
      </c>
      <c r="Q421" s="103"/>
      <c r="R421" s="103">
        <f>I421*$T$7</f>
        <v>0.40800000000000003</v>
      </c>
      <c r="S421" s="104">
        <f>K421*$T$7</f>
        <v>0.40800000000000003</v>
      </c>
      <c r="T421" s="103"/>
      <c r="U421" s="105">
        <f>I421*$W$7</f>
        <v>1.2E-4</v>
      </c>
      <c r="V421" s="105">
        <f>K421*$W$7</f>
        <v>1.2E-4</v>
      </c>
      <c r="W421" s="103"/>
      <c r="X421" s="103">
        <f>I421*$Z$7</f>
        <v>0.91367999999999994</v>
      </c>
      <c r="Y421" s="103">
        <f>K421*$Z$7</f>
        <v>0.91367999999999994</v>
      </c>
      <c r="Z421" s="103"/>
      <c r="AA421" s="103">
        <f>I421+O421+R421+U421+X421</f>
        <v>2.5397999999999996</v>
      </c>
      <c r="AB421" s="103">
        <f>K421+P421+S421+V421+Y421</f>
        <v>2.5397999999999996</v>
      </c>
      <c r="AC421" s="103">
        <f>AA421*$AE$7</f>
        <v>0.76193999999999984</v>
      </c>
      <c r="AD421" s="103">
        <f>AB421*$AE$7</f>
        <v>0.76193999999999984</v>
      </c>
      <c r="AE421" s="103"/>
      <c r="AF421" s="103">
        <f>(AA421+AC421)*$AH$7</f>
        <v>9.9052199999999993E-2</v>
      </c>
      <c r="AG421" s="103">
        <f>(AB421+AD421)*$AH$7</f>
        <v>9.9052199999999993E-2</v>
      </c>
      <c r="AH421" s="103"/>
      <c r="AI421" s="103"/>
      <c r="AJ421" s="103"/>
      <c r="AK421" s="106">
        <v>4.22</v>
      </c>
      <c r="AL421" s="107">
        <v>4.22</v>
      </c>
      <c r="AM421" s="107">
        <f t="shared" si="119"/>
        <v>4.5599999999999996</v>
      </c>
      <c r="AN421" s="107">
        <f t="shared" si="120"/>
        <v>4.5599999999999996</v>
      </c>
      <c r="AO421" s="106">
        <f t="shared" si="118"/>
        <v>0.91</v>
      </c>
      <c r="AP421" s="107">
        <f t="shared" si="118"/>
        <v>0.91</v>
      </c>
      <c r="AQ421" s="107"/>
      <c r="AR421" s="106">
        <f t="shared" si="123"/>
        <v>5.47</v>
      </c>
      <c r="AS421" s="107">
        <f t="shared" si="123"/>
        <v>5.47</v>
      </c>
    </row>
    <row r="422" spans="1:45" ht="0.75" customHeight="1" x14ac:dyDescent="0.25">
      <c r="A422" s="203"/>
      <c r="B422" s="205"/>
      <c r="C422" s="207"/>
      <c r="D422" s="101" t="s">
        <v>46</v>
      </c>
      <c r="E422" s="102">
        <v>20</v>
      </c>
      <c r="F422" s="102">
        <v>20</v>
      </c>
      <c r="G422" s="103">
        <f>$G$85</f>
        <v>3.6999999999999998E-2</v>
      </c>
      <c r="H422" s="103">
        <f t="shared" si="122"/>
        <v>0.74</v>
      </c>
      <c r="I422" s="103"/>
      <c r="J422" s="103">
        <f t="shared" si="124"/>
        <v>0.74</v>
      </c>
      <c r="K422" s="103"/>
      <c r="L422" s="103"/>
      <c r="M422" s="103"/>
      <c r="N422" s="103"/>
      <c r="O422" s="103"/>
      <c r="P422" s="103"/>
      <c r="Q422" s="103"/>
      <c r="R422" s="103"/>
      <c r="S422" s="104"/>
      <c r="T422" s="103"/>
      <c r="U422" s="105"/>
      <c r="V422" s="105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6"/>
      <c r="AL422" s="107"/>
      <c r="AM422" s="107">
        <f t="shared" si="119"/>
        <v>0</v>
      </c>
      <c r="AN422" s="107">
        <f t="shared" si="120"/>
        <v>0</v>
      </c>
      <c r="AO422" s="106">
        <f t="shared" si="118"/>
        <v>0</v>
      </c>
      <c r="AP422" s="107">
        <f t="shared" si="118"/>
        <v>0</v>
      </c>
      <c r="AQ422" s="107"/>
      <c r="AR422" s="106">
        <f t="shared" si="123"/>
        <v>0</v>
      </c>
      <c r="AS422" s="107">
        <f t="shared" si="123"/>
        <v>0</v>
      </c>
    </row>
    <row r="423" spans="1:45" ht="39" x14ac:dyDescent="0.25">
      <c r="A423" s="195" t="s">
        <v>586</v>
      </c>
      <c r="B423" s="197" t="s">
        <v>587</v>
      </c>
      <c r="C423" s="199" t="s">
        <v>192</v>
      </c>
      <c r="D423" s="30" t="s">
        <v>193</v>
      </c>
      <c r="E423" s="31">
        <v>15</v>
      </c>
      <c r="F423" s="31">
        <v>15</v>
      </c>
      <c r="G423" s="33">
        <f>$G$84</f>
        <v>4.5999999999999999E-2</v>
      </c>
      <c r="H423" s="33">
        <f t="shared" si="122"/>
        <v>0.69</v>
      </c>
      <c r="I423" s="34">
        <f>H423+H424</f>
        <v>2.54</v>
      </c>
      <c r="J423" s="33">
        <f t="shared" si="124"/>
        <v>0.69</v>
      </c>
      <c r="K423" s="34">
        <f>J423+J424</f>
        <v>2.54</v>
      </c>
      <c r="L423" s="33"/>
      <c r="M423" s="33"/>
      <c r="N423" s="33"/>
      <c r="O423" s="33">
        <f>I423*$Q$7</f>
        <v>3.8100000000000002E-2</v>
      </c>
      <c r="P423" s="33">
        <f>K423*$Q$7</f>
        <v>3.8100000000000002E-2</v>
      </c>
      <c r="Q423" s="33"/>
      <c r="R423" s="33">
        <f>I423*$T$7</f>
        <v>0.86360000000000003</v>
      </c>
      <c r="S423" s="35">
        <f>K423*$T$7</f>
        <v>0.86360000000000003</v>
      </c>
      <c r="T423" s="33"/>
      <c r="U423" s="36">
        <f>I423*$W$7</f>
        <v>2.5399999999999999E-4</v>
      </c>
      <c r="V423" s="36">
        <f>K423*$W$7</f>
        <v>2.5399999999999999E-4</v>
      </c>
      <c r="W423" s="33"/>
      <c r="X423" s="33">
        <f>I423*$Z$7</f>
        <v>1.933956</v>
      </c>
      <c r="Y423" s="33">
        <f>K423*$Z$7</f>
        <v>1.933956</v>
      </c>
      <c r="Z423" s="33"/>
      <c r="AA423" s="33">
        <f>I423+O423+R423+U423+X423</f>
        <v>5.3759100000000002</v>
      </c>
      <c r="AB423" s="33">
        <f>K423+P423+S423+V423+Y423</f>
        <v>5.3759100000000002</v>
      </c>
      <c r="AC423" s="33">
        <f>AA423*$AE$7</f>
        <v>1.612773</v>
      </c>
      <c r="AD423" s="33">
        <f>AB423*$AE$7</f>
        <v>1.612773</v>
      </c>
      <c r="AE423" s="33"/>
      <c r="AF423" s="33">
        <f>(AA423+AC423)*$AH$7</f>
        <v>0.20966049</v>
      </c>
      <c r="AG423" s="33">
        <f>(AB423+AD423)*$AH$7</f>
        <v>0.20966049</v>
      </c>
      <c r="AH423" s="33"/>
      <c r="AI423" s="33"/>
      <c r="AJ423" s="33"/>
      <c r="AK423" s="37">
        <v>8.93</v>
      </c>
      <c r="AL423" s="38">
        <v>8.93</v>
      </c>
      <c r="AM423" s="38">
        <f t="shared" si="119"/>
        <v>9.64</v>
      </c>
      <c r="AN423" s="38">
        <f t="shared" si="120"/>
        <v>9.64</v>
      </c>
      <c r="AO423" s="37">
        <f t="shared" si="118"/>
        <v>1.93</v>
      </c>
      <c r="AP423" s="38">
        <f t="shared" si="118"/>
        <v>1.93</v>
      </c>
      <c r="AQ423" s="38"/>
      <c r="AR423" s="37">
        <f t="shared" si="123"/>
        <v>11.57</v>
      </c>
      <c r="AS423" s="38">
        <f t="shared" si="123"/>
        <v>11.57</v>
      </c>
    </row>
    <row r="424" spans="1:45" ht="51.75" x14ac:dyDescent="0.25">
      <c r="A424" s="196"/>
      <c r="B424" s="198"/>
      <c r="C424" s="200"/>
      <c r="D424" s="30" t="s">
        <v>46</v>
      </c>
      <c r="E424" s="31">
        <v>50</v>
      </c>
      <c r="F424" s="31">
        <v>50</v>
      </c>
      <c r="G424" s="33">
        <f>$G$85</f>
        <v>3.6999999999999998E-2</v>
      </c>
      <c r="H424" s="33">
        <f t="shared" si="122"/>
        <v>1.8499999999999999</v>
      </c>
      <c r="I424" s="34"/>
      <c r="J424" s="33">
        <f t="shared" si="124"/>
        <v>1.8499999999999999</v>
      </c>
      <c r="K424" s="34"/>
      <c r="L424" s="33"/>
      <c r="M424" s="33"/>
      <c r="N424" s="33"/>
      <c r="O424" s="33"/>
      <c r="P424" s="33"/>
      <c r="Q424" s="33"/>
      <c r="R424" s="33"/>
      <c r="S424" s="35"/>
      <c r="T424" s="33"/>
      <c r="U424" s="36"/>
      <c r="V424" s="36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7"/>
      <c r="AL424" s="38"/>
      <c r="AM424" s="38">
        <f t="shared" si="119"/>
        <v>0</v>
      </c>
      <c r="AN424" s="38">
        <f t="shared" si="120"/>
        <v>0</v>
      </c>
      <c r="AO424" s="37">
        <f t="shared" si="118"/>
        <v>0</v>
      </c>
      <c r="AP424" s="38">
        <f t="shared" si="118"/>
        <v>0</v>
      </c>
      <c r="AQ424" s="38"/>
      <c r="AR424" s="37">
        <f t="shared" si="123"/>
        <v>0</v>
      </c>
      <c r="AS424" s="38">
        <f t="shared" si="123"/>
        <v>0</v>
      </c>
    </row>
    <row r="425" spans="1:45" ht="39" x14ac:dyDescent="0.25">
      <c r="A425" s="195" t="s">
        <v>588</v>
      </c>
      <c r="B425" s="197" t="s">
        <v>589</v>
      </c>
      <c r="C425" s="199" t="s">
        <v>192</v>
      </c>
      <c r="D425" s="30" t="s">
        <v>193</v>
      </c>
      <c r="E425" s="31">
        <v>20</v>
      </c>
      <c r="F425" s="31">
        <v>20</v>
      </c>
      <c r="G425" s="33">
        <f>$G$84</f>
        <v>4.5999999999999999E-2</v>
      </c>
      <c r="H425" s="33">
        <f t="shared" si="122"/>
        <v>0.91999999999999993</v>
      </c>
      <c r="I425" s="34">
        <f>H425+H426</f>
        <v>1.66</v>
      </c>
      <c r="J425" s="33">
        <f t="shared" si="124"/>
        <v>0.91999999999999993</v>
      </c>
      <c r="K425" s="34">
        <f>J425+J426</f>
        <v>1.4749999999999999</v>
      </c>
      <c r="L425" s="33"/>
      <c r="M425" s="33"/>
      <c r="N425" s="33"/>
      <c r="O425" s="33">
        <f>I425*$Q$7</f>
        <v>2.4899999999999999E-2</v>
      </c>
      <c r="P425" s="33">
        <f>K425*$Q$7</f>
        <v>2.2124999999999999E-2</v>
      </c>
      <c r="Q425" s="33"/>
      <c r="R425" s="33">
        <f>I425*$T$7</f>
        <v>0.56440000000000001</v>
      </c>
      <c r="S425" s="35">
        <f>K425*$T$7</f>
        <v>0.50149999999999995</v>
      </c>
      <c r="T425" s="33"/>
      <c r="U425" s="36">
        <f>I425*$W$7</f>
        <v>1.66E-4</v>
      </c>
      <c r="V425" s="36">
        <f>K425*$W$7</f>
        <v>1.4749999999999998E-4</v>
      </c>
      <c r="W425" s="33"/>
      <c r="X425" s="33">
        <f>I425*$Z$7</f>
        <v>1.2639239999999998</v>
      </c>
      <c r="Y425" s="33">
        <f>K425*$Z$7</f>
        <v>1.1230649999999998</v>
      </c>
      <c r="Z425" s="33"/>
      <c r="AA425" s="33">
        <f>I425+O425+R425+U425+X425</f>
        <v>3.5133899999999998</v>
      </c>
      <c r="AB425" s="33">
        <f>K425+P425+S425+V425+Y425</f>
        <v>3.1218374999999994</v>
      </c>
      <c r="AC425" s="33">
        <f>AA425*$AE$7</f>
        <v>1.054017</v>
      </c>
      <c r="AD425" s="33">
        <f>AB425*$AE$7</f>
        <v>0.93655124999999972</v>
      </c>
      <c r="AE425" s="33"/>
      <c r="AF425" s="33">
        <f>(AA425+AC425)*$AH$7</f>
        <v>0.13702220999999998</v>
      </c>
      <c r="AG425" s="33">
        <f>(AB425+AD425)*$AH$7</f>
        <v>0.12175166249999997</v>
      </c>
      <c r="AH425" s="33"/>
      <c r="AI425" s="33"/>
      <c r="AJ425" s="33"/>
      <c r="AK425" s="37">
        <v>5.83</v>
      </c>
      <c r="AL425" s="38">
        <v>5.18</v>
      </c>
      <c r="AM425" s="38">
        <f t="shared" si="119"/>
        <v>6.3</v>
      </c>
      <c r="AN425" s="38">
        <f t="shared" si="120"/>
        <v>5.59</v>
      </c>
      <c r="AO425" s="37">
        <f t="shared" si="118"/>
        <v>1.26</v>
      </c>
      <c r="AP425" s="38">
        <f t="shared" si="118"/>
        <v>1.1200000000000001</v>
      </c>
      <c r="AQ425" s="38"/>
      <c r="AR425" s="37">
        <f>AM425+AO425</f>
        <v>7.56</v>
      </c>
      <c r="AS425" s="38">
        <f t="shared" si="123"/>
        <v>6.71</v>
      </c>
    </row>
    <row r="426" spans="1:45" ht="51.75" x14ac:dyDescent="0.25">
      <c r="A426" s="196"/>
      <c r="B426" s="198"/>
      <c r="C426" s="200"/>
      <c r="D426" s="30" t="s">
        <v>46</v>
      </c>
      <c r="E426" s="31">
        <v>20</v>
      </c>
      <c r="F426" s="31">
        <v>15</v>
      </c>
      <c r="G426" s="33">
        <f>$G$85</f>
        <v>3.6999999999999998E-2</v>
      </c>
      <c r="H426" s="33">
        <f t="shared" si="122"/>
        <v>0.74</v>
      </c>
      <c r="I426" s="34"/>
      <c r="J426" s="33">
        <f t="shared" si="124"/>
        <v>0.55499999999999994</v>
      </c>
      <c r="K426" s="34"/>
      <c r="L426" s="33"/>
      <c r="M426" s="33"/>
      <c r="N426" s="33"/>
      <c r="O426" s="33"/>
      <c r="P426" s="33"/>
      <c r="Q426" s="33"/>
      <c r="R426" s="33"/>
      <c r="S426" s="35"/>
      <c r="T426" s="33"/>
      <c r="U426" s="36"/>
      <c r="V426" s="36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7"/>
      <c r="AL426" s="38"/>
      <c r="AM426" s="38">
        <f t="shared" si="119"/>
        <v>0</v>
      </c>
      <c r="AN426" s="38">
        <f t="shared" si="120"/>
        <v>0</v>
      </c>
      <c r="AO426" s="37">
        <f t="shared" si="118"/>
        <v>0</v>
      </c>
      <c r="AP426" s="38">
        <f t="shared" si="118"/>
        <v>0</v>
      </c>
      <c r="AQ426" s="38"/>
      <c r="AR426" s="37"/>
      <c r="AS426" s="38"/>
    </row>
    <row r="427" spans="1:45" ht="32.25" customHeight="1" x14ac:dyDescent="0.25">
      <c r="A427" s="27" t="s">
        <v>590</v>
      </c>
      <c r="B427" s="28" t="s">
        <v>591</v>
      </c>
      <c r="C427" s="29"/>
      <c r="D427" s="30"/>
      <c r="E427" s="31"/>
      <c r="F427" s="31"/>
      <c r="G427" s="33"/>
      <c r="H427" s="33"/>
      <c r="I427" s="34"/>
      <c r="J427" s="33"/>
      <c r="K427" s="34"/>
      <c r="L427" s="33"/>
      <c r="M427" s="33"/>
      <c r="N427" s="33"/>
      <c r="O427" s="33"/>
      <c r="P427" s="33"/>
      <c r="Q427" s="33"/>
      <c r="R427" s="33"/>
      <c r="S427" s="35"/>
      <c r="T427" s="33"/>
      <c r="U427" s="36"/>
      <c r="V427" s="36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7"/>
      <c r="AL427" s="38"/>
      <c r="AM427" s="38"/>
      <c r="AN427" s="38"/>
      <c r="AO427" s="37"/>
      <c r="AP427" s="38"/>
      <c r="AQ427" s="38"/>
      <c r="AR427" s="37"/>
      <c r="AS427" s="38"/>
    </row>
    <row r="428" spans="1:45" ht="24.75" customHeight="1" x14ac:dyDescent="0.25">
      <c r="A428" s="202" t="s">
        <v>592</v>
      </c>
      <c r="B428" s="204" t="s">
        <v>593</v>
      </c>
      <c r="C428" s="206" t="s">
        <v>192</v>
      </c>
      <c r="D428" s="101" t="s">
        <v>193</v>
      </c>
      <c r="E428" s="102">
        <v>25</v>
      </c>
      <c r="F428" s="102">
        <v>25</v>
      </c>
      <c r="G428" s="103">
        <f>$G$84</f>
        <v>4.5999999999999999E-2</v>
      </c>
      <c r="H428" s="103">
        <f t="shared" si="122"/>
        <v>1.1499999999999999</v>
      </c>
      <c r="I428" s="103">
        <f>H428+H429</f>
        <v>2.0749999999999997</v>
      </c>
      <c r="J428" s="103">
        <f t="shared" si="124"/>
        <v>1.1499999999999999</v>
      </c>
      <c r="K428" s="103">
        <f>J428+J429</f>
        <v>2.0749999999999997</v>
      </c>
      <c r="L428" s="103"/>
      <c r="M428" s="103"/>
      <c r="N428" s="103"/>
      <c r="O428" s="103">
        <f>I428*$Q$7</f>
        <v>3.1124999999999996E-2</v>
      </c>
      <c r="P428" s="103">
        <f>K428*$Q$7</f>
        <v>3.1124999999999996E-2</v>
      </c>
      <c r="Q428" s="103"/>
      <c r="R428" s="103">
        <f>I428*$T$7</f>
        <v>0.7054999999999999</v>
      </c>
      <c r="S428" s="104">
        <f>K428*$T$7</f>
        <v>0.7054999999999999</v>
      </c>
      <c r="T428" s="103"/>
      <c r="U428" s="105">
        <f>I428*$W$7</f>
        <v>2.0749999999999998E-4</v>
      </c>
      <c r="V428" s="105">
        <f>K428*$W$7</f>
        <v>2.0749999999999998E-4</v>
      </c>
      <c r="W428" s="103"/>
      <c r="X428" s="103">
        <f>I428*$Z$7</f>
        <v>1.5799049999999997</v>
      </c>
      <c r="Y428" s="103">
        <f>K428*$Z$7</f>
        <v>1.5799049999999997</v>
      </c>
      <c r="Z428" s="103"/>
      <c r="AA428" s="103">
        <f>I428+O428+R428+U428+X428</f>
        <v>4.3917374999999996</v>
      </c>
      <c r="AB428" s="103">
        <f>K428+P428+S428+V428+Y428</f>
        <v>4.3917374999999996</v>
      </c>
      <c r="AC428" s="103">
        <f>AA428*$AE$7</f>
        <v>1.3175212499999998</v>
      </c>
      <c r="AD428" s="103">
        <f>AB428*$AE$7</f>
        <v>1.3175212499999998</v>
      </c>
      <c r="AE428" s="103"/>
      <c r="AF428" s="103">
        <f>(AA428+AC428)*$AH$7</f>
        <v>0.17127776249999996</v>
      </c>
      <c r="AG428" s="103">
        <f>(AB428+AD428)*$AH$7</f>
        <v>0.17127776249999996</v>
      </c>
      <c r="AH428" s="103"/>
      <c r="AI428" s="103"/>
      <c r="AJ428" s="103"/>
      <c r="AK428" s="106">
        <v>7.28</v>
      </c>
      <c r="AL428" s="107">
        <v>7.28</v>
      </c>
      <c r="AM428" s="107">
        <f t="shared" si="119"/>
        <v>7.86</v>
      </c>
      <c r="AN428" s="107">
        <f t="shared" si="120"/>
        <v>7.86</v>
      </c>
      <c r="AO428" s="106">
        <f t="shared" si="118"/>
        <v>1.57</v>
      </c>
      <c r="AP428" s="107">
        <f t="shared" si="118"/>
        <v>1.57</v>
      </c>
      <c r="AQ428" s="107"/>
      <c r="AR428" s="106">
        <f t="shared" ref="AR428:AS430" si="125">AM428+AO428</f>
        <v>9.43</v>
      </c>
      <c r="AS428" s="107">
        <f t="shared" si="125"/>
        <v>9.43</v>
      </c>
    </row>
    <row r="429" spans="1:45" ht="51.75" hidden="1" x14ac:dyDescent="0.25">
      <c r="A429" s="203"/>
      <c r="B429" s="205"/>
      <c r="C429" s="207"/>
      <c r="D429" s="101" t="s">
        <v>46</v>
      </c>
      <c r="E429" s="102">
        <v>25</v>
      </c>
      <c r="F429" s="102">
        <v>25</v>
      </c>
      <c r="G429" s="103">
        <f>$G$85</f>
        <v>3.6999999999999998E-2</v>
      </c>
      <c r="H429" s="103">
        <f t="shared" si="122"/>
        <v>0.92499999999999993</v>
      </c>
      <c r="I429" s="103"/>
      <c r="J429" s="103">
        <f t="shared" si="124"/>
        <v>0.92499999999999993</v>
      </c>
      <c r="K429" s="103"/>
      <c r="L429" s="103"/>
      <c r="M429" s="103"/>
      <c r="N429" s="103"/>
      <c r="O429" s="103"/>
      <c r="P429" s="103"/>
      <c r="Q429" s="103"/>
      <c r="R429" s="103"/>
      <c r="S429" s="104"/>
      <c r="T429" s="103"/>
      <c r="U429" s="105"/>
      <c r="V429" s="105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6"/>
      <c r="AL429" s="107"/>
      <c r="AM429" s="107">
        <f t="shared" si="119"/>
        <v>0</v>
      </c>
      <c r="AN429" s="107">
        <f t="shared" si="120"/>
        <v>0</v>
      </c>
      <c r="AO429" s="106">
        <f t="shared" si="118"/>
        <v>0</v>
      </c>
      <c r="AP429" s="107">
        <f t="shared" si="118"/>
        <v>0</v>
      </c>
      <c r="AQ429" s="107"/>
      <c r="AR429" s="106">
        <f t="shared" si="125"/>
        <v>0</v>
      </c>
      <c r="AS429" s="107">
        <f t="shared" si="125"/>
        <v>0</v>
      </c>
    </row>
    <row r="430" spans="1:45" ht="39" x14ac:dyDescent="0.25">
      <c r="A430" s="202" t="s">
        <v>594</v>
      </c>
      <c r="B430" s="204" t="s">
        <v>595</v>
      </c>
      <c r="C430" s="206" t="s">
        <v>192</v>
      </c>
      <c r="D430" s="101" t="s">
        <v>193</v>
      </c>
      <c r="E430" s="102">
        <v>15</v>
      </c>
      <c r="F430" s="102">
        <v>15</v>
      </c>
      <c r="G430" s="103">
        <f>$G$84</f>
        <v>4.5999999999999999E-2</v>
      </c>
      <c r="H430" s="103">
        <f t="shared" si="122"/>
        <v>0.69</v>
      </c>
      <c r="I430" s="103">
        <f>H430+H431</f>
        <v>1.2449999999999999</v>
      </c>
      <c r="J430" s="103">
        <f t="shared" si="124"/>
        <v>0.69</v>
      </c>
      <c r="K430" s="103">
        <f>J430+J431</f>
        <v>1.2449999999999999</v>
      </c>
      <c r="L430" s="103"/>
      <c r="M430" s="103"/>
      <c r="N430" s="103"/>
      <c r="O430" s="103">
        <f>I430*$Q$7</f>
        <v>1.8674999999999997E-2</v>
      </c>
      <c r="P430" s="103">
        <f>K430*$Q$7</f>
        <v>1.8674999999999997E-2</v>
      </c>
      <c r="Q430" s="103"/>
      <c r="R430" s="103">
        <f>I430*$T$7</f>
        <v>0.42330000000000001</v>
      </c>
      <c r="S430" s="104">
        <f>K430*$T$7</f>
        <v>0.42330000000000001</v>
      </c>
      <c r="T430" s="103"/>
      <c r="U430" s="105">
        <f>I430*$W$7</f>
        <v>1.2449999999999999E-4</v>
      </c>
      <c r="V430" s="105">
        <f>K430*$W$7</f>
        <v>1.2449999999999999E-4</v>
      </c>
      <c r="W430" s="103"/>
      <c r="X430" s="103">
        <f>I430*$Z$7</f>
        <v>0.94794299999999987</v>
      </c>
      <c r="Y430" s="103">
        <f>K430*$Z$7</f>
        <v>0.94794299999999987</v>
      </c>
      <c r="Z430" s="103"/>
      <c r="AA430" s="103">
        <f>I430+O430+R430+U430+X430</f>
        <v>2.6350425</v>
      </c>
      <c r="AB430" s="103">
        <f>K430+P430+S430+V430+Y430</f>
        <v>2.6350425</v>
      </c>
      <c r="AC430" s="103">
        <f>AA430*$AE$7</f>
        <v>0.79051274999999999</v>
      </c>
      <c r="AD430" s="103">
        <f>AB430*$AE$7</f>
        <v>0.79051274999999999</v>
      </c>
      <c r="AE430" s="103"/>
      <c r="AF430" s="103">
        <f>(AA430+AC430)*$AH$7</f>
        <v>0.1027666575</v>
      </c>
      <c r="AG430" s="103">
        <f>(AB430+AD430)*$AH$7</f>
        <v>0.1027666575</v>
      </c>
      <c r="AH430" s="103"/>
      <c r="AI430" s="103"/>
      <c r="AJ430" s="103"/>
      <c r="AK430" s="106">
        <v>4.38</v>
      </c>
      <c r="AL430" s="107">
        <v>4.38</v>
      </c>
      <c r="AM430" s="107">
        <f t="shared" si="119"/>
        <v>4.7300000000000004</v>
      </c>
      <c r="AN430" s="107">
        <f t="shared" si="120"/>
        <v>4.7300000000000004</v>
      </c>
      <c r="AO430" s="106">
        <f t="shared" si="118"/>
        <v>0.95</v>
      </c>
      <c r="AP430" s="107">
        <f t="shared" si="118"/>
        <v>0.95</v>
      </c>
      <c r="AQ430" s="107"/>
      <c r="AR430" s="106">
        <f t="shared" si="125"/>
        <v>5.6800000000000006</v>
      </c>
      <c r="AS430" s="107">
        <f t="shared" si="125"/>
        <v>5.6800000000000006</v>
      </c>
    </row>
    <row r="431" spans="1:45" ht="0.75" customHeight="1" x14ac:dyDescent="0.25">
      <c r="A431" s="203"/>
      <c r="B431" s="205"/>
      <c r="C431" s="207"/>
      <c r="D431" s="101" t="s">
        <v>46</v>
      </c>
      <c r="E431" s="102">
        <v>15</v>
      </c>
      <c r="F431" s="102">
        <v>15</v>
      </c>
      <c r="G431" s="103">
        <f>$G$85</f>
        <v>3.6999999999999998E-2</v>
      </c>
      <c r="H431" s="103">
        <f t="shared" si="122"/>
        <v>0.55499999999999994</v>
      </c>
      <c r="I431" s="103"/>
      <c r="J431" s="103">
        <f t="shared" si="124"/>
        <v>0.55499999999999994</v>
      </c>
      <c r="K431" s="103"/>
      <c r="L431" s="103"/>
      <c r="M431" s="103"/>
      <c r="N431" s="103"/>
      <c r="O431" s="103"/>
      <c r="P431" s="103"/>
      <c r="Q431" s="103"/>
      <c r="R431" s="103"/>
      <c r="S431" s="104"/>
      <c r="T431" s="103"/>
      <c r="U431" s="105"/>
      <c r="V431" s="105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6"/>
      <c r="AL431" s="107"/>
      <c r="AM431" s="107">
        <f t="shared" si="119"/>
        <v>0</v>
      </c>
      <c r="AN431" s="107">
        <f t="shared" si="120"/>
        <v>0</v>
      </c>
      <c r="AO431" s="106">
        <f t="shared" si="118"/>
        <v>0</v>
      </c>
      <c r="AP431" s="107">
        <f t="shared" si="118"/>
        <v>0</v>
      </c>
      <c r="AQ431" s="107"/>
      <c r="AR431" s="106"/>
      <c r="AS431" s="107"/>
    </row>
    <row r="432" spans="1:45" ht="24" customHeight="1" x14ac:dyDescent="0.25">
      <c r="A432" s="27" t="s">
        <v>596</v>
      </c>
      <c r="B432" s="28" t="s">
        <v>597</v>
      </c>
      <c r="C432" s="29"/>
      <c r="D432" s="30"/>
      <c r="E432" s="31"/>
      <c r="F432" s="31"/>
      <c r="G432" s="33"/>
      <c r="H432" s="33"/>
      <c r="I432" s="34"/>
      <c r="J432" s="33"/>
      <c r="K432" s="34"/>
      <c r="L432" s="33"/>
      <c r="M432" s="33"/>
      <c r="N432" s="33"/>
      <c r="O432" s="33"/>
      <c r="P432" s="33"/>
      <c r="Q432" s="33"/>
      <c r="R432" s="33"/>
      <c r="S432" s="35"/>
      <c r="T432" s="33"/>
      <c r="U432" s="36"/>
      <c r="V432" s="36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7"/>
      <c r="AL432" s="38"/>
      <c r="AM432" s="38"/>
      <c r="AN432" s="38"/>
      <c r="AO432" s="37"/>
      <c r="AP432" s="38"/>
      <c r="AQ432" s="38"/>
      <c r="AR432" s="37"/>
      <c r="AS432" s="38"/>
    </row>
    <row r="433" spans="1:45" ht="39" x14ac:dyDescent="0.25">
      <c r="A433" s="195" t="s">
        <v>598</v>
      </c>
      <c r="B433" s="197" t="s">
        <v>599</v>
      </c>
      <c r="C433" s="199" t="s">
        <v>192</v>
      </c>
      <c r="D433" s="30" t="s">
        <v>193</v>
      </c>
      <c r="E433" s="31">
        <v>10</v>
      </c>
      <c r="F433" s="31">
        <v>5</v>
      </c>
      <c r="G433" s="33">
        <f>$G$84</f>
        <v>4.5999999999999999E-2</v>
      </c>
      <c r="H433" s="33">
        <f t="shared" si="122"/>
        <v>0.45999999999999996</v>
      </c>
      <c r="I433" s="34">
        <f>H433+H434</f>
        <v>0.64500000000000002</v>
      </c>
      <c r="J433" s="33">
        <f t="shared" si="124"/>
        <v>0.22999999999999998</v>
      </c>
      <c r="K433" s="34">
        <f>J433+J434</f>
        <v>0.41499999999999998</v>
      </c>
      <c r="L433" s="33"/>
      <c r="M433" s="33"/>
      <c r="N433" s="33"/>
      <c r="O433" s="33">
        <f>I433*$Q$7</f>
        <v>9.6749999999999996E-3</v>
      </c>
      <c r="P433" s="33">
        <f>K433*$Q$7</f>
        <v>6.2249999999999996E-3</v>
      </c>
      <c r="Q433" s="33"/>
      <c r="R433" s="33">
        <f>I433*$T$7</f>
        <v>0.21930000000000002</v>
      </c>
      <c r="S433" s="35">
        <f>K433*$T$7</f>
        <v>0.1411</v>
      </c>
      <c r="T433" s="33"/>
      <c r="U433" s="36">
        <f>I433*$W$7</f>
        <v>6.4500000000000009E-5</v>
      </c>
      <c r="V433" s="36">
        <f>K433*$W$7</f>
        <v>4.1499999999999999E-5</v>
      </c>
      <c r="W433" s="33"/>
      <c r="X433" s="33">
        <f>I433*$Z$7</f>
        <v>0.49110300000000001</v>
      </c>
      <c r="Y433" s="33">
        <f>K433*$Z$7</f>
        <v>0.31598099999999996</v>
      </c>
      <c r="Z433" s="33"/>
      <c r="AA433" s="33">
        <f>I433+O433+R433+U433+X433</f>
        <v>1.3651425000000001</v>
      </c>
      <c r="AB433" s="33">
        <f>K433+P433+S433+V433+Y433</f>
        <v>0.87834749999999995</v>
      </c>
      <c r="AC433" s="33">
        <f>AA433*$AE$7</f>
        <v>0.40954275000000001</v>
      </c>
      <c r="AD433" s="33">
        <f>AB433*$AE$7</f>
        <v>0.26350425</v>
      </c>
      <c r="AE433" s="33"/>
      <c r="AF433" s="33">
        <f>(AA433+AC433)*$AH$7</f>
        <v>5.3240557500000001E-2</v>
      </c>
      <c r="AG433" s="33">
        <f>(AB433+AD433)*$AH$7</f>
        <v>3.4255552499999994E-2</v>
      </c>
      <c r="AH433" s="33"/>
      <c r="AI433" s="33"/>
      <c r="AJ433" s="33"/>
      <c r="AK433" s="37">
        <v>2.27</v>
      </c>
      <c r="AL433" s="38">
        <v>1.46</v>
      </c>
      <c r="AM433" s="38">
        <f t="shared" si="119"/>
        <v>2.4500000000000002</v>
      </c>
      <c r="AN433" s="38">
        <f t="shared" si="120"/>
        <v>1.58</v>
      </c>
      <c r="AO433" s="37">
        <f t="shared" si="118"/>
        <v>0.49</v>
      </c>
      <c r="AP433" s="38">
        <f t="shared" si="118"/>
        <v>0.32</v>
      </c>
      <c r="AQ433" s="38"/>
      <c r="AR433" s="37">
        <f t="shared" ref="AR433:AS444" si="126">AM433+AO433</f>
        <v>2.9400000000000004</v>
      </c>
      <c r="AS433" s="38">
        <f t="shared" si="126"/>
        <v>1.9000000000000001</v>
      </c>
    </row>
    <row r="434" spans="1:45" ht="51.75" x14ac:dyDescent="0.25">
      <c r="A434" s="196"/>
      <c r="B434" s="198"/>
      <c r="C434" s="200"/>
      <c r="D434" s="30" t="s">
        <v>46</v>
      </c>
      <c r="E434" s="31">
        <v>5</v>
      </c>
      <c r="F434" s="31">
        <v>5</v>
      </c>
      <c r="G434" s="33">
        <f>$G$85</f>
        <v>3.6999999999999998E-2</v>
      </c>
      <c r="H434" s="33">
        <f t="shared" si="122"/>
        <v>0.185</v>
      </c>
      <c r="I434" s="34"/>
      <c r="J434" s="33">
        <f t="shared" si="124"/>
        <v>0.185</v>
      </c>
      <c r="K434" s="34"/>
      <c r="L434" s="33"/>
      <c r="M434" s="33"/>
      <c r="N434" s="33"/>
      <c r="O434" s="33"/>
      <c r="P434" s="33"/>
      <c r="Q434" s="33"/>
      <c r="R434" s="33"/>
      <c r="S434" s="35"/>
      <c r="T434" s="33"/>
      <c r="U434" s="36"/>
      <c r="V434" s="36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7"/>
      <c r="AL434" s="38"/>
      <c r="AM434" s="38">
        <f t="shared" si="119"/>
        <v>0</v>
      </c>
      <c r="AN434" s="38">
        <f t="shared" si="120"/>
        <v>0</v>
      </c>
      <c r="AO434" s="37">
        <f t="shared" si="118"/>
        <v>0</v>
      </c>
      <c r="AP434" s="38">
        <f t="shared" si="118"/>
        <v>0</v>
      </c>
      <c r="AQ434" s="83"/>
      <c r="AR434" s="37">
        <f t="shared" si="126"/>
        <v>0</v>
      </c>
      <c r="AS434" s="38">
        <f t="shared" si="126"/>
        <v>0</v>
      </c>
    </row>
    <row r="435" spans="1:45" ht="39" x14ac:dyDescent="0.25">
      <c r="A435" s="195" t="s">
        <v>600</v>
      </c>
      <c r="B435" s="197" t="s">
        <v>601</v>
      </c>
      <c r="C435" s="199" t="s">
        <v>192</v>
      </c>
      <c r="D435" s="30" t="s">
        <v>193</v>
      </c>
      <c r="E435" s="31">
        <v>15</v>
      </c>
      <c r="F435" s="31">
        <v>10</v>
      </c>
      <c r="G435" s="33">
        <f>$G$84</f>
        <v>4.5999999999999999E-2</v>
      </c>
      <c r="H435" s="33">
        <f t="shared" si="122"/>
        <v>0.69</v>
      </c>
      <c r="I435" s="34">
        <f>H435+H436</f>
        <v>1.43</v>
      </c>
      <c r="J435" s="33">
        <f t="shared" si="124"/>
        <v>0.45999999999999996</v>
      </c>
      <c r="K435" s="34">
        <f>J435+J436</f>
        <v>1.0149999999999999</v>
      </c>
      <c r="L435" s="33"/>
      <c r="M435" s="33"/>
      <c r="N435" s="33"/>
      <c r="O435" s="33">
        <f>I435*$Q$7</f>
        <v>2.1449999999999997E-2</v>
      </c>
      <c r="P435" s="33">
        <f>K435*$Q$7</f>
        <v>1.5224999999999997E-2</v>
      </c>
      <c r="Q435" s="33"/>
      <c r="R435" s="33">
        <f>I435*$T$7</f>
        <v>0.48620000000000002</v>
      </c>
      <c r="S435" s="35">
        <f>K435*$T$7</f>
        <v>0.34510000000000002</v>
      </c>
      <c r="T435" s="33"/>
      <c r="U435" s="36">
        <f>I435*$W$7</f>
        <v>1.4300000000000001E-4</v>
      </c>
      <c r="V435" s="36">
        <f>K435*$W$7</f>
        <v>1.015E-4</v>
      </c>
      <c r="W435" s="33"/>
      <c r="X435" s="33">
        <f>I435*$Z$7</f>
        <v>1.0888019999999998</v>
      </c>
      <c r="Y435" s="33">
        <f>K435*$Z$7</f>
        <v>0.77282099999999987</v>
      </c>
      <c r="Z435" s="33"/>
      <c r="AA435" s="33">
        <f>I435+O435+R435+U435+X435</f>
        <v>3.0265949999999995</v>
      </c>
      <c r="AB435" s="33">
        <f>K435+P435+S435+V435+Y435</f>
        <v>2.1482474999999996</v>
      </c>
      <c r="AC435" s="33">
        <f>AA435*$AE$7</f>
        <v>0.9079784999999998</v>
      </c>
      <c r="AD435" s="33">
        <f>AB435*$AE$7</f>
        <v>0.64447424999999992</v>
      </c>
      <c r="AE435" s="33"/>
      <c r="AF435" s="33">
        <f>(AA435+AC435)*$AH$7</f>
        <v>0.11803720499999996</v>
      </c>
      <c r="AG435" s="33">
        <f>(AB435+AD435)*$AH$7</f>
        <v>8.3781652499999984E-2</v>
      </c>
      <c r="AH435" s="33"/>
      <c r="AI435" s="33"/>
      <c r="AJ435" s="33"/>
      <c r="AK435" s="37">
        <v>5.01</v>
      </c>
      <c r="AL435" s="38">
        <v>3.56</v>
      </c>
      <c r="AM435" s="38">
        <f t="shared" si="119"/>
        <v>5.41</v>
      </c>
      <c r="AN435" s="38">
        <f t="shared" si="120"/>
        <v>3.84</v>
      </c>
      <c r="AO435" s="37">
        <f t="shared" si="118"/>
        <v>1.08</v>
      </c>
      <c r="AP435" s="38">
        <f t="shared" si="118"/>
        <v>0.77</v>
      </c>
      <c r="AQ435" s="83"/>
      <c r="AR435" s="37">
        <f t="shared" si="126"/>
        <v>6.49</v>
      </c>
      <c r="AS435" s="38">
        <f t="shared" si="126"/>
        <v>4.6099999999999994</v>
      </c>
    </row>
    <row r="436" spans="1:45" ht="51.75" x14ac:dyDescent="0.25">
      <c r="A436" s="196"/>
      <c r="B436" s="198"/>
      <c r="C436" s="200"/>
      <c r="D436" s="30" t="s">
        <v>46</v>
      </c>
      <c r="E436" s="31">
        <v>20</v>
      </c>
      <c r="F436" s="31">
        <v>15</v>
      </c>
      <c r="G436" s="33">
        <f>$G$85</f>
        <v>3.6999999999999998E-2</v>
      </c>
      <c r="H436" s="33">
        <f t="shared" si="122"/>
        <v>0.74</v>
      </c>
      <c r="I436" s="34"/>
      <c r="J436" s="33">
        <f t="shared" si="124"/>
        <v>0.55499999999999994</v>
      </c>
      <c r="K436" s="34"/>
      <c r="L436" s="33"/>
      <c r="M436" s="33"/>
      <c r="N436" s="33"/>
      <c r="O436" s="33"/>
      <c r="P436" s="33"/>
      <c r="Q436" s="33"/>
      <c r="R436" s="33"/>
      <c r="S436" s="35"/>
      <c r="T436" s="33"/>
      <c r="U436" s="36"/>
      <c r="V436" s="36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7"/>
      <c r="AL436" s="38"/>
      <c r="AM436" s="38">
        <f t="shared" si="119"/>
        <v>0</v>
      </c>
      <c r="AN436" s="38">
        <f t="shared" si="120"/>
        <v>0</v>
      </c>
      <c r="AO436" s="37">
        <f t="shared" si="118"/>
        <v>0</v>
      </c>
      <c r="AP436" s="38">
        <f t="shared" si="118"/>
        <v>0</v>
      </c>
      <c r="AQ436" s="83"/>
      <c r="AR436" s="37">
        <f t="shared" si="126"/>
        <v>0</v>
      </c>
      <c r="AS436" s="38">
        <f t="shared" si="126"/>
        <v>0</v>
      </c>
    </row>
    <row r="437" spans="1:45" ht="51.75" x14ac:dyDescent="0.25">
      <c r="A437" s="161" t="s">
        <v>1241</v>
      </c>
      <c r="B437" s="162" t="s">
        <v>1242</v>
      </c>
      <c r="C437" s="163" t="s">
        <v>192</v>
      </c>
      <c r="D437" s="30" t="s">
        <v>46</v>
      </c>
      <c r="E437" s="31"/>
      <c r="F437" s="31"/>
      <c r="G437" s="33"/>
      <c r="H437" s="33"/>
      <c r="I437" s="34"/>
      <c r="J437" s="33"/>
      <c r="K437" s="34"/>
      <c r="L437" s="33"/>
      <c r="M437" s="33"/>
      <c r="N437" s="33"/>
      <c r="O437" s="33"/>
      <c r="P437" s="33"/>
      <c r="Q437" s="33"/>
      <c r="R437" s="33"/>
      <c r="S437" s="35"/>
      <c r="T437" s="33"/>
      <c r="U437" s="36"/>
      <c r="V437" s="36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7"/>
      <c r="AL437" s="38"/>
      <c r="AM437" s="38">
        <v>13.88</v>
      </c>
      <c r="AN437" s="38">
        <v>10.44</v>
      </c>
      <c r="AO437" s="37"/>
      <c r="AP437" s="38"/>
      <c r="AQ437" s="83"/>
      <c r="AR437" s="37">
        <v>16.649999999999999</v>
      </c>
      <c r="AS437" s="38">
        <v>12.53</v>
      </c>
    </row>
    <row r="438" spans="1:45" ht="39" x14ac:dyDescent="0.25">
      <c r="A438" s="195" t="s">
        <v>602</v>
      </c>
      <c r="B438" s="197" t="s">
        <v>603</v>
      </c>
      <c r="C438" s="199" t="s">
        <v>192</v>
      </c>
      <c r="D438" s="30" t="s">
        <v>193</v>
      </c>
      <c r="E438" s="31">
        <v>15</v>
      </c>
      <c r="F438" s="31">
        <v>10</v>
      </c>
      <c r="G438" s="33">
        <f>$G$84</f>
        <v>4.5999999999999999E-2</v>
      </c>
      <c r="H438" s="33">
        <f t="shared" si="122"/>
        <v>0.69</v>
      </c>
      <c r="I438" s="34">
        <f>H438+H439</f>
        <v>1.2449999999999999</v>
      </c>
      <c r="J438" s="33">
        <f t="shared" si="124"/>
        <v>0.45999999999999996</v>
      </c>
      <c r="K438" s="34">
        <f>J438+J439</f>
        <v>0.94099999999999995</v>
      </c>
      <c r="L438" s="33"/>
      <c r="M438" s="33"/>
      <c r="N438" s="33"/>
      <c r="O438" s="33">
        <f>I438*$Q$7</f>
        <v>1.8674999999999997E-2</v>
      </c>
      <c r="P438" s="33">
        <f>K438*$Q$7</f>
        <v>1.4114999999999999E-2</v>
      </c>
      <c r="Q438" s="33"/>
      <c r="R438" s="33">
        <f>I438*$T$7</f>
        <v>0.42330000000000001</v>
      </c>
      <c r="S438" s="35">
        <f>K438*$T$7</f>
        <v>0.31994</v>
      </c>
      <c r="T438" s="33"/>
      <c r="U438" s="36">
        <f>I438*$W$7</f>
        <v>1.2449999999999999E-4</v>
      </c>
      <c r="V438" s="36">
        <f>K438*$W$7</f>
        <v>9.4099999999999997E-5</v>
      </c>
      <c r="W438" s="33"/>
      <c r="X438" s="33">
        <f>I438*$Z$7</f>
        <v>0.94794299999999987</v>
      </c>
      <c r="Y438" s="33">
        <f>K438*$Z$7</f>
        <v>0.71647739999999993</v>
      </c>
      <c r="Z438" s="33"/>
      <c r="AA438" s="33">
        <f>I438+O438+R438+U438+X438</f>
        <v>2.6350425</v>
      </c>
      <c r="AB438" s="33">
        <f>K438+P438+S438+V438+Y438</f>
        <v>1.9916265000000002</v>
      </c>
      <c r="AC438" s="33">
        <f>AA438*$AE$7</f>
        <v>0.79051274999999999</v>
      </c>
      <c r="AD438" s="33">
        <f>AB438*$AE$7</f>
        <v>0.59748794999999999</v>
      </c>
      <c r="AE438" s="33"/>
      <c r="AF438" s="33">
        <f>(AA438+AC438)*$AH$7</f>
        <v>0.1027666575</v>
      </c>
      <c r="AG438" s="33">
        <f>(AB438+AD438)*$AH$7</f>
        <v>7.76734335E-2</v>
      </c>
      <c r="AH438" s="33"/>
      <c r="AI438" s="33"/>
      <c r="AJ438" s="33"/>
      <c r="AK438" s="37">
        <v>4.38</v>
      </c>
      <c r="AL438" s="38">
        <v>3.31</v>
      </c>
      <c r="AM438" s="38">
        <f t="shared" si="119"/>
        <v>4.7300000000000004</v>
      </c>
      <c r="AN438" s="38">
        <f t="shared" si="120"/>
        <v>3.57</v>
      </c>
      <c r="AO438" s="37">
        <f t="shared" si="118"/>
        <v>0.95</v>
      </c>
      <c r="AP438" s="38">
        <f t="shared" si="118"/>
        <v>0.71</v>
      </c>
      <c r="AQ438" s="83"/>
      <c r="AR438" s="37">
        <f t="shared" si="126"/>
        <v>5.6800000000000006</v>
      </c>
      <c r="AS438" s="38">
        <f t="shared" si="126"/>
        <v>4.2799999999999994</v>
      </c>
    </row>
    <row r="439" spans="1:45" ht="51.75" x14ac:dyDescent="0.25">
      <c r="A439" s="196"/>
      <c r="B439" s="198"/>
      <c r="C439" s="200"/>
      <c r="D439" s="30" t="s">
        <v>46</v>
      </c>
      <c r="E439" s="31">
        <v>15</v>
      </c>
      <c r="F439" s="31">
        <v>13</v>
      </c>
      <c r="G439" s="33">
        <f>$G$85</f>
        <v>3.6999999999999998E-2</v>
      </c>
      <c r="H439" s="33">
        <f t="shared" si="122"/>
        <v>0.55499999999999994</v>
      </c>
      <c r="I439" s="34"/>
      <c r="J439" s="33">
        <f t="shared" si="124"/>
        <v>0.48099999999999998</v>
      </c>
      <c r="K439" s="34"/>
      <c r="L439" s="33"/>
      <c r="M439" s="33"/>
      <c r="N439" s="33"/>
      <c r="O439" s="33"/>
      <c r="P439" s="33"/>
      <c r="Q439" s="33"/>
      <c r="R439" s="33"/>
      <c r="S439" s="35"/>
      <c r="T439" s="33"/>
      <c r="U439" s="36"/>
      <c r="V439" s="36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7"/>
      <c r="AL439" s="38"/>
      <c r="AM439" s="38">
        <f t="shared" si="119"/>
        <v>0</v>
      </c>
      <c r="AN439" s="38">
        <f t="shared" si="120"/>
        <v>0</v>
      </c>
      <c r="AO439" s="37">
        <f t="shared" si="118"/>
        <v>0</v>
      </c>
      <c r="AP439" s="38">
        <f t="shared" si="118"/>
        <v>0</v>
      </c>
      <c r="AQ439" s="83"/>
      <c r="AR439" s="37">
        <f t="shared" si="126"/>
        <v>0</v>
      </c>
      <c r="AS439" s="38">
        <f t="shared" si="126"/>
        <v>0</v>
      </c>
    </row>
    <row r="440" spans="1:45" ht="39" x14ac:dyDescent="0.25">
      <c r="A440" s="202" t="s">
        <v>604</v>
      </c>
      <c r="B440" s="204" t="s">
        <v>313</v>
      </c>
      <c r="C440" s="206" t="s">
        <v>192</v>
      </c>
      <c r="D440" s="101" t="s">
        <v>193</v>
      </c>
      <c r="E440" s="102">
        <v>60</v>
      </c>
      <c r="F440" s="102">
        <v>20</v>
      </c>
      <c r="G440" s="103">
        <f>$G$84</f>
        <v>4.5999999999999999E-2</v>
      </c>
      <c r="H440" s="103">
        <f t="shared" si="122"/>
        <v>2.76</v>
      </c>
      <c r="I440" s="103">
        <f>H440+H441</f>
        <v>3.8699999999999997</v>
      </c>
      <c r="J440" s="103">
        <f t="shared" si="124"/>
        <v>0.91999999999999993</v>
      </c>
      <c r="K440" s="103">
        <f>J440+J441</f>
        <v>1.66</v>
      </c>
      <c r="L440" s="103"/>
      <c r="M440" s="103"/>
      <c r="N440" s="103"/>
      <c r="O440" s="103">
        <f>I440*$Q$7</f>
        <v>5.804999999999999E-2</v>
      </c>
      <c r="P440" s="103">
        <f>K440*$Q$7</f>
        <v>2.4899999999999999E-2</v>
      </c>
      <c r="Q440" s="103"/>
      <c r="R440" s="103">
        <f>I440*$T$7</f>
        <v>1.3158000000000001</v>
      </c>
      <c r="S440" s="104">
        <f>K440*$T$7</f>
        <v>0.56440000000000001</v>
      </c>
      <c r="T440" s="103"/>
      <c r="U440" s="105">
        <f>I440*$W$7</f>
        <v>3.8699999999999997E-4</v>
      </c>
      <c r="V440" s="105">
        <f>K440*$W$7</f>
        <v>1.66E-4</v>
      </c>
      <c r="W440" s="103"/>
      <c r="X440" s="103">
        <f>I440*$Z$7</f>
        <v>2.9466179999999995</v>
      </c>
      <c r="Y440" s="103">
        <f>K440*$Z$7</f>
        <v>1.2639239999999998</v>
      </c>
      <c r="Z440" s="103"/>
      <c r="AA440" s="103">
        <f>I440+O440+R440+U440+X440</f>
        <v>8.1908549999999991</v>
      </c>
      <c r="AB440" s="103">
        <f>K440+P440+S440+V440+Y440</f>
        <v>3.5133899999999998</v>
      </c>
      <c r="AC440" s="103">
        <f>AA440*$AE$7</f>
        <v>2.4572564999999997</v>
      </c>
      <c r="AD440" s="103">
        <f>AB440*$AE$7</f>
        <v>1.054017</v>
      </c>
      <c r="AE440" s="103"/>
      <c r="AF440" s="103">
        <f>(AA440+AC440)*$AH$7</f>
        <v>0.31944334499999993</v>
      </c>
      <c r="AG440" s="103">
        <f>(AB440+AD440)*$AH$7</f>
        <v>0.13702220999999998</v>
      </c>
      <c r="AH440" s="103"/>
      <c r="AI440" s="103"/>
      <c r="AJ440" s="103"/>
      <c r="AK440" s="106">
        <v>13.6</v>
      </c>
      <c r="AL440" s="107">
        <v>5.83</v>
      </c>
      <c r="AM440" s="107">
        <f t="shared" si="119"/>
        <v>14.69</v>
      </c>
      <c r="AN440" s="107">
        <f t="shared" si="120"/>
        <v>6.3</v>
      </c>
      <c r="AO440" s="106">
        <f t="shared" si="118"/>
        <v>2.94</v>
      </c>
      <c r="AP440" s="107">
        <f t="shared" si="118"/>
        <v>1.26</v>
      </c>
      <c r="AQ440" s="109"/>
      <c r="AR440" s="106">
        <f t="shared" si="126"/>
        <v>17.63</v>
      </c>
      <c r="AS440" s="107">
        <f t="shared" si="126"/>
        <v>7.56</v>
      </c>
    </row>
    <row r="441" spans="1:45" ht="1.5" customHeight="1" x14ac:dyDescent="0.25">
      <c r="A441" s="203"/>
      <c r="B441" s="205"/>
      <c r="C441" s="207"/>
      <c r="D441" s="101" t="s">
        <v>46</v>
      </c>
      <c r="E441" s="102">
        <v>30</v>
      </c>
      <c r="F441" s="102">
        <v>20</v>
      </c>
      <c r="G441" s="103">
        <f>$G$85</f>
        <v>3.6999999999999998E-2</v>
      </c>
      <c r="H441" s="103">
        <f t="shared" si="122"/>
        <v>1.1099999999999999</v>
      </c>
      <c r="I441" s="103"/>
      <c r="J441" s="103">
        <f t="shared" si="124"/>
        <v>0.74</v>
      </c>
      <c r="K441" s="103"/>
      <c r="L441" s="103"/>
      <c r="M441" s="103"/>
      <c r="N441" s="103"/>
      <c r="O441" s="103"/>
      <c r="P441" s="103"/>
      <c r="Q441" s="103"/>
      <c r="R441" s="103"/>
      <c r="S441" s="104"/>
      <c r="T441" s="103"/>
      <c r="U441" s="105"/>
      <c r="V441" s="105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6"/>
      <c r="AL441" s="107"/>
      <c r="AM441" s="107">
        <f t="shared" si="119"/>
        <v>0</v>
      </c>
      <c r="AN441" s="107">
        <f t="shared" si="120"/>
        <v>0</v>
      </c>
      <c r="AO441" s="106">
        <f t="shared" si="118"/>
        <v>0</v>
      </c>
      <c r="AP441" s="107">
        <f t="shared" si="118"/>
        <v>0</v>
      </c>
      <c r="AQ441" s="109"/>
      <c r="AR441" s="106">
        <f t="shared" si="126"/>
        <v>0</v>
      </c>
      <c r="AS441" s="107">
        <f t="shared" si="126"/>
        <v>0</v>
      </c>
    </row>
    <row r="442" spans="1:45" ht="39" x14ac:dyDescent="0.25">
      <c r="A442" s="195" t="s">
        <v>605</v>
      </c>
      <c r="B442" s="197" t="s">
        <v>606</v>
      </c>
      <c r="C442" s="199" t="s">
        <v>192</v>
      </c>
      <c r="D442" s="30" t="s">
        <v>193</v>
      </c>
      <c r="E442" s="31">
        <v>15</v>
      </c>
      <c r="F442" s="31">
        <v>10</v>
      </c>
      <c r="G442" s="33">
        <f>$G$84</f>
        <v>4.5999999999999999E-2</v>
      </c>
      <c r="H442" s="33">
        <f t="shared" si="122"/>
        <v>0.69</v>
      </c>
      <c r="I442" s="34">
        <f>H442+H443</f>
        <v>1.2449999999999999</v>
      </c>
      <c r="J442" s="33">
        <f t="shared" si="124"/>
        <v>0.45999999999999996</v>
      </c>
      <c r="K442" s="34">
        <f>J442+J443</f>
        <v>0.83</v>
      </c>
      <c r="L442" s="33"/>
      <c r="M442" s="33"/>
      <c r="N442" s="33"/>
      <c r="O442" s="33">
        <f>I442*$Q$7</f>
        <v>1.8674999999999997E-2</v>
      </c>
      <c r="P442" s="33">
        <f>K442*$Q$7</f>
        <v>1.2449999999999999E-2</v>
      </c>
      <c r="Q442" s="33"/>
      <c r="R442" s="33">
        <f>I442*$T$7</f>
        <v>0.42330000000000001</v>
      </c>
      <c r="S442" s="35">
        <f>K442*$T$7</f>
        <v>0.28220000000000001</v>
      </c>
      <c r="T442" s="33"/>
      <c r="U442" s="36">
        <f>I442*$W$7</f>
        <v>1.2449999999999999E-4</v>
      </c>
      <c r="V442" s="36">
        <f>K442*$W$7</f>
        <v>8.2999999999999998E-5</v>
      </c>
      <c r="W442" s="33"/>
      <c r="X442" s="33">
        <f>I442*$Z$7</f>
        <v>0.94794299999999987</v>
      </c>
      <c r="Y442" s="33">
        <f>K442*$Z$7</f>
        <v>0.63196199999999991</v>
      </c>
      <c r="Z442" s="33"/>
      <c r="AA442" s="33">
        <f>I442+O442+R442+U442+X442</f>
        <v>2.6350425</v>
      </c>
      <c r="AB442" s="33">
        <f>K442+P442+S442+V442+Y442</f>
        <v>1.7566949999999999</v>
      </c>
      <c r="AC442" s="33">
        <f>AA442*$AE$7</f>
        <v>0.79051274999999999</v>
      </c>
      <c r="AD442" s="33">
        <f>AB442*$AE$7</f>
        <v>0.52700849999999999</v>
      </c>
      <c r="AE442" s="33"/>
      <c r="AF442" s="33">
        <f>(AA442+AC442)*$AH$7</f>
        <v>0.1027666575</v>
      </c>
      <c r="AG442" s="33">
        <f>(AB442+AD442)*$AH$7</f>
        <v>6.8511104999999989E-2</v>
      </c>
      <c r="AH442" s="33"/>
      <c r="AI442" s="33"/>
      <c r="AJ442" s="33"/>
      <c r="AK442" s="37">
        <v>4.38</v>
      </c>
      <c r="AL442" s="38">
        <v>2.92</v>
      </c>
      <c r="AM442" s="38">
        <f t="shared" si="119"/>
        <v>4.7300000000000004</v>
      </c>
      <c r="AN442" s="38">
        <f t="shared" si="120"/>
        <v>3.15</v>
      </c>
      <c r="AO442" s="37">
        <f t="shared" si="118"/>
        <v>0.95</v>
      </c>
      <c r="AP442" s="38">
        <f t="shared" si="118"/>
        <v>0.63</v>
      </c>
      <c r="AQ442" s="83"/>
      <c r="AR442" s="37">
        <f t="shared" si="126"/>
        <v>5.6800000000000006</v>
      </c>
      <c r="AS442" s="38">
        <f t="shared" si="126"/>
        <v>3.78</v>
      </c>
    </row>
    <row r="443" spans="1:45" ht="51.75" x14ac:dyDescent="0.25">
      <c r="A443" s="196"/>
      <c r="B443" s="198"/>
      <c r="C443" s="200"/>
      <c r="D443" s="30" t="s">
        <v>46</v>
      </c>
      <c r="E443" s="31">
        <v>15</v>
      </c>
      <c r="F443" s="31">
        <v>10</v>
      </c>
      <c r="G443" s="33">
        <f>$G$85</f>
        <v>3.6999999999999998E-2</v>
      </c>
      <c r="H443" s="33">
        <f t="shared" si="122"/>
        <v>0.55499999999999994</v>
      </c>
      <c r="I443" s="34"/>
      <c r="J443" s="33">
        <f t="shared" si="124"/>
        <v>0.37</v>
      </c>
      <c r="K443" s="34"/>
      <c r="L443" s="33"/>
      <c r="M443" s="33"/>
      <c r="N443" s="33"/>
      <c r="O443" s="33"/>
      <c r="P443" s="33"/>
      <c r="Q443" s="33"/>
      <c r="R443" s="33"/>
      <c r="S443" s="35"/>
      <c r="T443" s="33"/>
      <c r="U443" s="36"/>
      <c r="V443" s="36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7"/>
      <c r="AL443" s="38"/>
      <c r="AM443" s="38">
        <f t="shared" si="119"/>
        <v>0</v>
      </c>
      <c r="AN443" s="38">
        <f t="shared" si="120"/>
        <v>0</v>
      </c>
      <c r="AO443" s="37">
        <f t="shared" si="118"/>
        <v>0</v>
      </c>
      <c r="AP443" s="38">
        <f t="shared" si="118"/>
        <v>0</v>
      </c>
      <c r="AQ443" s="83"/>
      <c r="AR443" s="37">
        <f t="shared" si="126"/>
        <v>0</v>
      </c>
      <c r="AS443" s="38">
        <f t="shared" si="126"/>
        <v>0</v>
      </c>
    </row>
    <row r="444" spans="1:45" ht="39" x14ac:dyDescent="0.25">
      <c r="A444" s="195" t="s">
        <v>607</v>
      </c>
      <c r="B444" s="197" t="s">
        <v>608</v>
      </c>
      <c r="C444" s="199" t="s">
        <v>192</v>
      </c>
      <c r="D444" s="30" t="s">
        <v>193</v>
      </c>
      <c r="E444" s="31">
        <v>15</v>
      </c>
      <c r="F444" s="31">
        <v>10</v>
      </c>
      <c r="G444" s="33">
        <f>$G$84</f>
        <v>4.5999999999999999E-2</v>
      </c>
      <c r="H444" s="33">
        <f t="shared" si="122"/>
        <v>0.69</v>
      </c>
      <c r="I444" s="34">
        <f>H444+H445</f>
        <v>1.2449999999999999</v>
      </c>
      <c r="J444" s="33">
        <f t="shared" si="124"/>
        <v>0.45999999999999996</v>
      </c>
      <c r="K444" s="34">
        <f>J444+J445</f>
        <v>1.0149999999999999</v>
      </c>
      <c r="L444" s="33"/>
      <c r="M444" s="33"/>
      <c r="N444" s="33"/>
      <c r="O444" s="33">
        <f>I444*$Q$7</f>
        <v>1.8674999999999997E-2</v>
      </c>
      <c r="P444" s="33">
        <f>K444*$Q$7</f>
        <v>1.5224999999999997E-2</v>
      </c>
      <c r="Q444" s="33"/>
      <c r="R444" s="33">
        <f>I444*$T$7</f>
        <v>0.42330000000000001</v>
      </c>
      <c r="S444" s="35">
        <f>K444*$T$7</f>
        <v>0.34510000000000002</v>
      </c>
      <c r="T444" s="33"/>
      <c r="U444" s="36">
        <f>I444*$W$7</f>
        <v>1.2449999999999999E-4</v>
      </c>
      <c r="V444" s="36">
        <f>K444*$W$7</f>
        <v>1.015E-4</v>
      </c>
      <c r="W444" s="33"/>
      <c r="X444" s="33">
        <f>I444*$Z$7</f>
        <v>0.94794299999999987</v>
      </c>
      <c r="Y444" s="33">
        <f>K444*$Z$7</f>
        <v>0.77282099999999987</v>
      </c>
      <c r="Z444" s="33"/>
      <c r="AA444" s="33">
        <f>I444+O444+R444+U444+X444</f>
        <v>2.6350425</v>
      </c>
      <c r="AB444" s="33">
        <f>K444+P444+S444+V444+Y444</f>
        <v>2.1482474999999996</v>
      </c>
      <c r="AC444" s="33">
        <f>AA444*$AE$7</f>
        <v>0.79051274999999999</v>
      </c>
      <c r="AD444" s="33">
        <f>AB444*$AE$7</f>
        <v>0.64447424999999992</v>
      </c>
      <c r="AE444" s="33"/>
      <c r="AF444" s="33">
        <f>(AA444+AC444)*$AH$7</f>
        <v>0.1027666575</v>
      </c>
      <c r="AG444" s="33">
        <f>(AB444+AD444)*$AH$7</f>
        <v>8.3781652499999984E-2</v>
      </c>
      <c r="AH444" s="33"/>
      <c r="AI444" s="33"/>
      <c r="AJ444" s="33"/>
      <c r="AK444" s="37">
        <v>4.38</v>
      </c>
      <c r="AL444" s="38">
        <v>3.56</v>
      </c>
      <c r="AM444" s="38">
        <f t="shared" si="119"/>
        <v>4.7300000000000004</v>
      </c>
      <c r="AN444" s="38">
        <f t="shared" si="120"/>
        <v>3.84</v>
      </c>
      <c r="AO444" s="37">
        <f t="shared" si="118"/>
        <v>0.95</v>
      </c>
      <c r="AP444" s="38">
        <f t="shared" si="118"/>
        <v>0.77</v>
      </c>
      <c r="AQ444" s="83"/>
      <c r="AR444" s="37">
        <f t="shared" si="126"/>
        <v>5.6800000000000006</v>
      </c>
      <c r="AS444" s="38">
        <f t="shared" si="126"/>
        <v>4.6099999999999994</v>
      </c>
    </row>
    <row r="445" spans="1:45" ht="51.75" x14ac:dyDescent="0.25">
      <c r="A445" s="196"/>
      <c r="B445" s="198"/>
      <c r="C445" s="200"/>
      <c r="D445" s="30" t="s">
        <v>46</v>
      </c>
      <c r="E445" s="31">
        <v>15</v>
      </c>
      <c r="F445" s="31">
        <v>15</v>
      </c>
      <c r="G445" s="33">
        <f>$G$85</f>
        <v>3.6999999999999998E-2</v>
      </c>
      <c r="H445" s="33">
        <f t="shared" si="122"/>
        <v>0.55499999999999994</v>
      </c>
      <c r="I445" s="34"/>
      <c r="J445" s="33">
        <f t="shared" si="124"/>
        <v>0.55499999999999994</v>
      </c>
      <c r="K445" s="34"/>
      <c r="L445" s="33"/>
      <c r="M445" s="33"/>
      <c r="N445" s="33"/>
      <c r="O445" s="33"/>
      <c r="P445" s="33"/>
      <c r="Q445" s="33"/>
      <c r="R445" s="33"/>
      <c r="S445" s="35"/>
      <c r="T445" s="33"/>
      <c r="U445" s="36"/>
      <c r="V445" s="36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7"/>
      <c r="AL445" s="38"/>
      <c r="AM445" s="38">
        <f t="shared" si="119"/>
        <v>0</v>
      </c>
      <c r="AN445" s="38">
        <f t="shared" si="120"/>
        <v>0</v>
      </c>
      <c r="AO445" s="37">
        <f t="shared" si="118"/>
        <v>0</v>
      </c>
      <c r="AP445" s="38">
        <f t="shared" si="118"/>
        <v>0</v>
      </c>
      <c r="AQ445" s="83"/>
      <c r="AR445" s="37"/>
      <c r="AS445" s="38"/>
    </row>
    <row r="446" spans="1:45" ht="29.25" customHeight="1" x14ac:dyDescent="0.25">
      <c r="A446" s="27" t="s">
        <v>609</v>
      </c>
      <c r="B446" s="28" t="s">
        <v>610</v>
      </c>
      <c r="C446" s="29"/>
      <c r="D446" s="30"/>
      <c r="E446" s="31"/>
      <c r="F446" s="31"/>
      <c r="G446" s="33"/>
      <c r="H446" s="33"/>
      <c r="I446" s="34"/>
      <c r="J446" s="33"/>
      <c r="K446" s="34"/>
      <c r="L446" s="33"/>
      <c r="M446" s="33"/>
      <c r="N446" s="33"/>
      <c r="O446" s="33"/>
      <c r="P446" s="33"/>
      <c r="Q446" s="33"/>
      <c r="R446" s="33"/>
      <c r="S446" s="35"/>
      <c r="T446" s="33"/>
      <c r="U446" s="36"/>
      <c r="V446" s="36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7"/>
      <c r="AL446" s="38"/>
      <c r="AM446" s="38"/>
      <c r="AN446" s="38"/>
      <c r="AO446" s="37"/>
      <c r="AP446" s="38"/>
      <c r="AQ446" s="83"/>
      <c r="AR446" s="37"/>
      <c r="AS446" s="38"/>
    </row>
    <row r="447" spans="1:45" ht="33" customHeight="1" x14ac:dyDescent="0.25">
      <c r="A447" s="27" t="s">
        <v>611</v>
      </c>
      <c r="B447" s="28" t="s">
        <v>612</v>
      </c>
      <c r="C447" s="29"/>
      <c r="D447" s="30"/>
      <c r="E447" s="31"/>
      <c r="F447" s="31"/>
      <c r="G447" s="33"/>
      <c r="H447" s="33"/>
      <c r="I447" s="34"/>
      <c r="J447" s="33"/>
      <c r="K447" s="34"/>
      <c r="L447" s="33"/>
      <c r="M447" s="33"/>
      <c r="N447" s="33"/>
      <c r="O447" s="33"/>
      <c r="P447" s="33"/>
      <c r="Q447" s="33"/>
      <c r="R447" s="33"/>
      <c r="S447" s="35"/>
      <c r="T447" s="33"/>
      <c r="U447" s="36"/>
      <c r="V447" s="36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7"/>
      <c r="AL447" s="38"/>
      <c r="AM447" s="38"/>
      <c r="AN447" s="38"/>
      <c r="AO447" s="37"/>
      <c r="AP447" s="38"/>
      <c r="AQ447" s="83"/>
      <c r="AR447" s="37"/>
      <c r="AS447" s="38"/>
    </row>
    <row r="448" spans="1:45" ht="39" x14ac:dyDescent="0.25">
      <c r="A448" s="195" t="s">
        <v>613</v>
      </c>
      <c r="B448" s="197" t="s">
        <v>614</v>
      </c>
      <c r="C448" s="199" t="s">
        <v>192</v>
      </c>
      <c r="D448" s="30" t="s">
        <v>193</v>
      </c>
      <c r="E448" s="31">
        <v>120</v>
      </c>
      <c r="F448" s="31">
        <v>40</v>
      </c>
      <c r="G448" s="33">
        <f>$G$84</f>
        <v>4.5999999999999999E-2</v>
      </c>
      <c r="H448" s="33">
        <f t="shared" si="122"/>
        <v>5.52</v>
      </c>
      <c r="I448" s="34">
        <f>H448+H449</f>
        <v>9.2199999999999989</v>
      </c>
      <c r="J448" s="33">
        <f t="shared" si="124"/>
        <v>1.8399999999999999</v>
      </c>
      <c r="K448" s="34">
        <f>J448+J449</f>
        <v>2.9499999999999997</v>
      </c>
      <c r="L448" s="33"/>
      <c r="M448" s="33"/>
      <c r="N448" s="33"/>
      <c r="O448" s="33">
        <f>I448*$Q$7</f>
        <v>0.13829999999999998</v>
      </c>
      <c r="P448" s="33">
        <f>K448*$Q$7</f>
        <v>4.4249999999999998E-2</v>
      </c>
      <c r="Q448" s="33"/>
      <c r="R448" s="33">
        <f>I448*$T$7</f>
        <v>3.1347999999999998</v>
      </c>
      <c r="S448" s="35">
        <f>K448*$T$7</f>
        <v>1.0029999999999999</v>
      </c>
      <c r="T448" s="33"/>
      <c r="U448" s="36">
        <f>I448*$W$7</f>
        <v>9.2199999999999997E-4</v>
      </c>
      <c r="V448" s="36">
        <f>K448*$W$7</f>
        <v>2.9499999999999996E-4</v>
      </c>
      <c r="W448" s="33"/>
      <c r="X448" s="33">
        <f>I448*$Z$7</f>
        <v>7.0201079999999987</v>
      </c>
      <c r="Y448" s="33">
        <f>K448*$Z$7</f>
        <v>2.2461299999999995</v>
      </c>
      <c r="Z448" s="33"/>
      <c r="AA448" s="33">
        <f>I448+O448+R448+U448+X448</f>
        <v>19.514129999999994</v>
      </c>
      <c r="AB448" s="33">
        <f>K448+P448+S448+V448+Y448</f>
        <v>6.2436749999999988</v>
      </c>
      <c r="AC448" s="33">
        <f>AA448*$AE$7</f>
        <v>5.854238999999998</v>
      </c>
      <c r="AD448" s="33">
        <f>AB448*$AE$7</f>
        <v>1.8731024999999994</v>
      </c>
      <c r="AE448" s="33"/>
      <c r="AF448" s="33">
        <f>(AA448+AC448)*$AH$7</f>
        <v>0.76105106999999983</v>
      </c>
      <c r="AG448" s="33">
        <f>(AB448+AD448)*$AH$7</f>
        <v>0.24350332499999994</v>
      </c>
      <c r="AH448" s="33"/>
      <c r="AI448" s="33"/>
      <c r="AJ448" s="33"/>
      <c r="AK448" s="37">
        <v>32.369999999999997</v>
      </c>
      <c r="AL448" s="38">
        <v>10.36</v>
      </c>
      <c r="AM448" s="38">
        <f t="shared" si="119"/>
        <v>34.96</v>
      </c>
      <c r="AN448" s="38">
        <f t="shared" si="120"/>
        <v>11.19</v>
      </c>
      <c r="AO448" s="37">
        <f t="shared" si="118"/>
        <v>6.99</v>
      </c>
      <c r="AP448" s="38">
        <f t="shared" si="118"/>
        <v>2.2400000000000002</v>
      </c>
      <c r="AQ448" s="83"/>
      <c r="AR448" s="37">
        <f>AM448+AO448</f>
        <v>41.95</v>
      </c>
      <c r="AS448" s="38">
        <f>AN448+AP448</f>
        <v>13.43</v>
      </c>
    </row>
    <row r="449" spans="1:45" ht="51.75" x14ac:dyDescent="0.25">
      <c r="A449" s="196"/>
      <c r="B449" s="198"/>
      <c r="C449" s="200"/>
      <c r="D449" s="30" t="s">
        <v>46</v>
      </c>
      <c r="E449" s="31">
        <v>100</v>
      </c>
      <c r="F449" s="31">
        <v>30</v>
      </c>
      <c r="G449" s="33">
        <f>$G$85</f>
        <v>3.6999999999999998E-2</v>
      </c>
      <c r="H449" s="33">
        <f t="shared" si="122"/>
        <v>3.6999999999999997</v>
      </c>
      <c r="I449" s="34"/>
      <c r="J449" s="33">
        <f t="shared" si="124"/>
        <v>1.1099999999999999</v>
      </c>
      <c r="K449" s="34"/>
      <c r="L449" s="33"/>
      <c r="M449" s="33"/>
      <c r="N449" s="33"/>
      <c r="O449" s="33"/>
      <c r="P449" s="33"/>
      <c r="Q449" s="33"/>
      <c r="R449" s="33"/>
      <c r="S449" s="35"/>
      <c r="T449" s="33"/>
      <c r="U449" s="36"/>
      <c r="V449" s="36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7"/>
      <c r="AL449" s="38"/>
      <c r="AM449" s="38">
        <f t="shared" si="119"/>
        <v>0</v>
      </c>
      <c r="AN449" s="38">
        <f t="shared" si="120"/>
        <v>0</v>
      </c>
      <c r="AO449" s="37">
        <f t="shared" si="118"/>
        <v>0</v>
      </c>
      <c r="AP449" s="38">
        <f t="shared" si="118"/>
        <v>0</v>
      </c>
      <c r="AQ449" s="83"/>
      <c r="AR449" s="37"/>
      <c r="AS449" s="38"/>
    </row>
    <row r="450" spans="1:45" ht="30.75" customHeight="1" x14ac:dyDescent="0.25">
      <c r="A450" s="27" t="s">
        <v>615</v>
      </c>
      <c r="B450" s="28" t="s">
        <v>616</v>
      </c>
      <c r="C450" s="29"/>
      <c r="D450" s="30"/>
      <c r="E450" s="31"/>
      <c r="F450" s="31"/>
      <c r="G450" s="33"/>
      <c r="H450" s="33"/>
      <c r="I450" s="34"/>
      <c r="J450" s="33"/>
      <c r="K450" s="34"/>
      <c r="L450" s="33"/>
      <c r="M450" s="33"/>
      <c r="N450" s="33"/>
      <c r="O450" s="33"/>
      <c r="P450" s="33"/>
      <c r="Q450" s="33"/>
      <c r="R450" s="33"/>
      <c r="S450" s="35"/>
      <c r="T450" s="33"/>
      <c r="U450" s="36"/>
      <c r="V450" s="36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7"/>
      <c r="AL450" s="38"/>
      <c r="AM450" s="38"/>
      <c r="AN450" s="38"/>
      <c r="AO450" s="37"/>
      <c r="AP450" s="38"/>
      <c r="AQ450" s="83"/>
      <c r="AR450" s="37"/>
      <c r="AS450" s="38"/>
    </row>
    <row r="451" spans="1:45" ht="39" x14ac:dyDescent="0.25">
      <c r="A451" s="195" t="s">
        <v>617</v>
      </c>
      <c r="B451" s="197" t="s">
        <v>618</v>
      </c>
      <c r="C451" s="199" t="s">
        <v>192</v>
      </c>
      <c r="D451" s="30" t="s">
        <v>193</v>
      </c>
      <c r="E451" s="31">
        <v>100</v>
      </c>
      <c r="F451" s="31">
        <v>50</v>
      </c>
      <c r="G451" s="33">
        <f>$G$84</f>
        <v>4.5999999999999999E-2</v>
      </c>
      <c r="H451" s="33">
        <f t="shared" si="122"/>
        <v>4.5999999999999996</v>
      </c>
      <c r="I451" s="34">
        <f>H451+H452</f>
        <v>6.8199999999999994</v>
      </c>
      <c r="J451" s="33">
        <f t="shared" si="124"/>
        <v>2.2999999999999998</v>
      </c>
      <c r="K451" s="34">
        <f>J451+J452</f>
        <v>3.04</v>
      </c>
      <c r="L451" s="33"/>
      <c r="M451" s="33"/>
      <c r="N451" s="33"/>
      <c r="O451" s="33">
        <f>I451*$Q$7</f>
        <v>0.10229999999999999</v>
      </c>
      <c r="P451" s="33">
        <f>K451*$Q$7</f>
        <v>4.5600000000000002E-2</v>
      </c>
      <c r="Q451" s="33"/>
      <c r="R451" s="33">
        <f>I451*$T$7</f>
        <v>2.3188</v>
      </c>
      <c r="S451" s="35">
        <f>K451*$T$7</f>
        <v>1.0336000000000001</v>
      </c>
      <c r="T451" s="33"/>
      <c r="U451" s="36">
        <f>I451*$W$7</f>
        <v>6.8199999999999999E-4</v>
      </c>
      <c r="V451" s="36">
        <f>K451*$W$7</f>
        <v>3.0400000000000002E-4</v>
      </c>
      <c r="W451" s="33"/>
      <c r="X451" s="33">
        <f>I451*$Z$7</f>
        <v>5.192747999999999</v>
      </c>
      <c r="Y451" s="33">
        <f>K451*$Z$7</f>
        <v>2.3146559999999998</v>
      </c>
      <c r="Z451" s="33"/>
      <c r="AA451" s="33">
        <f>I451+O451+R451+U451+X451</f>
        <v>14.434529999999999</v>
      </c>
      <c r="AB451" s="33">
        <f>K451+P451+S451+V451+Y451</f>
        <v>6.4341600000000003</v>
      </c>
      <c r="AC451" s="33">
        <f>AA451*$AE$7</f>
        <v>4.3303589999999996</v>
      </c>
      <c r="AD451" s="33">
        <f>AB451*$AE$7</f>
        <v>1.930248</v>
      </c>
      <c r="AE451" s="33"/>
      <c r="AF451" s="33">
        <f>(AA451+AC451)*$AH$7</f>
        <v>0.56294666999999987</v>
      </c>
      <c r="AG451" s="33">
        <f>(AB451+AD451)*$AH$7</f>
        <v>0.25093224000000003</v>
      </c>
      <c r="AH451" s="33"/>
      <c r="AI451" s="33"/>
      <c r="AJ451" s="33"/>
      <c r="AK451" s="37">
        <v>23.96</v>
      </c>
      <c r="AL451" s="38">
        <v>10.67</v>
      </c>
      <c r="AM451" s="38">
        <f t="shared" si="119"/>
        <v>25.88</v>
      </c>
      <c r="AN451" s="38">
        <f t="shared" si="120"/>
        <v>11.52</v>
      </c>
      <c r="AO451" s="37">
        <f t="shared" si="118"/>
        <v>5.18</v>
      </c>
      <c r="AP451" s="38">
        <f t="shared" si="118"/>
        <v>2.2999999999999998</v>
      </c>
      <c r="AQ451" s="83"/>
      <c r="AR451" s="37">
        <f t="shared" ref="AR451:AS461" si="127">AM451+AO451</f>
        <v>31.06</v>
      </c>
      <c r="AS451" s="38">
        <f t="shared" si="127"/>
        <v>13.82</v>
      </c>
    </row>
    <row r="452" spans="1:45" ht="51.75" x14ac:dyDescent="0.25">
      <c r="A452" s="196"/>
      <c r="B452" s="198"/>
      <c r="C452" s="200"/>
      <c r="D452" s="30" t="s">
        <v>46</v>
      </c>
      <c r="E452" s="31">
        <v>60</v>
      </c>
      <c r="F452" s="31">
        <v>20</v>
      </c>
      <c r="G452" s="33">
        <f>$G$85</f>
        <v>3.6999999999999998E-2</v>
      </c>
      <c r="H452" s="33">
        <f t="shared" si="122"/>
        <v>2.2199999999999998</v>
      </c>
      <c r="I452" s="34"/>
      <c r="J452" s="33">
        <f t="shared" si="124"/>
        <v>0.74</v>
      </c>
      <c r="K452" s="34"/>
      <c r="L452" s="33"/>
      <c r="M452" s="33"/>
      <c r="N452" s="33"/>
      <c r="O452" s="33"/>
      <c r="P452" s="33"/>
      <c r="Q452" s="33"/>
      <c r="R452" s="33"/>
      <c r="S452" s="35"/>
      <c r="T452" s="33"/>
      <c r="U452" s="36"/>
      <c r="V452" s="36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7"/>
      <c r="AL452" s="38"/>
      <c r="AM452" s="38">
        <f t="shared" si="119"/>
        <v>0</v>
      </c>
      <c r="AN452" s="38">
        <f t="shared" si="120"/>
        <v>0</v>
      </c>
      <c r="AO452" s="37">
        <f t="shared" si="118"/>
        <v>0</v>
      </c>
      <c r="AP452" s="38">
        <f t="shared" si="118"/>
        <v>0</v>
      </c>
      <c r="AQ452" s="83"/>
      <c r="AR452" s="37">
        <f t="shared" si="127"/>
        <v>0</v>
      </c>
      <c r="AS452" s="38">
        <f t="shared" si="127"/>
        <v>0</v>
      </c>
    </row>
    <row r="453" spans="1:45" ht="39" x14ac:dyDescent="0.25">
      <c r="A453" s="195" t="s">
        <v>619</v>
      </c>
      <c r="B453" s="197" t="s">
        <v>620</v>
      </c>
      <c r="C453" s="199" t="s">
        <v>192</v>
      </c>
      <c r="D453" s="30" t="s">
        <v>193</v>
      </c>
      <c r="E453" s="31">
        <v>100</v>
      </c>
      <c r="F453" s="31">
        <v>50</v>
      </c>
      <c r="G453" s="33">
        <f>$G$84</f>
        <v>4.5999999999999999E-2</v>
      </c>
      <c r="H453" s="33">
        <f t="shared" si="122"/>
        <v>4.5999999999999996</v>
      </c>
      <c r="I453" s="34">
        <f>H453+H454</f>
        <v>6.8199999999999994</v>
      </c>
      <c r="J453" s="33">
        <f t="shared" si="124"/>
        <v>2.2999999999999998</v>
      </c>
      <c r="K453" s="34">
        <f>J453+J454</f>
        <v>3.04</v>
      </c>
      <c r="L453" s="33"/>
      <c r="M453" s="33"/>
      <c r="N453" s="33"/>
      <c r="O453" s="33">
        <f>I453*$Q$7</f>
        <v>0.10229999999999999</v>
      </c>
      <c r="P453" s="33">
        <f>K453*$Q$7</f>
        <v>4.5600000000000002E-2</v>
      </c>
      <c r="Q453" s="33"/>
      <c r="R453" s="33">
        <f>I453*$T$7</f>
        <v>2.3188</v>
      </c>
      <c r="S453" s="35">
        <f>K453*$T$7</f>
        <v>1.0336000000000001</v>
      </c>
      <c r="T453" s="33"/>
      <c r="U453" s="36">
        <f>I453*$W$7</f>
        <v>6.8199999999999999E-4</v>
      </c>
      <c r="V453" s="36">
        <f>K453*$W$7</f>
        <v>3.0400000000000002E-4</v>
      </c>
      <c r="W453" s="33"/>
      <c r="X453" s="33">
        <f>I453*$Z$7</f>
        <v>5.192747999999999</v>
      </c>
      <c r="Y453" s="33">
        <f>K453*$Z$7</f>
        <v>2.3146559999999998</v>
      </c>
      <c r="Z453" s="33"/>
      <c r="AA453" s="33">
        <f>I453+O453+R453+U453+X453</f>
        <v>14.434529999999999</v>
      </c>
      <c r="AB453" s="33">
        <f>K453+P453+S453+V453+Y453</f>
        <v>6.4341600000000003</v>
      </c>
      <c r="AC453" s="33">
        <f>AA453*$AE$7</f>
        <v>4.3303589999999996</v>
      </c>
      <c r="AD453" s="33">
        <f>AB453*$AE$7</f>
        <v>1.930248</v>
      </c>
      <c r="AE453" s="33"/>
      <c r="AF453" s="33">
        <f>(AA453+AC453)*$AH$7</f>
        <v>0.56294666999999987</v>
      </c>
      <c r="AG453" s="33">
        <f>(AB453+AD453)*$AH$7</f>
        <v>0.25093224000000003</v>
      </c>
      <c r="AH453" s="33"/>
      <c r="AI453" s="33"/>
      <c r="AJ453" s="33"/>
      <c r="AK453" s="37">
        <v>23.96</v>
      </c>
      <c r="AL453" s="38">
        <v>10.67</v>
      </c>
      <c r="AM453" s="38">
        <f t="shared" si="119"/>
        <v>25.88</v>
      </c>
      <c r="AN453" s="38">
        <f t="shared" si="120"/>
        <v>11.52</v>
      </c>
      <c r="AO453" s="37">
        <f t="shared" si="118"/>
        <v>5.18</v>
      </c>
      <c r="AP453" s="38">
        <f t="shared" si="118"/>
        <v>2.2999999999999998</v>
      </c>
      <c r="AQ453" s="83"/>
      <c r="AR453" s="37">
        <f t="shared" si="127"/>
        <v>31.06</v>
      </c>
      <c r="AS453" s="38">
        <f t="shared" si="127"/>
        <v>13.82</v>
      </c>
    </row>
    <row r="454" spans="1:45" ht="51.75" x14ac:dyDescent="0.25">
      <c r="A454" s="196"/>
      <c r="B454" s="198"/>
      <c r="C454" s="200"/>
      <c r="D454" s="30" t="s">
        <v>46</v>
      </c>
      <c r="E454" s="31">
        <v>60</v>
      </c>
      <c r="F454" s="31">
        <v>20</v>
      </c>
      <c r="G454" s="33">
        <f>$G$85</f>
        <v>3.6999999999999998E-2</v>
      </c>
      <c r="H454" s="33">
        <f t="shared" si="122"/>
        <v>2.2199999999999998</v>
      </c>
      <c r="I454" s="34"/>
      <c r="J454" s="33">
        <f t="shared" si="124"/>
        <v>0.74</v>
      </c>
      <c r="K454" s="34"/>
      <c r="L454" s="33"/>
      <c r="M454" s="33"/>
      <c r="N454" s="33"/>
      <c r="O454" s="33"/>
      <c r="P454" s="33"/>
      <c r="Q454" s="33"/>
      <c r="R454" s="33"/>
      <c r="S454" s="35"/>
      <c r="T454" s="33"/>
      <c r="U454" s="36"/>
      <c r="V454" s="36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7"/>
      <c r="AL454" s="38"/>
      <c r="AM454" s="38">
        <f t="shared" si="119"/>
        <v>0</v>
      </c>
      <c r="AN454" s="38">
        <f t="shared" si="120"/>
        <v>0</v>
      </c>
      <c r="AO454" s="37">
        <f t="shared" si="118"/>
        <v>0</v>
      </c>
      <c r="AP454" s="38">
        <f t="shared" si="118"/>
        <v>0</v>
      </c>
      <c r="AQ454" s="83"/>
      <c r="AR454" s="37">
        <f t="shared" si="127"/>
        <v>0</v>
      </c>
      <c r="AS454" s="38">
        <f t="shared" si="127"/>
        <v>0</v>
      </c>
    </row>
    <row r="455" spans="1:45" ht="39" x14ac:dyDescent="0.25">
      <c r="A455" s="195" t="s">
        <v>621</v>
      </c>
      <c r="B455" s="197" t="s">
        <v>622</v>
      </c>
      <c r="C455" s="199" t="s">
        <v>192</v>
      </c>
      <c r="D455" s="30" t="s">
        <v>193</v>
      </c>
      <c r="E455" s="31">
        <v>100</v>
      </c>
      <c r="F455" s="31">
        <v>50</v>
      </c>
      <c r="G455" s="33">
        <f>$G$84</f>
        <v>4.5999999999999999E-2</v>
      </c>
      <c r="H455" s="33">
        <f t="shared" si="122"/>
        <v>4.5999999999999996</v>
      </c>
      <c r="I455" s="34">
        <f>H455+H456</f>
        <v>6.8199999999999994</v>
      </c>
      <c r="J455" s="33">
        <f t="shared" si="124"/>
        <v>2.2999999999999998</v>
      </c>
      <c r="K455" s="34">
        <f>J455+J456</f>
        <v>3.04</v>
      </c>
      <c r="L455" s="33"/>
      <c r="M455" s="33"/>
      <c r="N455" s="33"/>
      <c r="O455" s="33">
        <f>I455*$Q$7</f>
        <v>0.10229999999999999</v>
      </c>
      <c r="P455" s="33">
        <f>K455*$Q$7</f>
        <v>4.5600000000000002E-2</v>
      </c>
      <c r="Q455" s="33"/>
      <c r="R455" s="33">
        <f>I455*$T$7</f>
        <v>2.3188</v>
      </c>
      <c r="S455" s="35">
        <f>K455*$T$7</f>
        <v>1.0336000000000001</v>
      </c>
      <c r="T455" s="33"/>
      <c r="U455" s="36">
        <f>I455*$W$7</f>
        <v>6.8199999999999999E-4</v>
      </c>
      <c r="V455" s="36">
        <f>K455*$W$7</f>
        <v>3.0400000000000002E-4</v>
      </c>
      <c r="W455" s="33"/>
      <c r="X455" s="33">
        <f>I455*$Z$7</f>
        <v>5.192747999999999</v>
      </c>
      <c r="Y455" s="33">
        <f>K455*$Z$7</f>
        <v>2.3146559999999998</v>
      </c>
      <c r="Z455" s="33"/>
      <c r="AA455" s="33">
        <f>I455+O455+R455+U455+X455</f>
        <v>14.434529999999999</v>
      </c>
      <c r="AB455" s="33">
        <f>K455+P455+S455+V455+Y455</f>
        <v>6.4341600000000003</v>
      </c>
      <c r="AC455" s="33">
        <f>AA455*$AE$7</f>
        <v>4.3303589999999996</v>
      </c>
      <c r="AD455" s="33">
        <f>AB455*$AE$7</f>
        <v>1.930248</v>
      </c>
      <c r="AE455" s="33"/>
      <c r="AF455" s="33">
        <f>(AA455+AC455)*$AH$7</f>
        <v>0.56294666999999987</v>
      </c>
      <c r="AG455" s="33">
        <f>(AB455+AD455)*$AH$7</f>
        <v>0.25093224000000003</v>
      </c>
      <c r="AH455" s="33"/>
      <c r="AI455" s="33"/>
      <c r="AJ455" s="33"/>
      <c r="AK455" s="37">
        <v>23.96</v>
      </c>
      <c r="AL455" s="38">
        <v>10.67</v>
      </c>
      <c r="AM455" s="38">
        <f t="shared" si="119"/>
        <v>25.88</v>
      </c>
      <c r="AN455" s="38">
        <f t="shared" si="120"/>
        <v>11.52</v>
      </c>
      <c r="AO455" s="37">
        <f t="shared" si="118"/>
        <v>5.18</v>
      </c>
      <c r="AP455" s="38">
        <f t="shared" si="118"/>
        <v>2.2999999999999998</v>
      </c>
      <c r="AQ455" s="83"/>
      <c r="AR455" s="37">
        <f t="shared" si="127"/>
        <v>31.06</v>
      </c>
      <c r="AS455" s="38">
        <f t="shared" si="127"/>
        <v>13.82</v>
      </c>
    </row>
    <row r="456" spans="1:45" ht="51.75" x14ac:dyDescent="0.25">
      <c r="A456" s="196"/>
      <c r="B456" s="198"/>
      <c r="C456" s="200"/>
      <c r="D456" s="30" t="s">
        <v>46</v>
      </c>
      <c r="E456" s="31">
        <v>60</v>
      </c>
      <c r="F456" s="31">
        <v>20</v>
      </c>
      <c r="G456" s="33">
        <f>$G$85</f>
        <v>3.6999999999999998E-2</v>
      </c>
      <c r="H456" s="33">
        <f t="shared" si="122"/>
        <v>2.2199999999999998</v>
      </c>
      <c r="I456" s="34"/>
      <c r="J456" s="33">
        <f t="shared" si="124"/>
        <v>0.74</v>
      </c>
      <c r="K456" s="34"/>
      <c r="L456" s="33"/>
      <c r="M456" s="33"/>
      <c r="N456" s="33"/>
      <c r="O456" s="33"/>
      <c r="P456" s="33"/>
      <c r="Q456" s="33"/>
      <c r="R456" s="33"/>
      <c r="S456" s="35"/>
      <c r="T456" s="33"/>
      <c r="U456" s="36"/>
      <c r="V456" s="36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7"/>
      <c r="AL456" s="38"/>
      <c r="AM456" s="38">
        <f t="shared" si="119"/>
        <v>0</v>
      </c>
      <c r="AN456" s="38">
        <f t="shared" si="120"/>
        <v>0</v>
      </c>
      <c r="AO456" s="37">
        <f t="shared" si="118"/>
        <v>0</v>
      </c>
      <c r="AP456" s="38">
        <f t="shared" si="118"/>
        <v>0</v>
      </c>
      <c r="AQ456" s="83"/>
      <c r="AR456" s="37">
        <f t="shared" si="127"/>
        <v>0</v>
      </c>
      <c r="AS456" s="38">
        <f t="shared" si="127"/>
        <v>0</v>
      </c>
    </row>
    <row r="457" spans="1:45" ht="39" x14ac:dyDescent="0.25">
      <c r="A457" s="195" t="s">
        <v>623</v>
      </c>
      <c r="B457" s="197" t="s">
        <v>624</v>
      </c>
      <c r="C457" s="199" t="s">
        <v>192</v>
      </c>
      <c r="D457" s="30" t="s">
        <v>193</v>
      </c>
      <c r="E457" s="31">
        <v>35</v>
      </c>
      <c r="F457" s="31">
        <v>20</v>
      </c>
      <c r="G457" s="33">
        <f>$G$84</f>
        <v>4.5999999999999999E-2</v>
      </c>
      <c r="H457" s="33">
        <f t="shared" si="122"/>
        <v>1.6099999999999999</v>
      </c>
      <c r="I457" s="34">
        <f>H457+H458</f>
        <v>2.9049999999999998</v>
      </c>
      <c r="J457" s="33">
        <f t="shared" si="124"/>
        <v>0.91999999999999993</v>
      </c>
      <c r="K457" s="34">
        <f>J457+J458</f>
        <v>1.8449999999999998</v>
      </c>
      <c r="L457" s="33"/>
      <c r="M457" s="33"/>
      <c r="N457" s="33"/>
      <c r="O457" s="33">
        <f>I457*$Q$7</f>
        <v>4.3574999999999996E-2</v>
      </c>
      <c r="P457" s="33">
        <f>K457*$Q$7</f>
        <v>2.7674999999999995E-2</v>
      </c>
      <c r="Q457" s="33"/>
      <c r="R457" s="33">
        <f>I457*$T$7</f>
        <v>0.98770000000000002</v>
      </c>
      <c r="S457" s="35">
        <f>K457*$T$7</f>
        <v>0.62729999999999997</v>
      </c>
      <c r="T457" s="33"/>
      <c r="U457" s="36">
        <f>I457*$W$7</f>
        <v>2.9050000000000001E-4</v>
      </c>
      <c r="V457" s="36">
        <f>K457*$W$7</f>
        <v>1.8449999999999999E-4</v>
      </c>
      <c r="W457" s="33"/>
      <c r="X457" s="33">
        <f>I457*$Z$7</f>
        <v>2.2118669999999998</v>
      </c>
      <c r="Y457" s="33">
        <f>K457*$Z$7</f>
        <v>1.4047829999999997</v>
      </c>
      <c r="Z457" s="33"/>
      <c r="AA457" s="33">
        <f>I457+O457+R457+U457+X457</f>
        <v>6.1484325000000002</v>
      </c>
      <c r="AB457" s="33">
        <f>K457+P457+S457+V457+Y457</f>
        <v>3.9049424999999993</v>
      </c>
      <c r="AC457" s="33">
        <f>AA457*$AE$7</f>
        <v>1.84452975</v>
      </c>
      <c r="AD457" s="33">
        <f>AB457*$AE$7</f>
        <v>1.1714827499999998</v>
      </c>
      <c r="AE457" s="33"/>
      <c r="AF457" s="33">
        <f>(AA457+AC457)*$AH$7</f>
        <v>0.23978886749999997</v>
      </c>
      <c r="AG457" s="33">
        <f>(AB457+AD457)*$AH$7</f>
        <v>0.15229275749999996</v>
      </c>
      <c r="AH457" s="33"/>
      <c r="AI457" s="33"/>
      <c r="AJ457" s="33"/>
      <c r="AK457" s="37">
        <v>10.19</v>
      </c>
      <c r="AL457" s="38">
        <v>6.48</v>
      </c>
      <c r="AM457" s="38">
        <f t="shared" si="119"/>
        <v>11.01</v>
      </c>
      <c r="AN457" s="38">
        <f t="shared" si="120"/>
        <v>7</v>
      </c>
      <c r="AO457" s="37">
        <f t="shared" si="118"/>
        <v>2.2000000000000002</v>
      </c>
      <c r="AP457" s="38">
        <f t="shared" si="118"/>
        <v>1.4</v>
      </c>
      <c r="AQ457" s="83"/>
      <c r="AR457" s="37">
        <f t="shared" si="127"/>
        <v>13.21</v>
      </c>
      <c r="AS457" s="38">
        <f t="shared" si="127"/>
        <v>8.4</v>
      </c>
    </row>
    <row r="458" spans="1:45" ht="51.75" x14ac:dyDescent="0.25">
      <c r="A458" s="196"/>
      <c r="B458" s="198"/>
      <c r="C458" s="200"/>
      <c r="D458" s="30" t="s">
        <v>46</v>
      </c>
      <c r="E458" s="31">
        <v>35</v>
      </c>
      <c r="F458" s="31">
        <v>25</v>
      </c>
      <c r="G458" s="33">
        <f>$G$85</f>
        <v>3.6999999999999998E-2</v>
      </c>
      <c r="H458" s="33">
        <f t="shared" si="122"/>
        <v>1.2949999999999999</v>
      </c>
      <c r="I458" s="34"/>
      <c r="J458" s="33">
        <f t="shared" si="124"/>
        <v>0.92499999999999993</v>
      </c>
      <c r="K458" s="34"/>
      <c r="L458" s="33"/>
      <c r="M458" s="33"/>
      <c r="N458" s="33"/>
      <c r="O458" s="33"/>
      <c r="P458" s="33"/>
      <c r="Q458" s="33"/>
      <c r="R458" s="33"/>
      <c r="S458" s="35"/>
      <c r="T458" s="33"/>
      <c r="U458" s="36"/>
      <c r="V458" s="36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7"/>
      <c r="AL458" s="38"/>
      <c r="AM458" s="38">
        <f t="shared" si="119"/>
        <v>0</v>
      </c>
      <c r="AN458" s="38">
        <f t="shared" si="120"/>
        <v>0</v>
      </c>
      <c r="AO458" s="37">
        <f t="shared" si="118"/>
        <v>0</v>
      </c>
      <c r="AP458" s="38">
        <f t="shared" si="118"/>
        <v>0</v>
      </c>
      <c r="AQ458" s="83"/>
      <c r="AR458" s="37">
        <f t="shared" si="127"/>
        <v>0</v>
      </c>
      <c r="AS458" s="38">
        <f t="shared" si="127"/>
        <v>0</v>
      </c>
    </row>
    <row r="459" spans="1:45" ht="39" x14ac:dyDescent="0.25">
      <c r="A459" s="195" t="s">
        <v>625</v>
      </c>
      <c r="B459" s="197" t="s">
        <v>626</v>
      </c>
      <c r="C459" s="199" t="s">
        <v>192</v>
      </c>
      <c r="D459" s="30" t="s">
        <v>193</v>
      </c>
      <c r="E459" s="31">
        <v>35</v>
      </c>
      <c r="F459" s="31">
        <v>20</v>
      </c>
      <c r="G459" s="33">
        <f>$G$84</f>
        <v>4.5999999999999999E-2</v>
      </c>
      <c r="H459" s="33">
        <f t="shared" si="122"/>
        <v>1.6099999999999999</v>
      </c>
      <c r="I459" s="34">
        <f>H459+H460</f>
        <v>2.9049999999999998</v>
      </c>
      <c r="J459" s="33">
        <f t="shared" si="124"/>
        <v>0.91999999999999993</v>
      </c>
      <c r="K459" s="34">
        <f>J459+J460</f>
        <v>1.8449999999999998</v>
      </c>
      <c r="L459" s="33"/>
      <c r="M459" s="33"/>
      <c r="N459" s="33"/>
      <c r="O459" s="33">
        <f>I459*$Q$7</f>
        <v>4.3574999999999996E-2</v>
      </c>
      <c r="P459" s="33">
        <f>K459*$Q$7</f>
        <v>2.7674999999999995E-2</v>
      </c>
      <c r="Q459" s="33"/>
      <c r="R459" s="33">
        <f>I459*$T$7</f>
        <v>0.98770000000000002</v>
      </c>
      <c r="S459" s="35">
        <f>K459*$T$7</f>
        <v>0.62729999999999997</v>
      </c>
      <c r="T459" s="33"/>
      <c r="U459" s="36">
        <f>I459*$W$7</f>
        <v>2.9050000000000001E-4</v>
      </c>
      <c r="V459" s="36">
        <f>K459*$W$7</f>
        <v>1.8449999999999999E-4</v>
      </c>
      <c r="W459" s="33"/>
      <c r="X459" s="33">
        <f>I459*$Z$7</f>
        <v>2.2118669999999998</v>
      </c>
      <c r="Y459" s="33">
        <f>K459*$Z$7</f>
        <v>1.4047829999999997</v>
      </c>
      <c r="Z459" s="33"/>
      <c r="AA459" s="33">
        <f>I459+O459+R459+U459+X459</f>
        <v>6.1484325000000002</v>
      </c>
      <c r="AB459" s="33">
        <f>K459+P459+S459+V459+Y459</f>
        <v>3.9049424999999993</v>
      </c>
      <c r="AC459" s="33">
        <f>AA459*$AE$7</f>
        <v>1.84452975</v>
      </c>
      <c r="AD459" s="33">
        <f>AB459*$AE$7</f>
        <v>1.1714827499999998</v>
      </c>
      <c r="AE459" s="33"/>
      <c r="AF459" s="33">
        <f>(AA459+AC459)*$AH$7</f>
        <v>0.23978886749999997</v>
      </c>
      <c r="AG459" s="33">
        <f>(AB459+AD459)*$AH$7</f>
        <v>0.15229275749999996</v>
      </c>
      <c r="AH459" s="33"/>
      <c r="AI459" s="33"/>
      <c r="AJ459" s="33"/>
      <c r="AK459" s="37">
        <v>10.19</v>
      </c>
      <c r="AL459" s="38">
        <v>6.48</v>
      </c>
      <c r="AM459" s="38">
        <f t="shared" si="119"/>
        <v>11.01</v>
      </c>
      <c r="AN459" s="38">
        <f t="shared" si="120"/>
        <v>7</v>
      </c>
      <c r="AO459" s="37">
        <f t="shared" si="118"/>
        <v>2.2000000000000002</v>
      </c>
      <c r="AP459" s="38">
        <f t="shared" si="118"/>
        <v>1.4</v>
      </c>
      <c r="AQ459" s="83"/>
      <c r="AR459" s="37">
        <f t="shared" si="127"/>
        <v>13.21</v>
      </c>
      <c r="AS459" s="38">
        <f t="shared" si="127"/>
        <v>8.4</v>
      </c>
    </row>
    <row r="460" spans="1:45" ht="51.75" x14ac:dyDescent="0.25">
      <c r="A460" s="196"/>
      <c r="B460" s="198"/>
      <c r="C460" s="200"/>
      <c r="D460" s="30" t="s">
        <v>46</v>
      </c>
      <c r="E460" s="31">
        <v>35</v>
      </c>
      <c r="F460" s="31">
        <v>25</v>
      </c>
      <c r="G460" s="33">
        <f>$G$85</f>
        <v>3.6999999999999998E-2</v>
      </c>
      <c r="H460" s="33">
        <f t="shared" si="122"/>
        <v>1.2949999999999999</v>
      </c>
      <c r="I460" s="34"/>
      <c r="J460" s="33">
        <f t="shared" si="124"/>
        <v>0.92499999999999993</v>
      </c>
      <c r="K460" s="34"/>
      <c r="L460" s="33"/>
      <c r="M460" s="33"/>
      <c r="N460" s="33"/>
      <c r="O460" s="33"/>
      <c r="P460" s="33"/>
      <c r="Q460" s="33"/>
      <c r="R460" s="33"/>
      <c r="S460" s="35"/>
      <c r="T460" s="33"/>
      <c r="U460" s="36"/>
      <c r="V460" s="36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7"/>
      <c r="AL460" s="38"/>
      <c r="AM460" s="38">
        <f t="shared" si="119"/>
        <v>0</v>
      </c>
      <c r="AN460" s="38">
        <f t="shared" si="120"/>
        <v>0</v>
      </c>
      <c r="AO460" s="37">
        <f t="shared" ref="AO460:AP523" si="128">ROUND((AM460*$AQ$7),2)</f>
        <v>0</v>
      </c>
      <c r="AP460" s="38">
        <f t="shared" si="128"/>
        <v>0</v>
      </c>
      <c r="AQ460" s="83"/>
      <c r="AR460" s="37">
        <f t="shared" si="127"/>
        <v>0</v>
      </c>
      <c r="AS460" s="38">
        <f t="shared" si="127"/>
        <v>0</v>
      </c>
    </row>
    <row r="461" spans="1:45" ht="39" x14ac:dyDescent="0.25">
      <c r="A461" s="195" t="s">
        <v>627</v>
      </c>
      <c r="B461" s="197" t="s">
        <v>628</v>
      </c>
      <c r="C461" s="199" t="s">
        <v>192</v>
      </c>
      <c r="D461" s="30" t="s">
        <v>193</v>
      </c>
      <c r="E461" s="31">
        <v>35</v>
      </c>
      <c r="F461" s="31">
        <v>20</v>
      </c>
      <c r="G461" s="33">
        <f>$G$84</f>
        <v>4.5999999999999999E-2</v>
      </c>
      <c r="H461" s="33">
        <f t="shared" si="122"/>
        <v>1.6099999999999999</v>
      </c>
      <c r="I461" s="34">
        <f>H461+H462</f>
        <v>2.9049999999999998</v>
      </c>
      <c r="J461" s="33">
        <f t="shared" si="124"/>
        <v>0.91999999999999993</v>
      </c>
      <c r="K461" s="34">
        <f>J461+J462</f>
        <v>1.8449999999999998</v>
      </c>
      <c r="L461" s="33"/>
      <c r="M461" s="33"/>
      <c r="N461" s="33"/>
      <c r="O461" s="33">
        <f>I461*$Q$7</f>
        <v>4.3574999999999996E-2</v>
      </c>
      <c r="P461" s="33">
        <f>K461*$Q$7</f>
        <v>2.7674999999999995E-2</v>
      </c>
      <c r="Q461" s="33"/>
      <c r="R461" s="33">
        <f>I461*$T$7</f>
        <v>0.98770000000000002</v>
      </c>
      <c r="S461" s="35">
        <f>K461*$T$7</f>
        <v>0.62729999999999997</v>
      </c>
      <c r="T461" s="33"/>
      <c r="U461" s="36">
        <f>I461*$W$7</f>
        <v>2.9050000000000001E-4</v>
      </c>
      <c r="V461" s="36">
        <f>K461*$W$7</f>
        <v>1.8449999999999999E-4</v>
      </c>
      <c r="W461" s="33"/>
      <c r="X461" s="33">
        <f>I461*$Z$7</f>
        <v>2.2118669999999998</v>
      </c>
      <c r="Y461" s="33">
        <f>K461*$Z$7</f>
        <v>1.4047829999999997</v>
      </c>
      <c r="Z461" s="33"/>
      <c r="AA461" s="33">
        <f>I461+O461+R461+U461+X461</f>
        <v>6.1484325000000002</v>
      </c>
      <c r="AB461" s="33">
        <f>K461+P461+S461+V461+Y461</f>
        <v>3.9049424999999993</v>
      </c>
      <c r="AC461" s="33">
        <f>AA461*$AE$7</f>
        <v>1.84452975</v>
      </c>
      <c r="AD461" s="33">
        <f>AB461*$AE$7</f>
        <v>1.1714827499999998</v>
      </c>
      <c r="AE461" s="33"/>
      <c r="AF461" s="33">
        <f>(AA461+AC461)*$AH$7</f>
        <v>0.23978886749999997</v>
      </c>
      <c r="AG461" s="33">
        <f>(AB461+AD461)*$AH$7</f>
        <v>0.15229275749999996</v>
      </c>
      <c r="AH461" s="33"/>
      <c r="AI461" s="33"/>
      <c r="AJ461" s="33"/>
      <c r="AK461" s="37">
        <v>10.19</v>
      </c>
      <c r="AL461" s="38">
        <v>6.48</v>
      </c>
      <c r="AM461" s="38">
        <f t="shared" si="119"/>
        <v>11.01</v>
      </c>
      <c r="AN461" s="38">
        <f t="shared" si="120"/>
        <v>7</v>
      </c>
      <c r="AO461" s="37">
        <f t="shared" si="128"/>
        <v>2.2000000000000002</v>
      </c>
      <c r="AP461" s="38">
        <f t="shared" si="128"/>
        <v>1.4</v>
      </c>
      <c r="AQ461" s="83"/>
      <c r="AR461" s="37">
        <f t="shared" si="127"/>
        <v>13.21</v>
      </c>
      <c r="AS461" s="38">
        <f t="shared" si="127"/>
        <v>8.4</v>
      </c>
    </row>
    <row r="462" spans="1:45" ht="51.75" x14ac:dyDescent="0.25">
      <c r="A462" s="196"/>
      <c r="B462" s="198"/>
      <c r="C462" s="200"/>
      <c r="D462" s="30" t="s">
        <v>46</v>
      </c>
      <c r="E462" s="31">
        <v>35</v>
      </c>
      <c r="F462" s="31">
        <v>25</v>
      </c>
      <c r="G462" s="33">
        <f>$G$85</f>
        <v>3.6999999999999998E-2</v>
      </c>
      <c r="H462" s="33">
        <f t="shared" si="122"/>
        <v>1.2949999999999999</v>
      </c>
      <c r="I462" s="34"/>
      <c r="J462" s="33">
        <f t="shared" si="124"/>
        <v>0.92499999999999993</v>
      </c>
      <c r="K462" s="34"/>
      <c r="L462" s="33"/>
      <c r="M462" s="33"/>
      <c r="N462" s="33"/>
      <c r="O462" s="33"/>
      <c r="P462" s="33"/>
      <c r="Q462" s="33"/>
      <c r="R462" s="33"/>
      <c r="S462" s="35"/>
      <c r="T462" s="33"/>
      <c r="U462" s="36"/>
      <c r="V462" s="36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7"/>
      <c r="AL462" s="38"/>
      <c r="AM462" s="38">
        <f t="shared" ref="AM462:AM523" si="129">ROUND((AK462*$AM$9),2)</f>
        <v>0</v>
      </c>
      <c r="AN462" s="38">
        <f t="shared" ref="AN462:AN523" si="130">ROUND((AL462*$AN$9),2)</f>
        <v>0</v>
      </c>
      <c r="AO462" s="37">
        <f t="shared" si="128"/>
        <v>0</v>
      </c>
      <c r="AP462" s="38">
        <f t="shared" si="128"/>
        <v>0</v>
      </c>
      <c r="AQ462" s="83"/>
      <c r="AR462" s="37"/>
      <c r="AS462" s="38"/>
    </row>
    <row r="463" spans="1:45" ht="27.75" customHeight="1" x14ac:dyDescent="0.25">
      <c r="A463" s="27" t="s">
        <v>629</v>
      </c>
      <c r="B463" s="28" t="s">
        <v>630</v>
      </c>
      <c r="C463" s="29"/>
      <c r="D463" s="30"/>
      <c r="E463" s="31"/>
      <c r="F463" s="31"/>
      <c r="G463" s="33"/>
      <c r="H463" s="33"/>
      <c r="I463" s="34"/>
      <c r="J463" s="33"/>
      <c r="K463" s="34"/>
      <c r="L463" s="33"/>
      <c r="M463" s="33"/>
      <c r="N463" s="33"/>
      <c r="O463" s="33"/>
      <c r="P463" s="33"/>
      <c r="Q463" s="33"/>
      <c r="R463" s="33"/>
      <c r="S463" s="35"/>
      <c r="T463" s="33"/>
      <c r="U463" s="36"/>
      <c r="V463" s="36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7"/>
      <c r="AL463" s="38"/>
      <c r="AM463" s="38"/>
      <c r="AN463" s="38"/>
      <c r="AO463" s="37"/>
      <c r="AP463" s="38"/>
      <c r="AQ463" s="83"/>
      <c r="AR463" s="37"/>
      <c r="AS463" s="38"/>
    </row>
    <row r="464" spans="1:45" ht="39" x14ac:dyDescent="0.25">
      <c r="A464" s="195" t="s">
        <v>631</v>
      </c>
      <c r="B464" s="197" t="s">
        <v>632</v>
      </c>
      <c r="C464" s="199" t="s">
        <v>192</v>
      </c>
      <c r="D464" s="30" t="s">
        <v>193</v>
      </c>
      <c r="E464" s="31">
        <v>70</v>
      </c>
      <c r="F464" s="31">
        <v>30</v>
      </c>
      <c r="G464" s="33">
        <f>$G$84</f>
        <v>4.5999999999999999E-2</v>
      </c>
      <c r="H464" s="33">
        <f t="shared" si="122"/>
        <v>3.2199999999999998</v>
      </c>
      <c r="I464" s="34">
        <f>H464+H465</f>
        <v>5.4399999999999995</v>
      </c>
      <c r="J464" s="33">
        <f t="shared" si="124"/>
        <v>1.38</v>
      </c>
      <c r="K464" s="34">
        <f>J464+J465</f>
        <v>2.12</v>
      </c>
      <c r="L464" s="33"/>
      <c r="M464" s="33"/>
      <c r="N464" s="33"/>
      <c r="O464" s="33">
        <f>I464*$Q$7</f>
        <v>8.1599999999999992E-2</v>
      </c>
      <c r="P464" s="33">
        <f>K464*$Q$7</f>
        <v>3.1800000000000002E-2</v>
      </c>
      <c r="Q464" s="33"/>
      <c r="R464" s="33">
        <f>I464*$T$7</f>
        <v>1.8495999999999999</v>
      </c>
      <c r="S464" s="35">
        <f>K464*$T$7</f>
        <v>0.72080000000000011</v>
      </c>
      <c r="T464" s="33"/>
      <c r="U464" s="36">
        <f>I464*$W$7</f>
        <v>5.44E-4</v>
      </c>
      <c r="V464" s="36">
        <f>K464*$W$7</f>
        <v>2.1200000000000003E-4</v>
      </c>
      <c r="W464" s="33"/>
      <c r="X464" s="33">
        <f>I464*$Z$7</f>
        <v>4.142015999999999</v>
      </c>
      <c r="Y464" s="33">
        <f>K464*$Z$7</f>
        <v>1.614168</v>
      </c>
      <c r="Z464" s="33"/>
      <c r="AA464" s="33">
        <f>I464+O464+R464+U464+X464</f>
        <v>11.513759999999998</v>
      </c>
      <c r="AB464" s="33">
        <f>K464+P464+S464+V464+Y464</f>
        <v>4.48698</v>
      </c>
      <c r="AC464" s="33">
        <f>AA464*$AE$7</f>
        <v>3.4541279999999994</v>
      </c>
      <c r="AD464" s="33">
        <f>AB464*$AE$7</f>
        <v>1.3460939999999999</v>
      </c>
      <c r="AE464" s="33"/>
      <c r="AF464" s="33">
        <f>(AA464+AC464)*$AH$7</f>
        <v>0.44903663999999988</v>
      </c>
      <c r="AG464" s="33">
        <f>(AB464+AD464)*$AH$7</f>
        <v>0.17499221999999998</v>
      </c>
      <c r="AH464" s="33"/>
      <c r="AI464" s="33"/>
      <c r="AJ464" s="33"/>
      <c r="AK464" s="37">
        <v>19.100000000000001</v>
      </c>
      <c r="AL464" s="38">
        <v>7.45</v>
      </c>
      <c r="AM464" s="38">
        <f t="shared" si="129"/>
        <v>20.63</v>
      </c>
      <c r="AN464" s="38">
        <f t="shared" si="130"/>
        <v>8.0500000000000007</v>
      </c>
      <c r="AO464" s="37">
        <f t="shared" si="128"/>
        <v>4.13</v>
      </c>
      <c r="AP464" s="38">
        <f t="shared" si="128"/>
        <v>1.61</v>
      </c>
      <c r="AQ464" s="83"/>
      <c r="AR464" s="37">
        <f>AM464+AO464</f>
        <v>24.759999999999998</v>
      </c>
      <c r="AS464" s="38">
        <f>AN464+AP464</f>
        <v>9.66</v>
      </c>
    </row>
    <row r="465" spans="1:45" ht="51.75" x14ac:dyDescent="0.25">
      <c r="A465" s="196"/>
      <c r="B465" s="198"/>
      <c r="C465" s="200"/>
      <c r="D465" s="30" t="s">
        <v>46</v>
      </c>
      <c r="E465" s="31">
        <v>60</v>
      </c>
      <c r="F465" s="31">
        <v>20</v>
      </c>
      <c r="G465" s="33">
        <f>$G$85</f>
        <v>3.6999999999999998E-2</v>
      </c>
      <c r="H465" s="33">
        <f t="shared" si="122"/>
        <v>2.2199999999999998</v>
      </c>
      <c r="I465" s="34"/>
      <c r="J465" s="33">
        <f t="shared" si="124"/>
        <v>0.74</v>
      </c>
      <c r="K465" s="34"/>
      <c r="L465" s="33"/>
      <c r="M465" s="33"/>
      <c r="N465" s="33"/>
      <c r="O465" s="33"/>
      <c r="P465" s="33"/>
      <c r="Q465" s="33"/>
      <c r="R465" s="33"/>
      <c r="S465" s="35"/>
      <c r="T465" s="33"/>
      <c r="U465" s="36"/>
      <c r="V465" s="36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7"/>
      <c r="AL465" s="38"/>
      <c r="AM465" s="38">
        <f t="shared" si="129"/>
        <v>0</v>
      </c>
      <c r="AN465" s="38">
        <f t="shared" si="130"/>
        <v>0</v>
      </c>
      <c r="AO465" s="37">
        <f t="shared" si="128"/>
        <v>0</v>
      </c>
      <c r="AP465" s="38">
        <f t="shared" si="128"/>
        <v>0</v>
      </c>
      <c r="AQ465" s="83"/>
      <c r="AR465" s="37"/>
      <c r="AS465" s="38"/>
    </row>
    <row r="466" spans="1:45" ht="21.75" customHeight="1" x14ac:dyDescent="0.25">
      <c r="A466" s="27" t="s">
        <v>633</v>
      </c>
      <c r="B466" s="28" t="s">
        <v>634</v>
      </c>
      <c r="C466" s="29"/>
      <c r="D466" s="30"/>
      <c r="E466" s="31"/>
      <c r="F466" s="31"/>
      <c r="G466" s="33"/>
      <c r="H466" s="33"/>
      <c r="I466" s="34"/>
      <c r="J466" s="33"/>
      <c r="K466" s="34"/>
      <c r="L466" s="33"/>
      <c r="M466" s="33"/>
      <c r="N466" s="33"/>
      <c r="O466" s="33"/>
      <c r="P466" s="33"/>
      <c r="Q466" s="33"/>
      <c r="R466" s="33"/>
      <c r="S466" s="35"/>
      <c r="T466" s="33"/>
      <c r="U466" s="36"/>
      <c r="V466" s="36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7"/>
      <c r="AL466" s="38"/>
      <c r="AM466" s="38"/>
      <c r="AN466" s="38"/>
      <c r="AO466" s="37"/>
      <c r="AP466" s="38"/>
      <c r="AQ466" s="83"/>
      <c r="AR466" s="37"/>
      <c r="AS466" s="38"/>
    </row>
    <row r="467" spans="1:45" ht="39" x14ac:dyDescent="0.25">
      <c r="A467" s="195" t="s">
        <v>635</v>
      </c>
      <c r="B467" s="197" t="s">
        <v>636</v>
      </c>
      <c r="C467" s="199" t="s">
        <v>192</v>
      </c>
      <c r="D467" s="30" t="s">
        <v>193</v>
      </c>
      <c r="E467" s="31">
        <v>100</v>
      </c>
      <c r="F467" s="31">
        <v>40</v>
      </c>
      <c r="G467" s="33">
        <f>$G$84</f>
        <v>4.5999999999999999E-2</v>
      </c>
      <c r="H467" s="33">
        <f t="shared" si="122"/>
        <v>4.5999999999999996</v>
      </c>
      <c r="I467" s="34">
        <f>H467+H468</f>
        <v>7.1899999999999995</v>
      </c>
      <c r="J467" s="33">
        <f t="shared" si="124"/>
        <v>1.8399999999999999</v>
      </c>
      <c r="K467" s="34">
        <f>J467+J468</f>
        <v>2.9499999999999997</v>
      </c>
      <c r="L467" s="33"/>
      <c r="M467" s="33"/>
      <c r="N467" s="33"/>
      <c r="O467" s="33">
        <f>I467*$Q$7</f>
        <v>0.10784999999999999</v>
      </c>
      <c r="P467" s="33">
        <f>K467*$Q$7</f>
        <v>4.4249999999999998E-2</v>
      </c>
      <c r="Q467" s="33"/>
      <c r="R467" s="33">
        <f>I467*$T$7</f>
        <v>2.4445999999999999</v>
      </c>
      <c r="S467" s="35">
        <f>K467*$T$7</f>
        <v>1.0029999999999999</v>
      </c>
      <c r="T467" s="33"/>
      <c r="U467" s="36">
        <f>I467*$W$7</f>
        <v>7.1900000000000002E-4</v>
      </c>
      <c r="V467" s="36">
        <f>K467*$W$7</f>
        <v>2.9499999999999996E-4</v>
      </c>
      <c r="W467" s="33"/>
      <c r="X467" s="33">
        <f>I467*$Z$7</f>
        <v>5.4744659999999996</v>
      </c>
      <c r="Y467" s="33">
        <f>K467*$Z$7</f>
        <v>2.2461299999999995</v>
      </c>
      <c r="Z467" s="33"/>
      <c r="AA467" s="33">
        <f>I467+O467+R467+U467+X467</f>
        <v>15.217635</v>
      </c>
      <c r="AB467" s="33">
        <f>K467+P467+S467+V467+Y467</f>
        <v>6.2436749999999988</v>
      </c>
      <c r="AC467" s="33">
        <f>AA467*$AE$7</f>
        <v>4.5652904999999997</v>
      </c>
      <c r="AD467" s="33">
        <f>AB467*$AE$7</f>
        <v>1.8731024999999994</v>
      </c>
      <c r="AE467" s="33"/>
      <c r="AF467" s="33">
        <f>(AA467+AC467)*$AH$7</f>
        <v>0.59348776499999989</v>
      </c>
      <c r="AG467" s="33">
        <f>(AB467+AD467)*$AH$7</f>
        <v>0.24350332499999994</v>
      </c>
      <c r="AH467" s="33"/>
      <c r="AI467" s="33"/>
      <c r="AJ467" s="33"/>
      <c r="AK467" s="37">
        <v>25.25</v>
      </c>
      <c r="AL467" s="38">
        <v>10.36</v>
      </c>
      <c r="AM467" s="38">
        <f t="shared" si="129"/>
        <v>27.27</v>
      </c>
      <c r="AN467" s="38">
        <f t="shared" si="130"/>
        <v>11.19</v>
      </c>
      <c r="AO467" s="37">
        <f t="shared" si="128"/>
        <v>5.45</v>
      </c>
      <c r="AP467" s="38">
        <f t="shared" si="128"/>
        <v>2.2400000000000002</v>
      </c>
      <c r="AQ467" s="83"/>
      <c r="AR467" s="37">
        <f t="shared" ref="AR467:AS469" si="131">AM467+AO467</f>
        <v>32.72</v>
      </c>
      <c r="AS467" s="38">
        <f t="shared" si="131"/>
        <v>13.43</v>
      </c>
    </row>
    <row r="468" spans="1:45" ht="51.75" x14ac:dyDescent="0.25">
      <c r="A468" s="196"/>
      <c r="B468" s="198"/>
      <c r="C468" s="200"/>
      <c r="D468" s="30" t="s">
        <v>46</v>
      </c>
      <c r="E468" s="31">
        <v>70</v>
      </c>
      <c r="F468" s="31">
        <v>30</v>
      </c>
      <c r="G468" s="33">
        <f>$G$85</f>
        <v>3.6999999999999998E-2</v>
      </c>
      <c r="H468" s="33">
        <f t="shared" si="122"/>
        <v>2.59</v>
      </c>
      <c r="I468" s="34"/>
      <c r="J468" s="33">
        <f t="shared" si="124"/>
        <v>1.1099999999999999</v>
      </c>
      <c r="K468" s="34"/>
      <c r="L468" s="33"/>
      <c r="M468" s="33"/>
      <c r="N468" s="33"/>
      <c r="O468" s="33"/>
      <c r="P468" s="33"/>
      <c r="Q468" s="33"/>
      <c r="R468" s="33"/>
      <c r="S468" s="35"/>
      <c r="T468" s="33"/>
      <c r="U468" s="36"/>
      <c r="V468" s="36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7"/>
      <c r="AL468" s="38"/>
      <c r="AM468" s="38">
        <f t="shared" si="129"/>
        <v>0</v>
      </c>
      <c r="AN468" s="38">
        <f t="shared" si="130"/>
        <v>0</v>
      </c>
      <c r="AO468" s="37">
        <f t="shared" si="128"/>
        <v>0</v>
      </c>
      <c r="AP468" s="38">
        <f t="shared" si="128"/>
        <v>0</v>
      </c>
      <c r="AQ468" s="83"/>
      <c r="AR468" s="37">
        <f t="shared" si="131"/>
        <v>0</v>
      </c>
      <c r="AS468" s="38">
        <f t="shared" si="131"/>
        <v>0</v>
      </c>
    </row>
    <row r="469" spans="1:45" ht="39" x14ac:dyDescent="0.25">
      <c r="A469" s="195" t="s">
        <v>637</v>
      </c>
      <c r="B469" s="197" t="s">
        <v>638</v>
      </c>
      <c r="C469" s="199" t="s">
        <v>192</v>
      </c>
      <c r="D469" s="30" t="s">
        <v>193</v>
      </c>
      <c r="E469" s="31">
        <v>70</v>
      </c>
      <c r="F469" s="31">
        <v>30</v>
      </c>
      <c r="G469" s="33">
        <f>$G$84</f>
        <v>4.5999999999999999E-2</v>
      </c>
      <c r="H469" s="33">
        <f t="shared" si="122"/>
        <v>3.2199999999999998</v>
      </c>
      <c r="I469" s="34">
        <f>H469+H470</f>
        <v>4.6999999999999993</v>
      </c>
      <c r="J469" s="33">
        <f t="shared" si="124"/>
        <v>1.38</v>
      </c>
      <c r="K469" s="34">
        <f>J469+J470</f>
        <v>2.12</v>
      </c>
      <c r="L469" s="33"/>
      <c r="M469" s="33"/>
      <c r="N469" s="33"/>
      <c r="O469" s="33">
        <f>I469*$Q$7</f>
        <v>7.0499999999999993E-2</v>
      </c>
      <c r="P469" s="33">
        <f>K469*$Q$7</f>
        <v>3.1800000000000002E-2</v>
      </c>
      <c r="Q469" s="33"/>
      <c r="R469" s="33">
        <f>I469*$T$7</f>
        <v>1.5979999999999999</v>
      </c>
      <c r="S469" s="35">
        <f>K469*$T$7</f>
        <v>0.72080000000000011</v>
      </c>
      <c r="T469" s="33"/>
      <c r="U469" s="36">
        <f>I469*$W$7</f>
        <v>4.6999999999999993E-4</v>
      </c>
      <c r="V469" s="36">
        <f>K469*$W$7</f>
        <v>2.1200000000000003E-4</v>
      </c>
      <c r="W469" s="33"/>
      <c r="X469" s="33">
        <f>I469*$Z$7</f>
        <v>3.5785799999999992</v>
      </c>
      <c r="Y469" s="33">
        <f>K469*$Z$7</f>
        <v>1.614168</v>
      </c>
      <c r="Z469" s="33"/>
      <c r="AA469" s="33">
        <f>I469+O469+R469+U469+X469</f>
        <v>9.9475499999999979</v>
      </c>
      <c r="AB469" s="33">
        <f>K469+P469+S469+V469+Y469</f>
        <v>4.48698</v>
      </c>
      <c r="AC469" s="33">
        <f>AA469*$AE$7</f>
        <v>2.9842649999999993</v>
      </c>
      <c r="AD469" s="33">
        <f>AB469*$AE$7</f>
        <v>1.3460939999999999</v>
      </c>
      <c r="AE469" s="33"/>
      <c r="AF469" s="33">
        <f>(AA469+AC469)*$AH$7</f>
        <v>0.3879544499999999</v>
      </c>
      <c r="AG469" s="33">
        <f>(AB469+AD469)*$AH$7</f>
        <v>0.17499221999999998</v>
      </c>
      <c r="AH469" s="33"/>
      <c r="AI469" s="33"/>
      <c r="AJ469" s="33"/>
      <c r="AK469" s="37">
        <v>16.5</v>
      </c>
      <c r="AL469" s="38">
        <v>7.45</v>
      </c>
      <c r="AM469" s="38">
        <f t="shared" si="129"/>
        <v>17.82</v>
      </c>
      <c r="AN469" s="38">
        <f t="shared" si="130"/>
        <v>8.0500000000000007</v>
      </c>
      <c r="AO469" s="37">
        <f t="shared" si="128"/>
        <v>3.56</v>
      </c>
      <c r="AP469" s="38">
        <f t="shared" si="128"/>
        <v>1.61</v>
      </c>
      <c r="AQ469" s="83"/>
      <c r="AR469" s="37">
        <f t="shared" si="131"/>
        <v>21.38</v>
      </c>
      <c r="AS469" s="38">
        <f t="shared" si="131"/>
        <v>9.66</v>
      </c>
    </row>
    <row r="470" spans="1:45" ht="51.75" x14ac:dyDescent="0.25">
      <c r="A470" s="196"/>
      <c r="B470" s="198"/>
      <c r="C470" s="200"/>
      <c r="D470" s="30" t="s">
        <v>46</v>
      </c>
      <c r="E470" s="31">
        <v>40</v>
      </c>
      <c r="F470" s="31">
        <v>20</v>
      </c>
      <c r="G470" s="33">
        <f>$G$85</f>
        <v>3.6999999999999998E-2</v>
      </c>
      <c r="H470" s="33">
        <f t="shared" si="122"/>
        <v>1.48</v>
      </c>
      <c r="I470" s="34"/>
      <c r="J470" s="33">
        <f t="shared" si="124"/>
        <v>0.74</v>
      </c>
      <c r="K470" s="34"/>
      <c r="L470" s="33"/>
      <c r="M470" s="33"/>
      <c r="N470" s="33"/>
      <c r="O470" s="33"/>
      <c r="P470" s="33"/>
      <c r="Q470" s="33"/>
      <c r="R470" s="33"/>
      <c r="S470" s="35"/>
      <c r="T470" s="33"/>
      <c r="U470" s="36"/>
      <c r="V470" s="36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7"/>
      <c r="AL470" s="38"/>
      <c r="AM470" s="38">
        <f t="shared" si="129"/>
        <v>0</v>
      </c>
      <c r="AN470" s="38">
        <f t="shared" si="130"/>
        <v>0</v>
      </c>
      <c r="AO470" s="37">
        <f t="shared" si="128"/>
        <v>0</v>
      </c>
      <c r="AP470" s="38">
        <f t="shared" si="128"/>
        <v>0</v>
      </c>
      <c r="AQ470" s="83"/>
      <c r="AR470" s="37"/>
      <c r="AS470" s="38"/>
    </row>
    <row r="471" spans="1:45" ht="22.5" customHeight="1" x14ac:dyDescent="0.25">
      <c r="A471" s="27" t="s">
        <v>639</v>
      </c>
      <c r="B471" s="28" t="s">
        <v>640</v>
      </c>
      <c r="C471" s="29"/>
      <c r="D471" s="30"/>
      <c r="E471" s="31"/>
      <c r="F471" s="31"/>
      <c r="G471" s="33"/>
      <c r="H471" s="33"/>
      <c r="I471" s="34"/>
      <c r="J471" s="33"/>
      <c r="K471" s="34"/>
      <c r="L471" s="33"/>
      <c r="M471" s="33"/>
      <c r="N471" s="33"/>
      <c r="O471" s="33"/>
      <c r="P471" s="33"/>
      <c r="Q471" s="33"/>
      <c r="R471" s="33"/>
      <c r="S471" s="35"/>
      <c r="T471" s="33"/>
      <c r="U471" s="36"/>
      <c r="V471" s="36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7"/>
      <c r="AL471" s="38"/>
      <c r="AM471" s="38"/>
      <c r="AN471" s="38"/>
      <c r="AO471" s="37"/>
      <c r="AP471" s="38"/>
      <c r="AQ471" s="83"/>
      <c r="AR471" s="37"/>
      <c r="AS471" s="38"/>
    </row>
    <row r="472" spans="1:45" ht="39" x14ac:dyDescent="0.25">
      <c r="A472" s="195" t="s">
        <v>641</v>
      </c>
      <c r="B472" s="197" t="s">
        <v>642</v>
      </c>
      <c r="C472" s="199" t="s">
        <v>192</v>
      </c>
      <c r="D472" s="30" t="s">
        <v>193</v>
      </c>
      <c r="E472" s="31">
        <v>70</v>
      </c>
      <c r="F472" s="31">
        <v>50</v>
      </c>
      <c r="G472" s="33">
        <f>$G$84</f>
        <v>4.5999999999999999E-2</v>
      </c>
      <c r="H472" s="33">
        <f t="shared" si="122"/>
        <v>3.2199999999999998</v>
      </c>
      <c r="I472" s="34">
        <f>H472+H473</f>
        <v>6.5499999999999989</v>
      </c>
      <c r="J472" s="33">
        <f t="shared" si="124"/>
        <v>2.2999999999999998</v>
      </c>
      <c r="K472" s="34">
        <f>J472+J473</f>
        <v>4.8899999999999997</v>
      </c>
      <c r="L472" s="33"/>
      <c r="M472" s="33"/>
      <c r="N472" s="33"/>
      <c r="O472" s="33">
        <f>I472*$Q$7</f>
        <v>9.8249999999999976E-2</v>
      </c>
      <c r="P472" s="33">
        <f>K472*$Q$7</f>
        <v>7.3349999999999999E-2</v>
      </c>
      <c r="Q472" s="33"/>
      <c r="R472" s="33">
        <f>I472*$T$7</f>
        <v>2.2269999999999999</v>
      </c>
      <c r="S472" s="35">
        <f>K472*$T$7</f>
        <v>1.6626000000000001</v>
      </c>
      <c r="T472" s="33"/>
      <c r="U472" s="36">
        <f>I472*$W$7</f>
        <v>6.5499999999999987E-4</v>
      </c>
      <c r="V472" s="36">
        <f>K472*$W$7</f>
        <v>4.8899999999999996E-4</v>
      </c>
      <c r="W472" s="33"/>
      <c r="X472" s="33">
        <f>I472*$Z$7</f>
        <v>4.987169999999999</v>
      </c>
      <c r="Y472" s="33">
        <f>K472*$Z$7</f>
        <v>3.7232459999999996</v>
      </c>
      <c r="Z472" s="33"/>
      <c r="AA472" s="33">
        <f>I472+O472+R472+U472+X472</f>
        <v>13.863074999999998</v>
      </c>
      <c r="AB472" s="33">
        <f>K472+P472+S472+V472+Y472</f>
        <v>10.349684999999999</v>
      </c>
      <c r="AC472" s="33">
        <f>AA472*$AE$7</f>
        <v>4.1589224999999992</v>
      </c>
      <c r="AD472" s="33">
        <f>AB472*$AE$7</f>
        <v>3.1049054999999997</v>
      </c>
      <c r="AE472" s="33"/>
      <c r="AF472" s="33">
        <f>(AA472+AC472)*$AH$7</f>
        <v>0.54065992499999993</v>
      </c>
      <c r="AG472" s="33">
        <f>(AB472+AD472)*$AH$7</f>
        <v>0.40363771499999995</v>
      </c>
      <c r="AH472" s="33"/>
      <c r="AI472" s="33"/>
      <c r="AJ472" s="33"/>
      <c r="AK472" s="37">
        <v>22.99</v>
      </c>
      <c r="AL472" s="38">
        <v>17.170000000000002</v>
      </c>
      <c r="AM472" s="38">
        <f t="shared" si="129"/>
        <v>24.83</v>
      </c>
      <c r="AN472" s="38">
        <f t="shared" si="130"/>
        <v>18.54</v>
      </c>
      <c r="AO472" s="37">
        <f t="shared" si="128"/>
        <v>4.97</v>
      </c>
      <c r="AP472" s="38">
        <f t="shared" si="128"/>
        <v>3.71</v>
      </c>
      <c r="AQ472" s="83"/>
      <c r="AR472" s="37">
        <f t="shared" ref="AR472:AS474" si="132">AM472+AO472</f>
        <v>29.799999999999997</v>
      </c>
      <c r="AS472" s="38">
        <f t="shared" si="132"/>
        <v>22.25</v>
      </c>
    </row>
    <row r="473" spans="1:45" ht="51.75" x14ac:dyDescent="0.25">
      <c r="A473" s="196"/>
      <c r="B473" s="198"/>
      <c r="C473" s="200"/>
      <c r="D473" s="30" t="s">
        <v>46</v>
      </c>
      <c r="E473" s="31">
        <v>90</v>
      </c>
      <c r="F473" s="31">
        <v>70</v>
      </c>
      <c r="G473" s="33">
        <f>$G$85</f>
        <v>3.6999999999999998E-2</v>
      </c>
      <c r="H473" s="33">
        <f t="shared" si="122"/>
        <v>3.3299999999999996</v>
      </c>
      <c r="I473" s="34"/>
      <c r="J473" s="33">
        <f t="shared" si="124"/>
        <v>2.59</v>
      </c>
      <c r="K473" s="34"/>
      <c r="L473" s="33"/>
      <c r="M473" s="33"/>
      <c r="N473" s="33"/>
      <c r="O473" s="33"/>
      <c r="P473" s="33"/>
      <c r="Q473" s="33"/>
      <c r="R473" s="33"/>
      <c r="S473" s="35"/>
      <c r="T473" s="33"/>
      <c r="U473" s="36"/>
      <c r="V473" s="36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7"/>
      <c r="AL473" s="38"/>
      <c r="AM473" s="38">
        <f t="shared" si="129"/>
        <v>0</v>
      </c>
      <c r="AN473" s="38">
        <f t="shared" si="130"/>
        <v>0</v>
      </c>
      <c r="AO473" s="37">
        <f t="shared" si="128"/>
        <v>0</v>
      </c>
      <c r="AP473" s="38">
        <f t="shared" si="128"/>
        <v>0</v>
      </c>
      <c r="AQ473" s="83"/>
      <c r="AR473" s="37">
        <f t="shared" si="132"/>
        <v>0</v>
      </c>
      <c r="AS473" s="38">
        <f t="shared" si="132"/>
        <v>0</v>
      </c>
    </row>
    <row r="474" spans="1:45" ht="39" x14ac:dyDescent="0.25">
      <c r="A474" s="195" t="s">
        <v>643</v>
      </c>
      <c r="B474" s="197" t="s">
        <v>644</v>
      </c>
      <c r="C474" s="199" t="s">
        <v>192</v>
      </c>
      <c r="D474" s="30" t="s">
        <v>193</v>
      </c>
      <c r="E474" s="31">
        <v>60</v>
      </c>
      <c r="F474" s="31">
        <v>35</v>
      </c>
      <c r="G474" s="33">
        <f>$G$84</f>
        <v>4.5999999999999999E-2</v>
      </c>
      <c r="H474" s="33">
        <f t="shared" si="122"/>
        <v>2.76</v>
      </c>
      <c r="I474" s="34">
        <f>H474+H475</f>
        <v>4.9799999999999995</v>
      </c>
      <c r="J474" s="33">
        <f t="shared" si="124"/>
        <v>1.6099999999999999</v>
      </c>
      <c r="K474" s="34">
        <f>J474+J475</f>
        <v>2.9049999999999998</v>
      </c>
      <c r="L474" s="33"/>
      <c r="M474" s="33"/>
      <c r="N474" s="33"/>
      <c r="O474" s="33">
        <f>I474*$Q$7</f>
        <v>7.4699999999999989E-2</v>
      </c>
      <c r="P474" s="33">
        <f>K474*$Q$7</f>
        <v>4.3574999999999996E-2</v>
      </c>
      <c r="Q474" s="33"/>
      <c r="R474" s="33">
        <f>I474*$T$7</f>
        <v>1.6932</v>
      </c>
      <c r="S474" s="35">
        <f>K474*$T$7</f>
        <v>0.98770000000000002</v>
      </c>
      <c r="T474" s="33"/>
      <c r="U474" s="36">
        <f>I474*$W$7</f>
        <v>4.9799999999999996E-4</v>
      </c>
      <c r="V474" s="36">
        <f>K474*$W$7</f>
        <v>2.9050000000000001E-4</v>
      </c>
      <c r="W474" s="33"/>
      <c r="X474" s="33">
        <f>I474*$Z$7</f>
        <v>3.7917719999999995</v>
      </c>
      <c r="Y474" s="33">
        <f>K474*$Z$7</f>
        <v>2.2118669999999998</v>
      </c>
      <c r="Z474" s="33"/>
      <c r="AA474" s="33">
        <f>I474+O474+R474+U474+X474</f>
        <v>10.54017</v>
      </c>
      <c r="AB474" s="33">
        <f>K474+P474+S474+V474+Y474</f>
        <v>6.1484325000000002</v>
      </c>
      <c r="AC474" s="33">
        <f>AA474*$AE$7</f>
        <v>3.1620509999999999</v>
      </c>
      <c r="AD474" s="33">
        <f>AB474*$AE$7</f>
        <v>1.84452975</v>
      </c>
      <c r="AE474" s="33"/>
      <c r="AF474" s="33">
        <f>(AA474+AC474)*$AH$7</f>
        <v>0.41106662999999999</v>
      </c>
      <c r="AG474" s="33">
        <f>(AB474+AD474)*$AH$7</f>
        <v>0.23978886749999997</v>
      </c>
      <c r="AH474" s="33"/>
      <c r="AI474" s="33"/>
      <c r="AJ474" s="33"/>
      <c r="AK474" s="37">
        <v>17.48</v>
      </c>
      <c r="AL474" s="38">
        <v>10.19</v>
      </c>
      <c r="AM474" s="38">
        <f t="shared" si="129"/>
        <v>18.88</v>
      </c>
      <c r="AN474" s="38">
        <f t="shared" si="130"/>
        <v>11.01</v>
      </c>
      <c r="AO474" s="37">
        <f t="shared" si="128"/>
        <v>3.78</v>
      </c>
      <c r="AP474" s="38">
        <f t="shared" si="128"/>
        <v>2.2000000000000002</v>
      </c>
      <c r="AQ474" s="83"/>
      <c r="AR474" s="37">
        <f t="shared" si="132"/>
        <v>22.66</v>
      </c>
      <c r="AS474" s="38">
        <f t="shared" si="132"/>
        <v>13.21</v>
      </c>
    </row>
    <row r="475" spans="1:45" ht="51.75" x14ac:dyDescent="0.25">
      <c r="A475" s="196"/>
      <c r="B475" s="198"/>
      <c r="C475" s="200"/>
      <c r="D475" s="30" t="s">
        <v>46</v>
      </c>
      <c r="E475" s="31">
        <v>60</v>
      </c>
      <c r="F475" s="31">
        <v>35</v>
      </c>
      <c r="G475" s="33">
        <f>$G$85</f>
        <v>3.6999999999999998E-2</v>
      </c>
      <c r="H475" s="33">
        <f t="shared" si="122"/>
        <v>2.2199999999999998</v>
      </c>
      <c r="I475" s="34"/>
      <c r="J475" s="33">
        <f t="shared" si="124"/>
        <v>1.2949999999999999</v>
      </c>
      <c r="K475" s="34"/>
      <c r="L475" s="33"/>
      <c r="M475" s="33"/>
      <c r="N475" s="33"/>
      <c r="O475" s="33"/>
      <c r="P475" s="33"/>
      <c r="Q475" s="33"/>
      <c r="R475" s="33"/>
      <c r="S475" s="35"/>
      <c r="T475" s="33"/>
      <c r="U475" s="36"/>
      <c r="V475" s="36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7"/>
      <c r="AL475" s="38"/>
      <c r="AM475" s="38">
        <f t="shared" si="129"/>
        <v>0</v>
      </c>
      <c r="AN475" s="38">
        <f t="shared" si="130"/>
        <v>0</v>
      </c>
      <c r="AO475" s="37">
        <f t="shared" si="128"/>
        <v>0</v>
      </c>
      <c r="AP475" s="38">
        <f t="shared" si="128"/>
        <v>0</v>
      </c>
      <c r="AQ475" s="83"/>
      <c r="AR475" s="37"/>
      <c r="AS475" s="38"/>
    </row>
    <row r="476" spans="1:45" x14ac:dyDescent="0.25">
      <c r="A476" s="27" t="s">
        <v>645</v>
      </c>
      <c r="B476" s="28" t="s">
        <v>646</v>
      </c>
      <c r="C476" s="29"/>
      <c r="D476" s="30"/>
      <c r="E476" s="31"/>
      <c r="F476" s="31"/>
      <c r="G476" s="33"/>
      <c r="H476" s="33"/>
      <c r="I476" s="34"/>
      <c r="J476" s="33"/>
      <c r="K476" s="34"/>
      <c r="L476" s="33"/>
      <c r="M476" s="33"/>
      <c r="N476" s="33"/>
      <c r="O476" s="33"/>
      <c r="P476" s="33"/>
      <c r="Q476" s="33"/>
      <c r="R476" s="33"/>
      <c r="S476" s="35"/>
      <c r="T476" s="33"/>
      <c r="U476" s="36"/>
      <c r="V476" s="36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7"/>
      <c r="AL476" s="38"/>
      <c r="AM476" s="38"/>
      <c r="AN476" s="38"/>
      <c r="AO476" s="37"/>
      <c r="AP476" s="38"/>
      <c r="AQ476" s="83"/>
      <c r="AR476" s="37"/>
      <c r="AS476" s="38"/>
    </row>
    <row r="477" spans="1:45" ht="48" customHeight="1" x14ac:dyDescent="0.25">
      <c r="A477" s="27" t="s">
        <v>647</v>
      </c>
      <c r="B477" s="28" t="s">
        <v>648</v>
      </c>
      <c r="C477" s="29" t="s">
        <v>192</v>
      </c>
      <c r="D477" s="30" t="s">
        <v>46</v>
      </c>
      <c r="E477" s="31">
        <v>70</v>
      </c>
      <c r="F477" s="31">
        <v>60</v>
      </c>
      <c r="G477" s="33">
        <f>$G$85</f>
        <v>3.6999999999999998E-2</v>
      </c>
      <c r="H477" s="33">
        <f t="shared" si="122"/>
        <v>2.59</v>
      </c>
      <c r="I477" s="34">
        <f>H477</f>
        <v>2.59</v>
      </c>
      <c r="J477" s="33">
        <f t="shared" si="124"/>
        <v>2.2199999999999998</v>
      </c>
      <c r="K477" s="34">
        <f>J477</f>
        <v>2.2199999999999998</v>
      </c>
      <c r="L477" s="33"/>
      <c r="M477" s="33"/>
      <c r="N477" s="33"/>
      <c r="O477" s="33">
        <f>I477*$Q$7</f>
        <v>3.8849999999999996E-2</v>
      </c>
      <c r="P477" s="33">
        <f>K477*$Q$7</f>
        <v>3.3299999999999996E-2</v>
      </c>
      <c r="Q477" s="33"/>
      <c r="R477" s="33">
        <f>I477*$T$7</f>
        <v>0.88060000000000005</v>
      </c>
      <c r="S477" s="35">
        <f>K477*$T$7</f>
        <v>0.75479999999999992</v>
      </c>
      <c r="T477" s="33"/>
      <c r="U477" s="36">
        <f>I477*$W$7</f>
        <v>2.5900000000000001E-4</v>
      </c>
      <c r="V477" s="36">
        <f>K477*$W$7</f>
        <v>2.2199999999999998E-4</v>
      </c>
      <c r="W477" s="33"/>
      <c r="X477" s="33">
        <f>I477*$Z$7</f>
        <v>1.9720259999999998</v>
      </c>
      <c r="Y477" s="33">
        <f>K477*$Z$7</f>
        <v>1.6903079999999997</v>
      </c>
      <c r="Z477" s="33"/>
      <c r="AA477" s="33">
        <f>I477+O477+R477+U477+X477</f>
        <v>5.4817349999999996</v>
      </c>
      <c r="AB477" s="33">
        <f>K477+P477+S477+V477+Y477</f>
        <v>4.6986299999999996</v>
      </c>
      <c r="AC477" s="33">
        <f>AA477*$AE$7</f>
        <v>1.6445204999999998</v>
      </c>
      <c r="AD477" s="33">
        <f>AB477*$AE$7</f>
        <v>1.4095889999999998</v>
      </c>
      <c r="AE477" s="33"/>
      <c r="AF477" s="33">
        <f>(AA477+AC477)*$AH$7</f>
        <v>0.21378766499999996</v>
      </c>
      <c r="AG477" s="33">
        <f>(AB477+AD477)*$AH$7</f>
        <v>0.18324656999999997</v>
      </c>
      <c r="AH477" s="33"/>
      <c r="AI477" s="33"/>
      <c r="AJ477" s="33"/>
      <c r="AK477" s="37">
        <v>9.11</v>
      </c>
      <c r="AL477" s="38">
        <v>7.79</v>
      </c>
      <c r="AM477" s="38">
        <f t="shared" si="129"/>
        <v>9.84</v>
      </c>
      <c r="AN477" s="38">
        <f t="shared" si="130"/>
        <v>8.41</v>
      </c>
      <c r="AO477" s="37">
        <f t="shared" si="128"/>
        <v>1.97</v>
      </c>
      <c r="AP477" s="38">
        <f t="shared" si="128"/>
        <v>1.68</v>
      </c>
      <c r="AQ477" s="83"/>
      <c r="AR477" s="37">
        <f>AM477+AO477</f>
        <v>11.81</v>
      </c>
      <c r="AS477" s="38">
        <f>AN477+AP477</f>
        <v>10.09</v>
      </c>
    </row>
    <row r="478" spans="1:45" ht="25.5" customHeight="1" x14ac:dyDescent="0.25">
      <c r="A478" s="27" t="s">
        <v>649</v>
      </c>
      <c r="B478" s="28" t="s">
        <v>650</v>
      </c>
      <c r="C478" s="29"/>
      <c r="D478" s="30"/>
      <c r="E478" s="31"/>
      <c r="F478" s="31"/>
      <c r="G478" s="33"/>
      <c r="H478" s="33"/>
      <c r="I478" s="34"/>
      <c r="J478" s="33"/>
      <c r="K478" s="34"/>
      <c r="L478" s="33"/>
      <c r="M478" s="33"/>
      <c r="N478" s="33"/>
      <c r="O478" s="33"/>
      <c r="P478" s="33"/>
      <c r="Q478" s="33"/>
      <c r="R478" s="33"/>
      <c r="S478" s="35"/>
      <c r="T478" s="33"/>
      <c r="U478" s="36"/>
      <c r="V478" s="36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7"/>
      <c r="AL478" s="38"/>
      <c r="AM478" s="38"/>
      <c r="AN478" s="38"/>
      <c r="AO478" s="37"/>
      <c r="AP478" s="38"/>
      <c r="AQ478" s="83"/>
      <c r="AR478" s="37"/>
      <c r="AS478" s="38"/>
    </row>
    <row r="479" spans="1:45" ht="57.75" customHeight="1" x14ac:dyDescent="0.25">
      <c r="A479" s="27" t="s">
        <v>651</v>
      </c>
      <c r="B479" s="28" t="s">
        <v>652</v>
      </c>
      <c r="C479" s="29" t="s">
        <v>192</v>
      </c>
      <c r="D479" s="30" t="s">
        <v>193</v>
      </c>
      <c r="E479" s="31">
        <v>30</v>
      </c>
      <c r="F479" s="31">
        <v>10</v>
      </c>
      <c r="G479" s="33">
        <f>$G$84</f>
        <v>4.5999999999999999E-2</v>
      </c>
      <c r="H479" s="33">
        <f t="shared" ref="H479:H547" si="133">E479*G479</f>
        <v>1.38</v>
      </c>
      <c r="I479" s="34">
        <f>H479</f>
        <v>1.38</v>
      </c>
      <c r="J479" s="33">
        <f t="shared" si="124"/>
        <v>0.45999999999999996</v>
      </c>
      <c r="K479" s="34">
        <f>J479</f>
        <v>0.45999999999999996</v>
      </c>
      <c r="L479" s="33"/>
      <c r="M479" s="33"/>
      <c r="N479" s="33"/>
      <c r="O479" s="33">
        <f>I479*$Q$7</f>
        <v>2.0699999999999996E-2</v>
      </c>
      <c r="P479" s="33">
        <f>K479*$Q$7</f>
        <v>6.899999999999999E-3</v>
      </c>
      <c r="Q479" s="33"/>
      <c r="R479" s="33">
        <f>I479*$T$7</f>
        <v>0.46920000000000001</v>
      </c>
      <c r="S479" s="35">
        <f>K479*$T$7</f>
        <v>0.15640000000000001</v>
      </c>
      <c r="T479" s="33"/>
      <c r="U479" s="36">
        <f>I479*$W$7</f>
        <v>1.3799999999999999E-4</v>
      </c>
      <c r="V479" s="36">
        <f>K479*$W$7</f>
        <v>4.6E-5</v>
      </c>
      <c r="W479" s="33"/>
      <c r="X479" s="33">
        <f>I479*$Z$7</f>
        <v>1.0507319999999998</v>
      </c>
      <c r="Y479" s="33">
        <f>K479*$Z$7</f>
        <v>0.35024399999999994</v>
      </c>
      <c r="Z479" s="33"/>
      <c r="AA479" s="33">
        <f>I479+O479+R479+U479+X479</f>
        <v>2.9207699999999996</v>
      </c>
      <c r="AB479" s="33">
        <f>K479+P479+S479+V479+Y479</f>
        <v>0.97358999999999996</v>
      </c>
      <c r="AC479" s="33">
        <f t="shared" ref="AC479:AD482" si="134">AA479*$AE$7</f>
        <v>0.87623099999999987</v>
      </c>
      <c r="AD479" s="33">
        <f t="shared" si="134"/>
        <v>0.29207699999999998</v>
      </c>
      <c r="AE479" s="33"/>
      <c r="AF479" s="33">
        <f t="shared" ref="AF479:AG482" si="135">(AA479+AC479)*$AH$7</f>
        <v>0.11391002999999998</v>
      </c>
      <c r="AG479" s="33">
        <f t="shared" si="135"/>
        <v>3.7970009999999992E-2</v>
      </c>
      <c r="AH479" s="33"/>
      <c r="AI479" s="33"/>
      <c r="AJ479" s="33"/>
      <c r="AK479" s="37">
        <v>4.8499999999999996</v>
      </c>
      <c r="AL479" s="38">
        <v>1.62</v>
      </c>
      <c r="AM479" s="38">
        <f t="shared" si="129"/>
        <v>5.24</v>
      </c>
      <c r="AN479" s="38">
        <f t="shared" si="130"/>
        <v>1.75</v>
      </c>
      <c r="AO479" s="37">
        <f t="shared" si="128"/>
        <v>1.05</v>
      </c>
      <c r="AP479" s="38">
        <f t="shared" si="128"/>
        <v>0.35</v>
      </c>
      <c r="AQ479" s="83"/>
      <c r="AR479" s="37">
        <f t="shared" ref="AR479:AS484" si="136">AM479+AO479</f>
        <v>6.29</v>
      </c>
      <c r="AS479" s="38">
        <f t="shared" si="136"/>
        <v>2.1</v>
      </c>
    </row>
    <row r="480" spans="1:45" ht="52.5" customHeight="1" x14ac:dyDescent="0.25">
      <c r="A480" s="27" t="s">
        <v>653</v>
      </c>
      <c r="B480" s="28" t="s">
        <v>654</v>
      </c>
      <c r="C480" s="29" t="s">
        <v>192</v>
      </c>
      <c r="D480" s="30" t="s">
        <v>193</v>
      </c>
      <c r="E480" s="31">
        <v>30</v>
      </c>
      <c r="F480" s="31">
        <v>10</v>
      </c>
      <c r="G480" s="33">
        <f>$G$84</f>
        <v>4.5999999999999999E-2</v>
      </c>
      <c r="H480" s="33">
        <f t="shared" si="133"/>
        <v>1.38</v>
      </c>
      <c r="I480" s="34">
        <f>H480</f>
        <v>1.38</v>
      </c>
      <c r="J480" s="33">
        <f t="shared" si="124"/>
        <v>0.45999999999999996</v>
      </c>
      <c r="K480" s="34">
        <f>J480</f>
        <v>0.45999999999999996</v>
      </c>
      <c r="L480" s="33"/>
      <c r="M480" s="33"/>
      <c r="N480" s="33"/>
      <c r="O480" s="33">
        <f>I480*$Q$7</f>
        <v>2.0699999999999996E-2</v>
      </c>
      <c r="P480" s="33">
        <f>K480*$Q$7</f>
        <v>6.899999999999999E-3</v>
      </c>
      <c r="Q480" s="33"/>
      <c r="R480" s="33">
        <f>I480*$T$7</f>
        <v>0.46920000000000001</v>
      </c>
      <c r="S480" s="35">
        <f>K480*$T$7</f>
        <v>0.15640000000000001</v>
      </c>
      <c r="T480" s="33"/>
      <c r="U480" s="36">
        <f>I480*$W$7</f>
        <v>1.3799999999999999E-4</v>
      </c>
      <c r="V480" s="36">
        <f>K480*$W$7</f>
        <v>4.6E-5</v>
      </c>
      <c r="W480" s="33"/>
      <c r="X480" s="33">
        <f>I480*$Z$7</f>
        <v>1.0507319999999998</v>
      </c>
      <c r="Y480" s="33">
        <f>K480*$Z$7</f>
        <v>0.35024399999999994</v>
      </c>
      <c r="Z480" s="33"/>
      <c r="AA480" s="33">
        <f>I480+O480+R480+U480+X480</f>
        <v>2.9207699999999996</v>
      </c>
      <c r="AB480" s="33">
        <f>K480+P480+S480+V480+Y480</f>
        <v>0.97358999999999996</v>
      </c>
      <c r="AC480" s="33">
        <f t="shared" si="134"/>
        <v>0.87623099999999987</v>
      </c>
      <c r="AD480" s="33">
        <f t="shared" si="134"/>
        <v>0.29207699999999998</v>
      </c>
      <c r="AE480" s="33"/>
      <c r="AF480" s="33">
        <f t="shared" si="135"/>
        <v>0.11391002999999998</v>
      </c>
      <c r="AG480" s="33">
        <f t="shared" si="135"/>
        <v>3.7970009999999992E-2</v>
      </c>
      <c r="AH480" s="33"/>
      <c r="AI480" s="33"/>
      <c r="AJ480" s="33"/>
      <c r="AK480" s="37">
        <v>4.8499999999999996</v>
      </c>
      <c r="AL480" s="38">
        <v>1.62</v>
      </c>
      <c r="AM480" s="38">
        <f t="shared" si="129"/>
        <v>5.24</v>
      </c>
      <c r="AN480" s="38">
        <f t="shared" si="130"/>
        <v>1.75</v>
      </c>
      <c r="AO480" s="37">
        <f t="shared" si="128"/>
        <v>1.05</v>
      </c>
      <c r="AP480" s="38">
        <f t="shared" si="128"/>
        <v>0.35</v>
      </c>
      <c r="AQ480" s="83"/>
      <c r="AR480" s="37">
        <f t="shared" si="136"/>
        <v>6.29</v>
      </c>
      <c r="AS480" s="38">
        <f t="shared" si="136"/>
        <v>2.1</v>
      </c>
    </row>
    <row r="481" spans="1:45" ht="44.25" customHeight="1" x14ac:dyDescent="0.25">
      <c r="A481" s="27" t="s">
        <v>655</v>
      </c>
      <c r="B481" s="28" t="s">
        <v>656</v>
      </c>
      <c r="C481" s="29" t="s">
        <v>192</v>
      </c>
      <c r="D481" s="30" t="s">
        <v>193</v>
      </c>
      <c r="E481" s="31">
        <v>70</v>
      </c>
      <c r="F481" s="31">
        <v>25</v>
      </c>
      <c r="G481" s="33">
        <f>$G$84</f>
        <v>4.5999999999999999E-2</v>
      </c>
      <c r="H481" s="33">
        <f t="shared" si="133"/>
        <v>3.2199999999999998</v>
      </c>
      <c r="I481" s="34">
        <f>H481</f>
        <v>3.2199999999999998</v>
      </c>
      <c r="J481" s="33">
        <f t="shared" si="124"/>
        <v>1.1499999999999999</v>
      </c>
      <c r="K481" s="34">
        <f>J481</f>
        <v>1.1499999999999999</v>
      </c>
      <c r="L481" s="33"/>
      <c r="M481" s="33"/>
      <c r="N481" s="33"/>
      <c r="O481" s="33">
        <f>I481*$Q$7</f>
        <v>4.8299999999999996E-2</v>
      </c>
      <c r="P481" s="33">
        <f>K481*$Q$7</f>
        <v>1.7249999999999998E-2</v>
      </c>
      <c r="Q481" s="33"/>
      <c r="R481" s="33">
        <f>I481*$T$7</f>
        <v>1.0948</v>
      </c>
      <c r="S481" s="35">
        <f>K481*$T$7</f>
        <v>0.39100000000000001</v>
      </c>
      <c r="T481" s="33"/>
      <c r="U481" s="36">
        <f>I481*$W$7</f>
        <v>3.2199999999999997E-4</v>
      </c>
      <c r="V481" s="36">
        <f>K481*$W$7</f>
        <v>1.1499999999999999E-4</v>
      </c>
      <c r="W481" s="33"/>
      <c r="X481" s="33">
        <f>I481*$Z$7</f>
        <v>2.4517079999999996</v>
      </c>
      <c r="Y481" s="33">
        <f>K481*$Z$7</f>
        <v>0.87560999999999989</v>
      </c>
      <c r="Z481" s="33"/>
      <c r="AA481" s="33">
        <f>I481+O481+R481+U481+X481</f>
        <v>6.8151299999999981</v>
      </c>
      <c r="AB481" s="33">
        <f>K481+P481+S481+V481+Y481</f>
        <v>2.4339749999999998</v>
      </c>
      <c r="AC481" s="33">
        <f t="shared" si="134"/>
        <v>2.0445389999999994</v>
      </c>
      <c r="AD481" s="33">
        <f t="shared" si="134"/>
        <v>0.73019249999999991</v>
      </c>
      <c r="AE481" s="33"/>
      <c r="AF481" s="33">
        <f t="shared" si="135"/>
        <v>0.26579006999999988</v>
      </c>
      <c r="AG481" s="33">
        <f t="shared" si="135"/>
        <v>9.4925024999999982E-2</v>
      </c>
      <c r="AH481" s="33"/>
      <c r="AI481" s="33"/>
      <c r="AJ481" s="33"/>
      <c r="AK481" s="37">
        <v>11.31</v>
      </c>
      <c r="AL481" s="38">
        <v>4.04</v>
      </c>
      <c r="AM481" s="38">
        <f t="shared" si="129"/>
        <v>12.21</v>
      </c>
      <c r="AN481" s="38">
        <f t="shared" si="130"/>
        <v>4.3600000000000003</v>
      </c>
      <c r="AO481" s="37">
        <f t="shared" si="128"/>
        <v>2.44</v>
      </c>
      <c r="AP481" s="38">
        <f t="shared" si="128"/>
        <v>0.87</v>
      </c>
      <c r="AQ481" s="83"/>
      <c r="AR481" s="37">
        <f t="shared" si="136"/>
        <v>14.65</v>
      </c>
      <c r="AS481" s="38">
        <f t="shared" si="136"/>
        <v>5.23</v>
      </c>
    </row>
    <row r="482" spans="1:45" ht="39" x14ac:dyDescent="0.25">
      <c r="A482" s="195" t="s">
        <v>657</v>
      </c>
      <c r="B482" s="197" t="s">
        <v>658</v>
      </c>
      <c r="C482" s="199" t="s">
        <v>192</v>
      </c>
      <c r="D482" s="30" t="s">
        <v>193</v>
      </c>
      <c r="E482" s="31">
        <v>95</v>
      </c>
      <c r="F482" s="31">
        <v>25</v>
      </c>
      <c r="G482" s="33">
        <f>$G$84</f>
        <v>4.5999999999999999E-2</v>
      </c>
      <c r="H482" s="33">
        <f t="shared" si="133"/>
        <v>4.37</v>
      </c>
      <c r="I482" s="34">
        <f>H482+H483</f>
        <v>6.96</v>
      </c>
      <c r="J482" s="33">
        <f t="shared" ref="J482:J547" si="137">F482*G482</f>
        <v>1.1499999999999999</v>
      </c>
      <c r="K482" s="34">
        <f>J482+J483</f>
        <v>3.3699999999999997</v>
      </c>
      <c r="L482" s="33"/>
      <c r="M482" s="33"/>
      <c r="N482" s="33"/>
      <c r="O482" s="33">
        <f>I482*$Q$7</f>
        <v>0.10439999999999999</v>
      </c>
      <c r="P482" s="33">
        <f>K482*$Q$7</f>
        <v>5.0549999999999991E-2</v>
      </c>
      <c r="Q482" s="33"/>
      <c r="R482" s="33">
        <f>I482*$T$7</f>
        <v>2.3664000000000001</v>
      </c>
      <c r="S482" s="35">
        <f>K482*$T$7</f>
        <v>1.1457999999999999</v>
      </c>
      <c r="T482" s="33"/>
      <c r="U482" s="36">
        <f>I482*$W$7</f>
        <v>6.96E-4</v>
      </c>
      <c r="V482" s="36">
        <f>K482*$W$7</f>
        <v>3.3700000000000001E-4</v>
      </c>
      <c r="W482" s="33"/>
      <c r="X482" s="33">
        <f>I482*$Z$7</f>
        <v>5.2993439999999996</v>
      </c>
      <c r="Y482" s="33">
        <f>K482*$Z$7</f>
        <v>2.5659179999999995</v>
      </c>
      <c r="Z482" s="33"/>
      <c r="AA482" s="33">
        <f>I482+O482+R482+U482+X482</f>
        <v>14.730839999999999</v>
      </c>
      <c r="AB482" s="33">
        <f>K482+P482+S482+V482+Y482</f>
        <v>7.1326049999999999</v>
      </c>
      <c r="AC482" s="33">
        <f t="shared" si="134"/>
        <v>4.4192519999999993</v>
      </c>
      <c r="AD482" s="33">
        <f t="shared" si="134"/>
        <v>2.1397814999999998</v>
      </c>
      <c r="AE482" s="33"/>
      <c r="AF482" s="33">
        <f t="shared" si="135"/>
        <v>0.57450275999999989</v>
      </c>
      <c r="AG482" s="33">
        <f t="shared" si="135"/>
        <v>0.27817159499999999</v>
      </c>
      <c r="AH482" s="33"/>
      <c r="AI482" s="33"/>
      <c r="AJ482" s="33"/>
      <c r="AK482" s="37">
        <v>24.44</v>
      </c>
      <c r="AL482" s="38">
        <v>11.83</v>
      </c>
      <c r="AM482" s="38">
        <f t="shared" si="129"/>
        <v>26.4</v>
      </c>
      <c r="AN482" s="38">
        <f t="shared" si="130"/>
        <v>12.78</v>
      </c>
      <c r="AO482" s="37">
        <f t="shared" si="128"/>
        <v>5.28</v>
      </c>
      <c r="AP482" s="38">
        <f t="shared" si="128"/>
        <v>2.56</v>
      </c>
      <c r="AQ482" s="83"/>
      <c r="AR482" s="37">
        <f t="shared" si="136"/>
        <v>31.68</v>
      </c>
      <c r="AS482" s="38">
        <f t="shared" si="136"/>
        <v>15.34</v>
      </c>
    </row>
    <row r="483" spans="1:45" ht="51.75" x14ac:dyDescent="0.25">
      <c r="A483" s="196"/>
      <c r="B483" s="198"/>
      <c r="C483" s="200"/>
      <c r="D483" s="30" t="s">
        <v>46</v>
      </c>
      <c r="E483" s="31">
        <v>70</v>
      </c>
      <c r="F483" s="31">
        <v>60</v>
      </c>
      <c r="G483" s="33">
        <f>$G$85</f>
        <v>3.6999999999999998E-2</v>
      </c>
      <c r="H483" s="33">
        <f t="shared" si="133"/>
        <v>2.59</v>
      </c>
      <c r="I483" s="34"/>
      <c r="J483" s="33">
        <f t="shared" si="137"/>
        <v>2.2199999999999998</v>
      </c>
      <c r="K483" s="34"/>
      <c r="L483" s="33"/>
      <c r="M483" s="33"/>
      <c r="N483" s="33"/>
      <c r="O483" s="33"/>
      <c r="P483" s="33"/>
      <c r="Q483" s="33"/>
      <c r="R483" s="33"/>
      <c r="S483" s="35"/>
      <c r="T483" s="33"/>
      <c r="U483" s="36"/>
      <c r="V483" s="36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7"/>
      <c r="AL483" s="38"/>
      <c r="AM483" s="38">
        <f t="shared" si="129"/>
        <v>0</v>
      </c>
      <c r="AN483" s="38">
        <f t="shared" si="130"/>
        <v>0</v>
      </c>
      <c r="AO483" s="37">
        <f t="shared" si="128"/>
        <v>0</v>
      </c>
      <c r="AP483" s="38">
        <f t="shared" si="128"/>
        <v>0</v>
      </c>
      <c r="AQ483" s="83"/>
      <c r="AR483" s="37">
        <f t="shared" si="136"/>
        <v>0</v>
      </c>
      <c r="AS483" s="38">
        <f t="shared" si="136"/>
        <v>0</v>
      </c>
    </row>
    <row r="484" spans="1:45" ht="39" x14ac:dyDescent="0.25">
      <c r="A484" s="195" t="s">
        <v>659</v>
      </c>
      <c r="B484" s="197" t="s">
        <v>660</v>
      </c>
      <c r="C484" s="199" t="s">
        <v>192</v>
      </c>
      <c r="D484" s="30" t="s">
        <v>193</v>
      </c>
      <c r="E484" s="31">
        <v>110</v>
      </c>
      <c r="F484" s="31">
        <v>25</v>
      </c>
      <c r="G484" s="33">
        <f>$G$84</f>
        <v>4.5999999999999999E-2</v>
      </c>
      <c r="H484" s="33">
        <f t="shared" si="133"/>
        <v>5.0599999999999996</v>
      </c>
      <c r="I484" s="34">
        <f>H484+H485</f>
        <v>8.3899999999999988</v>
      </c>
      <c r="J484" s="33">
        <f t="shared" si="137"/>
        <v>1.1499999999999999</v>
      </c>
      <c r="K484" s="34">
        <f>J484+J485</f>
        <v>4.2949999999999999</v>
      </c>
      <c r="L484" s="33"/>
      <c r="M484" s="33"/>
      <c r="N484" s="33"/>
      <c r="O484" s="33">
        <f>I484*$Q$7</f>
        <v>0.12584999999999999</v>
      </c>
      <c r="P484" s="33">
        <f>K484*$Q$7</f>
        <v>6.4424999999999996E-2</v>
      </c>
      <c r="Q484" s="33"/>
      <c r="R484" s="33">
        <f>I484*$T$7</f>
        <v>2.8525999999999998</v>
      </c>
      <c r="S484" s="35">
        <f>K484*$T$7</f>
        <v>1.4603000000000002</v>
      </c>
      <c r="T484" s="33"/>
      <c r="U484" s="36">
        <f>I484*$W$7</f>
        <v>8.389999999999999E-4</v>
      </c>
      <c r="V484" s="36">
        <f>K484*$W$7</f>
        <v>4.2950000000000003E-4</v>
      </c>
      <c r="W484" s="33"/>
      <c r="X484" s="33">
        <f>I484*$Z$7</f>
        <v>6.388145999999999</v>
      </c>
      <c r="Y484" s="33">
        <f>K484*$Z$7</f>
        <v>3.2702129999999996</v>
      </c>
      <c r="Z484" s="33"/>
      <c r="AA484" s="33">
        <f>I484+O484+R484+U484+X484</f>
        <v>17.757434999999997</v>
      </c>
      <c r="AB484" s="33">
        <f>K484+P484+S484+V484+Y484</f>
        <v>9.0903674999999993</v>
      </c>
      <c r="AC484" s="33">
        <f>AA484*$AE$7</f>
        <v>5.3272304999999989</v>
      </c>
      <c r="AD484" s="33">
        <f>AB484*$AE$7</f>
        <v>2.7271102499999995</v>
      </c>
      <c r="AE484" s="33"/>
      <c r="AF484" s="33">
        <f>(AA484+AC484)*$AH$7</f>
        <v>0.69253996499999981</v>
      </c>
      <c r="AG484" s="33">
        <f>(AB484+AD484)*$AH$7</f>
        <v>0.35452433249999993</v>
      </c>
      <c r="AH484" s="33"/>
      <c r="AI484" s="33"/>
      <c r="AJ484" s="33"/>
      <c r="AK484" s="37">
        <v>29.46</v>
      </c>
      <c r="AL484" s="38">
        <v>15.08</v>
      </c>
      <c r="AM484" s="38">
        <f t="shared" si="129"/>
        <v>31.82</v>
      </c>
      <c r="AN484" s="38">
        <f t="shared" si="130"/>
        <v>16.29</v>
      </c>
      <c r="AO484" s="37">
        <f t="shared" si="128"/>
        <v>6.36</v>
      </c>
      <c r="AP484" s="38">
        <f t="shared" si="128"/>
        <v>3.26</v>
      </c>
      <c r="AQ484" s="83"/>
      <c r="AR484" s="37">
        <f t="shared" si="136"/>
        <v>38.18</v>
      </c>
      <c r="AS484" s="38">
        <f t="shared" si="136"/>
        <v>19.549999999999997</v>
      </c>
    </row>
    <row r="485" spans="1:45" ht="51.75" x14ac:dyDescent="0.25">
      <c r="A485" s="196"/>
      <c r="B485" s="198"/>
      <c r="C485" s="200"/>
      <c r="D485" s="30" t="s">
        <v>46</v>
      </c>
      <c r="E485" s="31">
        <v>90</v>
      </c>
      <c r="F485" s="31">
        <v>85</v>
      </c>
      <c r="G485" s="33">
        <f>$G$85</f>
        <v>3.6999999999999998E-2</v>
      </c>
      <c r="H485" s="33">
        <f t="shared" si="133"/>
        <v>3.3299999999999996</v>
      </c>
      <c r="I485" s="34"/>
      <c r="J485" s="33">
        <f t="shared" si="137"/>
        <v>3.145</v>
      </c>
      <c r="K485" s="34"/>
      <c r="L485" s="33"/>
      <c r="M485" s="33"/>
      <c r="N485" s="33"/>
      <c r="O485" s="33"/>
      <c r="P485" s="33"/>
      <c r="Q485" s="33"/>
      <c r="R485" s="33"/>
      <c r="S485" s="35"/>
      <c r="T485" s="33"/>
      <c r="U485" s="36"/>
      <c r="V485" s="36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7"/>
      <c r="AL485" s="38"/>
      <c r="AM485" s="38">
        <f t="shared" si="129"/>
        <v>0</v>
      </c>
      <c r="AN485" s="38">
        <f t="shared" si="130"/>
        <v>0</v>
      </c>
      <c r="AO485" s="37">
        <f t="shared" si="128"/>
        <v>0</v>
      </c>
      <c r="AP485" s="38">
        <f t="shared" si="128"/>
        <v>0</v>
      </c>
      <c r="AQ485" s="83"/>
      <c r="AR485" s="37"/>
      <c r="AS485" s="38"/>
    </row>
    <row r="486" spans="1:45" x14ac:dyDescent="0.25">
      <c r="A486" s="27" t="s">
        <v>661</v>
      </c>
      <c r="B486" s="28" t="s">
        <v>662</v>
      </c>
      <c r="C486" s="29"/>
      <c r="D486" s="30"/>
      <c r="E486" s="31"/>
      <c r="F486" s="31"/>
      <c r="G486" s="33"/>
      <c r="H486" s="33"/>
      <c r="I486" s="34"/>
      <c r="J486" s="33"/>
      <c r="K486" s="34"/>
      <c r="L486" s="33"/>
      <c r="M486" s="33"/>
      <c r="N486" s="33"/>
      <c r="O486" s="33"/>
      <c r="P486" s="33"/>
      <c r="Q486" s="33"/>
      <c r="R486" s="33"/>
      <c r="S486" s="35"/>
      <c r="T486" s="33"/>
      <c r="U486" s="36"/>
      <c r="V486" s="36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7"/>
      <c r="AL486" s="38"/>
      <c r="AM486" s="38"/>
      <c r="AN486" s="38"/>
      <c r="AO486" s="37"/>
      <c r="AP486" s="38"/>
      <c r="AQ486" s="83"/>
      <c r="AR486" s="37"/>
      <c r="AS486" s="38"/>
    </row>
    <row r="487" spans="1:45" ht="39" x14ac:dyDescent="0.25">
      <c r="A487" s="195" t="s">
        <v>663</v>
      </c>
      <c r="B487" s="197" t="s">
        <v>664</v>
      </c>
      <c r="C487" s="199" t="s">
        <v>192</v>
      </c>
      <c r="D487" s="30" t="s">
        <v>193</v>
      </c>
      <c r="E487" s="31">
        <v>100</v>
      </c>
      <c r="F487" s="31">
        <v>70</v>
      </c>
      <c r="G487" s="33">
        <f>$G$84</f>
        <v>4.5999999999999999E-2</v>
      </c>
      <c r="H487" s="33">
        <f t="shared" si="133"/>
        <v>4.5999999999999996</v>
      </c>
      <c r="I487" s="34">
        <f>H487+H488</f>
        <v>7.93</v>
      </c>
      <c r="J487" s="33">
        <f t="shared" si="137"/>
        <v>3.2199999999999998</v>
      </c>
      <c r="K487" s="34">
        <f>J487+J488</f>
        <v>6.18</v>
      </c>
      <c r="L487" s="33"/>
      <c r="M487" s="33"/>
      <c r="N487" s="33"/>
      <c r="O487" s="33">
        <f>I487*$Q$7</f>
        <v>0.11894999999999999</v>
      </c>
      <c r="P487" s="33">
        <f>K487*$Q$7</f>
        <v>9.2699999999999991E-2</v>
      </c>
      <c r="Q487" s="33"/>
      <c r="R487" s="33">
        <f>I487*$T$7</f>
        <v>2.6962000000000002</v>
      </c>
      <c r="S487" s="35">
        <f>K487*$T$7</f>
        <v>2.1012</v>
      </c>
      <c r="T487" s="33"/>
      <c r="U487" s="36">
        <f>I487*$W$7</f>
        <v>7.9299999999999998E-4</v>
      </c>
      <c r="V487" s="36">
        <f>K487*$W$7</f>
        <v>6.1799999999999995E-4</v>
      </c>
      <c r="W487" s="33"/>
      <c r="X487" s="33">
        <f>I487*$Z$7</f>
        <v>6.0379019999999999</v>
      </c>
      <c r="Y487" s="33">
        <f>K487*$Z$7</f>
        <v>4.7054519999999993</v>
      </c>
      <c r="Z487" s="33"/>
      <c r="AA487" s="33">
        <f>I487+O487+R487+U487+X487</f>
        <v>16.783844999999999</v>
      </c>
      <c r="AB487" s="33">
        <f>K487+P487+S487+V487+Y487</f>
        <v>13.079969999999998</v>
      </c>
      <c r="AC487" s="33">
        <f>AA487*$AE$7</f>
        <v>5.0351534999999998</v>
      </c>
      <c r="AD487" s="33">
        <f>AB487*$AE$7</f>
        <v>3.9239909999999991</v>
      </c>
      <c r="AE487" s="33"/>
      <c r="AF487" s="33">
        <f>(AA487+AC487)*$AH$7</f>
        <v>0.65456995499999993</v>
      </c>
      <c r="AG487" s="33">
        <f>(AB487+AD487)*$AH$7</f>
        <v>0.51011882999999991</v>
      </c>
      <c r="AH487" s="33"/>
      <c r="AI487" s="33"/>
      <c r="AJ487" s="33"/>
      <c r="AK487" s="37">
        <v>27.84</v>
      </c>
      <c r="AL487" s="38">
        <v>21.7</v>
      </c>
      <c r="AM487" s="38">
        <f t="shared" si="129"/>
        <v>30.07</v>
      </c>
      <c r="AN487" s="38">
        <f t="shared" si="130"/>
        <v>23.44</v>
      </c>
      <c r="AO487" s="37">
        <f t="shared" si="128"/>
        <v>6.01</v>
      </c>
      <c r="AP487" s="38">
        <f t="shared" si="128"/>
        <v>4.6900000000000004</v>
      </c>
      <c r="AQ487" s="83"/>
      <c r="AR487" s="37">
        <f t="shared" ref="AR487:AS492" si="138">AM487+AO487</f>
        <v>36.08</v>
      </c>
      <c r="AS487" s="38">
        <f t="shared" si="138"/>
        <v>28.130000000000003</v>
      </c>
    </row>
    <row r="488" spans="1:45" ht="51.75" x14ac:dyDescent="0.25">
      <c r="A488" s="196"/>
      <c r="B488" s="198"/>
      <c r="C488" s="200"/>
      <c r="D488" s="30" t="s">
        <v>46</v>
      </c>
      <c r="E488" s="31">
        <v>90</v>
      </c>
      <c r="F488" s="31">
        <v>80</v>
      </c>
      <c r="G488" s="33">
        <f>$G$85</f>
        <v>3.6999999999999998E-2</v>
      </c>
      <c r="H488" s="33">
        <f t="shared" si="133"/>
        <v>3.3299999999999996</v>
      </c>
      <c r="I488" s="34"/>
      <c r="J488" s="33">
        <f t="shared" si="137"/>
        <v>2.96</v>
      </c>
      <c r="K488" s="34"/>
      <c r="L488" s="33"/>
      <c r="M488" s="33"/>
      <c r="N488" s="33"/>
      <c r="O488" s="33"/>
      <c r="P488" s="33"/>
      <c r="Q488" s="33"/>
      <c r="R488" s="33"/>
      <c r="S488" s="35"/>
      <c r="T488" s="33"/>
      <c r="U488" s="36"/>
      <c r="V488" s="36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7"/>
      <c r="AL488" s="38"/>
      <c r="AM488" s="38">
        <f t="shared" si="129"/>
        <v>0</v>
      </c>
      <c r="AN488" s="38">
        <f t="shared" si="130"/>
        <v>0</v>
      </c>
      <c r="AO488" s="37">
        <f t="shared" si="128"/>
        <v>0</v>
      </c>
      <c r="AP488" s="38">
        <f t="shared" si="128"/>
        <v>0</v>
      </c>
      <c r="AQ488" s="83"/>
      <c r="AR488" s="37">
        <f t="shared" si="138"/>
        <v>0</v>
      </c>
      <c r="AS488" s="38">
        <f t="shared" si="138"/>
        <v>0</v>
      </c>
    </row>
    <row r="489" spans="1:45" ht="39" x14ac:dyDescent="0.25">
      <c r="A489" s="195" t="s">
        <v>665</v>
      </c>
      <c r="B489" s="197" t="s">
        <v>666</v>
      </c>
      <c r="C489" s="199" t="s">
        <v>192</v>
      </c>
      <c r="D489" s="30" t="s">
        <v>193</v>
      </c>
      <c r="E489" s="31">
        <v>40</v>
      </c>
      <c r="F489" s="31">
        <v>20</v>
      </c>
      <c r="G489" s="33">
        <f>$G$84</f>
        <v>4.5999999999999999E-2</v>
      </c>
      <c r="H489" s="33">
        <f t="shared" si="133"/>
        <v>1.8399999999999999</v>
      </c>
      <c r="I489" s="34">
        <f>H489+H490</f>
        <v>2.9499999999999997</v>
      </c>
      <c r="J489" s="33">
        <f t="shared" si="137"/>
        <v>0.91999999999999993</v>
      </c>
      <c r="K489" s="34">
        <f>J489+J490</f>
        <v>1.8449999999999998</v>
      </c>
      <c r="L489" s="33"/>
      <c r="M489" s="33"/>
      <c r="N489" s="33"/>
      <c r="O489" s="33">
        <f>I489*$Q$7</f>
        <v>4.4249999999999998E-2</v>
      </c>
      <c r="P489" s="33">
        <f>K489*$Q$7</f>
        <v>2.7674999999999995E-2</v>
      </c>
      <c r="Q489" s="33"/>
      <c r="R489" s="33">
        <f>I489*$T$7</f>
        <v>1.0029999999999999</v>
      </c>
      <c r="S489" s="35">
        <f>K489*$T$7</f>
        <v>0.62729999999999997</v>
      </c>
      <c r="T489" s="33"/>
      <c r="U489" s="36">
        <f>I489*$W$7</f>
        <v>2.9499999999999996E-4</v>
      </c>
      <c r="V489" s="36">
        <f>K489*$W$7</f>
        <v>1.8449999999999999E-4</v>
      </c>
      <c r="W489" s="33"/>
      <c r="X489" s="33">
        <f>I489*$Z$7</f>
        <v>2.2461299999999995</v>
      </c>
      <c r="Y489" s="33">
        <f>K489*$Z$7</f>
        <v>1.4047829999999997</v>
      </c>
      <c r="Z489" s="33"/>
      <c r="AA489" s="33">
        <f>I489+O489+R489+U489+X489</f>
        <v>6.2436749999999988</v>
      </c>
      <c r="AB489" s="33">
        <f>K489+P489+S489+V489+Y489</f>
        <v>3.9049424999999993</v>
      </c>
      <c r="AC489" s="33">
        <f>AA489*$AE$7</f>
        <v>1.8731024999999994</v>
      </c>
      <c r="AD489" s="33">
        <f>AB489*$AE$7</f>
        <v>1.1714827499999998</v>
      </c>
      <c r="AE489" s="33"/>
      <c r="AF489" s="33">
        <f>(AA489+AC489)*$AH$7</f>
        <v>0.24350332499999994</v>
      </c>
      <c r="AG489" s="33">
        <f>(AB489+AD489)*$AH$7</f>
        <v>0.15229275749999996</v>
      </c>
      <c r="AH489" s="33"/>
      <c r="AI489" s="33"/>
      <c r="AJ489" s="33"/>
      <c r="AK489" s="37">
        <v>10.36</v>
      </c>
      <c r="AL489" s="38">
        <v>6.48</v>
      </c>
      <c r="AM489" s="38">
        <f t="shared" si="129"/>
        <v>11.19</v>
      </c>
      <c r="AN489" s="38">
        <f t="shared" si="130"/>
        <v>7</v>
      </c>
      <c r="AO489" s="37">
        <f t="shared" si="128"/>
        <v>2.2400000000000002</v>
      </c>
      <c r="AP489" s="38">
        <f t="shared" si="128"/>
        <v>1.4</v>
      </c>
      <c r="AQ489" s="83"/>
      <c r="AR489" s="37">
        <f t="shared" si="138"/>
        <v>13.43</v>
      </c>
      <c r="AS489" s="38">
        <f t="shared" si="138"/>
        <v>8.4</v>
      </c>
    </row>
    <row r="490" spans="1:45" ht="51.75" x14ac:dyDescent="0.25">
      <c r="A490" s="196"/>
      <c r="B490" s="198"/>
      <c r="C490" s="200"/>
      <c r="D490" s="30" t="s">
        <v>46</v>
      </c>
      <c r="E490" s="31">
        <v>30</v>
      </c>
      <c r="F490" s="31">
        <v>25</v>
      </c>
      <c r="G490" s="33">
        <f>$G$85</f>
        <v>3.6999999999999998E-2</v>
      </c>
      <c r="H490" s="33">
        <f t="shared" si="133"/>
        <v>1.1099999999999999</v>
      </c>
      <c r="I490" s="34"/>
      <c r="J490" s="33">
        <f t="shared" si="137"/>
        <v>0.92499999999999993</v>
      </c>
      <c r="K490" s="34"/>
      <c r="L490" s="33"/>
      <c r="M490" s="33"/>
      <c r="N490" s="33"/>
      <c r="O490" s="33"/>
      <c r="P490" s="33"/>
      <c r="Q490" s="33"/>
      <c r="R490" s="33"/>
      <c r="S490" s="35"/>
      <c r="T490" s="33"/>
      <c r="U490" s="36"/>
      <c r="V490" s="36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7"/>
      <c r="AL490" s="38"/>
      <c r="AM490" s="38">
        <f t="shared" si="129"/>
        <v>0</v>
      </c>
      <c r="AN490" s="38">
        <f t="shared" si="130"/>
        <v>0</v>
      </c>
      <c r="AO490" s="37">
        <f t="shared" si="128"/>
        <v>0</v>
      </c>
      <c r="AP490" s="38">
        <f t="shared" si="128"/>
        <v>0</v>
      </c>
      <c r="AQ490" s="83"/>
      <c r="AR490" s="37">
        <f t="shared" si="138"/>
        <v>0</v>
      </c>
      <c r="AS490" s="38">
        <f t="shared" si="138"/>
        <v>0</v>
      </c>
    </row>
    <row r="491" spans="1:45" ht="39" x14ac:dyDescent="0.25">
      <c r="A491" s="195" t="s">
        <v>667</v>
      </c>
      <c r="B491" s="197" t="s">
        <v>668</v>
      </c>
      <c r="C491" s="199" t="s">
        <v>192</v>
      </c>
      <c r="D491" s="30" t="s">
        <v>193</v>
      </c>
      <c r="E491" s="31">
        <v>50</v>
      </c>
      <c r="F491" s="31">
        <v>20</v>
      </c>
      <c r="G491" s="33">
        <f>$G$84</f>
        <v>4.5999999999999999E-2</v>
      </c>
      <c r="H491" s="33">
        <f t="shared" si="133"/>
        <v>2.2999999999999998</v>
      </c>
      <c r="I491" s="34">
        <f>H491+H492</f>
        <v>3.2249999999999996</v>
      </c>
      <c r="J491" s="33">
        <f t="shared" si="137"/>
        <v>0.91999999999999993</v>
      </c>
      <c r="K491" s="34">
        <f>J491+J492</f>
        <v>1.4749999999999999</v>
      </c>
      <c r="L491" s="33"/>
      <c r="M491" s="33"/>
      <c r="N491" s="33"/>
      <c r="O491" s="33">
        <f>I491*$Q$7</f>
        <v>4.8374999999999994E-2</v>
      </c>
      <c r="P491" s="33">
        <f>K491*$Q$7</f>
        <v>2.2124999999999999E-2</v>
      </c>
      <c r="Q491" s="33"/>
      <c r="R491" s="33">
        <f>I491*$T$7</f>
        <v>1.0965</v>
      </c>
      <c r="S491" s="35">
        <f>K491*$T$7</f>
        <v>0.50149999999999995</v>
      </c>
      <c r="T491" s="33"/>
      <c r="U491" s="36">
        <f>I491*$W$7</f>
        <v>3.2249999999999998E-4</v>
      </c>
      <c r="V491" s="36">
        <f>K491*$W$7</f>
        <v>1.4749999999999998E-4</v>
      </c>
      <c r="W491" s="33"/>
      <c r="X491" s="33">
        <f>I491*$Z$7</f>
        <v>2.4555149999999997</v>
      </c>
      <c r="Y491" s="33">
        <f>K491*$Z$7</f>
        <v>1.1230649999999998</v>
      </c>
      <c r="Z491" s="33"/>
      <c r="AA491" s="33">
        <f>I491+O491+R491+U491+X491</f>
        <v>6.8257124999999998</v>
      </c>
      <c r="AB491" s="33">
        <f>K491+P491+S491+V491+Y491</f>
        <v>3.1218374999999994</v>
      </c>
      <c r="AC491" s="33">
        <f>AA491*$AE$7</f>
        <v>2.0477137499999998</v>
      </c>
      <c r="AD491" s="33">
        <f>AB491*$AE$7</f>
        <v>0.93655124999999972</v>
      </c>
      <c r="AE491" s="33"/>
      <c r="AF491" s="33">
        <f>(AA491+AC491)*$AH$7</f>
        <v>0.26620278749999998</v>
      </c>
      <c r="AG491" s="33">
        <f>(AB491+AD491)*$AH$7</f>
        <v>0.12175166249999997</v>
      </c>
      <c r="AH491" s="33"/>
      <c r="AI491" s="33"/>
      <c r="AJ491" s="33"/>
      <c r="AK491" s="37">
        <v>11.32</v>
      </c>
      <c r="AL491" s="38">
        <v>5.18</v>
      </c>
      <c r="AM491" s="38">
        <f t="shared" si="129"/>
        <v>12.23</v>
      </c>
      <c r="AN491" s="38">
        <f t="shared" si="130"/>
        <v>5.59</v>
      </c>
      <c r="AO491" s="37">
        <f t="shared" si="128"/>
        <v>2.4500000000000002</v>
      </c>
      <c r="AP491" s="38">
        <f t="shared" si="128"/>
        <v>1.1200000000000001</v>
      </c>
      <c r="AQ491" s="83"/>
      <c r="AR491" s="37">
        <f t="shared" si="138"/>
        <v>14.68</v>
      </c>
      <c r="AS491" s="38">
        <f t="shared" si="138"/>
        <v>6.71</v>
      </c>
    </row>
    <row r="492" spans="1:45" ht="51.75" x14ac:dyDescent="0.25">
      <c r="A492" s="196"/>
      <c r="B492" s="198"/>
      <c r="C492" s="200"/>
      <c r="D492" s="30" t="s">
        <v>46</v>
      </c>
      <c r="E492" s="31">
        <v>25</v>
      </c>
      <c r="F492" s="31">
        <v>15</v>
      </c>
      <c r="G492" s="33">
        <f>$G$85</f>
        <v>3.6999999999999998E-2</v>
      </c>
      <c r="H492" s="33">
        <f t="shared" si="133"/>
        <v>0.92499999999999993</v>
      </c>
      <c r="I492" s="34"/>
      <c r="J492" s="33">
        <f t="shared" si="137"/>
        <v>0.55499999999999994</v>
      </c>
      <c r="K492" s="34"/>
      <c r="L492" s="33"/>
      <c r="M492" s="33"/>
      <c r="N492" s="33"/>
      <c r="O492" s="33"/>
      <c r="P492" s="33"/>
      <c r="Q492" s="33"/>
      <c r="R492" s="33"/>
      <c r="S492" s="35"/>
      <c r="T492" s="33"/>
      <c r="U492" s="36"/>
      <c r="V492" s="36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7"/>
      <c r="AL492" s="38">
        <v>4.6100000000000003</v>
      </c>
      <c r="AM492" s="38">
        <f t="shared" si="129"/>
        <v>0</v>
      </c>
      <c r="AN492" s="38">
        <f t="shared" si="130"/>
        <v>4.9800000000000004</v>
      </c>
      <c r="AO492" s="37">
        <f t="shared" si="128"/>
        <v>0</v>
      </c>
      <c r="AP492" s="38">
        <f t="shared" si="128"/>
        <v>1</v>
      </c>
      <c r="AQ492" s="83"/>
      <c r="AR492" s="37"/>
      <c r="AS492" s="38">
        <f t="shared" si="138"/>
        <v>5.98</v>
      </c>
    </row>
    <row r="493" spans="1:45" ht="30" customHeight="1" x14ac:dyDescent="0.25">
      <c r="A493" s="27" t="s">
        <v>669</v>
      </c>
      <c r="B493" s="28" t="s">
        <v>670</v>
      </c>
      <c r="C493" s="29"/>
      <c r="D493" s="30"/>
      <c r="E493" s="31"/>
      <c r="F493" s="31"/>
      <c r="G493" s="33"/>
      <c r="H493" s="33"/>
      <c r="I493" s="34"/>
      <c r="J493" s="33"/>
      <c r="K493" s="34"/>
      <c r="L493" s="33"/>
      <c r="M493" s="33"/>
      <c r="N493" s="33"/>
      <c r="O493" s="33"/>
      <c r="P493" s="33"/>
      <c r="Q493" s="33"/>
      <c r="R493" s="33"/>
      <c r="S493" s="35"/>
      <c r="T493" s="33"/>
      <c r="U493" s="36"/>
      <c r="V493" s="36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7"/>
      <c r="AL493" s="38"/>
      <c r="AM493" s="38"/>
      <c r="AN493" s="38"/>
      <c r="AO493" s="37"/>
      <c r="AP493" s="38"/>
      <c r="AQ493" s="83"/>
      <c r="AR493" s="37"/>
      <c r="AS493" s="38"/>
    </row>
    <row r="494" spans="1:45" ht="39" x14ac:dyDescent="0.25">
      <c r="A494" s="202" t="s">
        <v>671</v>
      </c>
      <c r="B494" s="204" t="s">
        <v>672</v>
      </c>
      <c r="C494" s="206" t="s">
        <v>192</v>
      </c>
      <c r="D494" s="101" t="s">
        <v>193</v>
      </c>
      <c r="E494" s="102">
        <v>20</v>
      </c>
      <c r="F494" s="102">
        <v>10</v>
      </c>
      <c r="G494" s="103">
        <f>$G$84</f>
        <v>4.5999999999999999E-2</v>
      </c>
      <c r="H494" s="103">
        <f t="shared" si="133"/>
        <v>0.91999999999999993</v>
      </c>
      <c r="I494" s="103">
        <f>H494+H495</f>
        <v>3.88</v>
      </c>
      <c r="J494" s="103">
        <f t="shared" si="137"/>
        <v>0.45999999999999996</v>
      </c>
      <c r="K494" s="103">
        <f>J494+J495</f>
        <v>1.2</v>
      </c>
      <c r="L494" s="103"/>
      <c r="M494" s="103"/>
      <c r="N494" s="103"/>
      <c r="O494" s="103">
        <f>I494*$Q$7</f>
        <v>5.8199999999999995E-2</v>
      </c>
      <c r="P494" s="103">
        <f>K494*$Q$7</f>
        <v>1.7999999999999999E-2</v>
      </c>
      <c r="Q494" s="103"/>
      <c r="R494" s="103">
        <f>I494*$T$7</f>
        <v>1.3192000000000002</v>
      </c>
      <c r="S494" s="104">
        <f>K494*$T$7</f>
        <v>0.40800000000000003</v>
      </c>
      <c r="T494" s="103"/>
      <c r="U494" s="105">
        <f>I494*$W$7</f>
        <v>3.88E-4</v>
      </c>
      <c r="V494" s="105">
        <f>K494*$W$7</f>
        <v>1.2E-4</v>
      </c>
      <c r="W494" s="103"/>
      <c r="X494" s="103">
        <f>I494*$Z$7</f>
        <v>2.9542319999999997</v>
      </c>
      <c r="Y494" s="103">
        <f>K494*$Z$7</f>
        <v>0.91367999999999994</v>
      </c>
      <c r="Z494" s="103"/>
      <c r="AA494" s="103">
        <f>I494+O494+R494+U494+X494</f>
        <v>8.212019999999999</v>
      </c>
      <c r="AB494" s="103">
        <f>K494+P494+S494+V494+Y494</f>
        <v>2.5397999999999996</v>
      </c>
      <c r="AC494" s="103">
        <f>AA494*$AE$7</f>
        <v>2.4636059999999995</v>
      </c>
      <c r="AD494" s="103">
        <f>AB494*$AE$7</f>
        <v>0.76193999999999984</v>
      </c>
      <c r="AE494" s="103"/>
      <c r="AF494" s="103">
        <f>(AA494+AC494)*$AH$7</f>
        <v>0.32026877999999992</v>
      </c>
      <c r="AG494" s="103">
        <f>(AB494+AD494)*$AH$7</f>
        <v>9.9052199999999993E-2</v>
      </c>
      <c r="AH494" s="103"/>
      <c r="AI494" s="103"/>
      <c r="AJ494" s="103"/>
      <c r="AK494" s="106">
        <v>13.63</v>
      </c>
      <c r="AL494" s="107">
        <v>4.22</v>
      </c>
      <c r="AM494" s="107">
        <f t="shared" si="129"/>
        <v>14.72</v>
      </c>
      <c r="AN494" s="107">
        <f t="shared" si="130"/>
        <v>4.5599999999999996</v>
      </c>
      <c r="AO494" s="106">
        <f t="shared" si="128"/>
        <v>2.94</v>
      </c>
      <c r="AP494" s="107">
        <f t="shared" si="128"/>
        <v>0.91</v>
      </c>
      <c r="AQ494" s="109"/>
      <c r="AR494" s="106">
        <f>AM494+AO494</f>
        <v>17.66</v>
      </c>
      <c r="AS494" s="107">
        <f>AN494+AP494</f>
        <v>5.47</v>
      </c>
    </row>
    <row r="495" spans="1:45" ht="0.75" customHeight="1" x14ac:dyDescent="0.25">
      <c r="A495" s="203"/>
      <c r="B495" s="205"/>
      <c r="C495" s="207"/>
      <c r="D495" s="101" t="s">
        <v>46</v>
      </c>
      <c r="E495" s="102">
        <v>80</v>
      </c>
      <c r="F495" s="102">
        <v>20</v>
      </c>
      <c r="G495" s="103">
        <f>$G$85</f>
        <v>3.6999999999999998E-2</v>
      </c>
      <c r="H495" s="103">
        <f t="shared" si="133"/>
        <v>2.96</v>
      </c>
      <c r="I495" s="103"/>
      <c r="J495" s="103">
        <f t="shared" si="137"/>
        <v>0.74</v>
      </c>
      <c r="K495" s="103"/>
      <c r="L495" s="103"/>
      <c r="M495" s="103"/>
      <c r="N495" s="103"/>
      <c r="O495" s="103"/>
      <c r="P495" s="103"/>
      <c r="Q495" s="103"/>
      <c r="R495" s="103"/>
      <c r="S495" s="104"/>
      <c r="T495" s="103"/>
      <c r="U495" s="105"/>
      <c r="V495" s="105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6"/>
      <c r="AL495" s="107"/>
      <c r="AM495" s="107">
        <f t="shared" si="129"/>
        <v>0</v>
      </c>
      <c r="AN495" s="107">
        <f t="shared" si="130"/>
        <v>0</v>
      </c>
      <c r="AO495" s="106">
        <f t="shared" si="128"/>
        <v>0</v>
      </c>
      <c r="AP495" s="107">
        <f t="shared" si="128"/>
        <v>0</v>
      </c>
      <c r="AQ495" s="109"/>
      <c r="AR495" s="106"/>
      <c r="AS495" s="107"/>
    </row>
    <row r="496" spans="1:45" ht="22.5" customHeight="1" x14ac:dyDescent="0.25">
      <c r="A496" s="81" t="s">
        <v>673</v>
      </c>
      <c r="B496" s="28" t="s">
        <v>674</v>
      </c>
      <c r="C496" s="29"/>
      <c r="D496" s="30"/>
      <c r="E496" s="31"/>
      <c r="F496" s="31"/>
      <c r="G496" s="33"/>
      <c r="H496" s="33"/>
      <c r="I496" s="34"/>
      <c r="J496" s="33"/>
      <c r="K496" s="34"/>
      <c r="L496" s="33"/>
      <c r="M496" s="33"/>
      <c r="N496" s="33"/>
      <c r="O496" s="33"/>
      <c r="P496" s="33"/>
      <c r="Q496" s="33"/>
      <c r="R496" s="33"/>
      <c r="S496" s="35"/>
      <c r="T496" s="33"/>
      <c r="U496" s="36"/>
      <c r="V496" s="36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7"/>
      <c r="AL496" s="38"/>
      <c r="AM496" s="38"/>
      <c r="AN496" s="38"/>
      <c r="AO496" s="37"/>
      <c r="AP496" s="38"/>
      <c r="AQ496" s="83"/>
      <c r="AR496" s="37"/>
      <c r="AS496" s="38"/>
    </row>
    <row r="497" spans="1:45" ht="39" x14ac:dyDescent="0.25">
      <c r="A497" s="195" t="s">
        <v>675</v>
      </c>
      <c r="B497" s="197" t="s">
        <v>676</v>
      </c>
      <c r="C497" s="199" t="s">
        <v>192</v>
      </c>
      <c r="D497" s="30" t="s">
        <v>193</v>
      </c>
      <c r="E497" s="31">
        <v>45</v>
      </c>
      <c r="F497" s="31">
        <v>20</v>
      </c>
      <c r="G497" s="33">
        <f>$G$84</f>
        <v>4.5999999999999999E-2</v>
      </c>
      <c r="H497" s="33">
        <f t="shared" si="133"/>
        <v>2.0699999999999998</v>
      </c>
      <c r="I497" s="34">
        <f>H497+H498</f>
        <v>3.1799999999999997</v>
      </c>
      <c r="J497" s="33">
        <f t="shared" si="137"/>
        <v>0.91999999999999993</v>
      </c>
      <c r="K497" s="34">
        <f>J497+J498</f>
        <v>1.66</v>
      </c>
      <c r="L497" s="33"/>
      <c r="M497" s="33"/>
      <c r="N497" s="33"/>
      <c r="O497" s="33">
        <f>I497*$Q$7</f>
        <v>4.7699999999999992E-2</v>
      </c>
      <c r="P497" s="33">
        <f>K497*$Q$7</f>
        <v>2.4899999999999999E-2</v>
      </c>
      <c r="Q497" s="33"/>
      <c r="R497" s="33">
        <f>I497*$T$7</f>
        <v>1.0811999999999999</v>
      </c>
      <c r="S497" s="35">
        <f>K497*$T$7</f>
        <v>0.56440000000000001</v>
      </c>
      <c r="T497" s="33"/>
      <c r="U497" s="36">
        <f>I497*$W$7</f>
        <v>3.1799999999999998E-4</v>
      </c>
      <c r="V497" s="36">
        <f>K497*$W$7</f>
        <v>1.66E-4</v>
      </c>
      <c r="W497" s="33"/>
      <c r="X497" s="33">
        <f>I497*$Z$7</f>
        <v>2.4212519999999995</v>
      </c>
      <c r="Y497" s="33">
        <f>K497*$Z$7</f>
        <v>1.2639239999999998</v>
      </c>
      <c r="Z497" s="33"/>
      <c r="AA497" s="33">
        <f>I497+O497+R497+U497+X497</f>
        <v>6.7304699999999986</v>
      </c>
      <c r="AB497" s="33">
        <f>K497+P497+S497+V497+Y497</f>
        <v>3.5133899999999998</v>
      </c>
      <c r="AC497" s="33">
        <f>AA497*$AE$7</f>
        <v>2.0191409999999994</v>
      </c>
      <c r="AD497" s="33">
        <f>AB497*$AE$7</f>
        <v>1.054017</v>
      </c>
      <c r="AE497" s="33"/>
      <c r="AF497" s="33">
        <f>(AA497+AC497)*$AH$7</f>
        <v>0.26248832999999994</v>
      </c>
      <c r="AG497" s="33">
        <f>(AB497+AD497)*$AH$7</f>
        <v>0.13702220999999998</v>
      </c>
      <c r="AH497" s="33"/>
      <c r="AI497" s="33"/>
      <c r="AJ497" s="33"/>
      <c r="AK497" s="37">
        <v>11.16</v>
      </c>
      <c r="AL497" s="38">
        <v>5.83</v>
      </c>
      <c r="AM497" s="38">
        <f t="shared" si="129"/>
        <v>12.05</v>
      </c>
      <c r="AN497" s="38">
        <f t="shared" si="130"/>
        <v>6.3</v>
      </c>
      <c r="AO497" s="37">
        <f t="shared" si="128"/>
        <v>2.41</v>
      </c>
      <c r="AP497" s="38">
        <f t="shared" si="128"/>
        <v>1.26</v>
      </c>
      <c r="AQ497" s="83"/>
      <c r="AR497" s="37">
        <f t="shared" ref="AR497:AS501" si="139">AM497+AO497</f>
        <v>14.46</v>
      </c>
      <c r="AS497" s="38">
        <f t="shared" si="139"/>
        <v>7.56</v>
      </c>
    </row>
    <row r="498" spans="1:45" ht="51.75" x14ac:dyDescent="0.25">
      <c r="A498" s="196"/>
      <c r="B498" s="198"/>
      <c r="C498" s="200"/>
      <c r="D498" s="30" t="s">
        <v>46</v>
      </c>
      <c r="E498" s="31">
        <v>30</v>
      </c>
      <c r="F498" s="31">
        <v>20</v>
      </c>
      <c r="G498" s="33">
        <f>$G$85</f>
        <v>3.6999999999999998E-2</v>
      </c>
      <c r="H498" s="33">
        <f t="shared" si="133"/>
        <v>1.1099999999999999</v>
      </c>
      <c r="I498" s="34"/>
      <c r="J498" s="33">
        <f t="shared" si="137"/>
        <v>0.74</v>
      </c>
      <c r="K498" s="34"/>
      <c r="L498" s="33"/>
      <c r="M498" s="33"/>
      <c r="N498" s="33"/>
      <c r="O498" s="33"/>
      <c r="P498" s="33"/>
      <c r="Q498" s="33"/>
      <c r="R498" s="33"/>
      <c r="S498" s="35"/>
      <c r="T498" s="33"/>
      <c r="U498" s="36"/>
      <c r="V498" s="36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7"/>
      <c r="AL498" s="38"/>
      <c r="AM498" s="38">
        <f t="shared" si="129"/>
        <v>0</v>
      </c>
      <c r="AN498" s="38">
        <f t="shared" si="130"/>
        <v>0</v>
      </c>
      <c r="AO498" s="37">
        <f t="shared" si="128"/>
        <v>0</v>
      </c>
      <c r="AP498" s="38">
        <f t="shared" si="128"/>
        <v>0</v>
      </c>
      <c r="AQ498" s="83"/>
      <c r="AR498" s="37">
        <f t="shared" si="139"/>
        <v>0</v>
      </c>
      <c r="AS498" s="38">
        <f t="shared" si="139"/>
        <v>0</v>
      </c>
    </row>
    <row r="499" spans="1:45" ht="39" x14ac:dyDescent="0.25">
      <c r="A499" s="195" t="s">
        <v>677</v>
      </c>
      <c r="B499" s="197" t="s">
        <v>678</v>
      </c>
      <c r="C499" s="199" t="s">
        <v>192</v>
      </c>
      <c r="D499" s="30" t="s">
        <v>193</v>
      </c>
      <c r="E499" s="31">
        <v>40</v>
      </c>
      <c r="F499" s="31">
        <v>20</v>
      </c>
      <c r="G499" s="33">
        <f>$G$84</f>
        <v>4.5999999999999999E-2</v>
      </c>
      <c r="H499" s="33">
        <f t="shared" si="133"/>
        <v>1.8399999999999999</v>
      </c>
      <c r="I499" s="34">
        <f>H499+H500</f>
        <v>2.9499999999999997</v>
      </c>
      <c r="J499" s="33">
        <f t="shared" si="137"/>
        <v>0.91999999999999993</v>
      </c>
      <c r="K499" s="34">
        <f>J499+J500</f>
        <v>1.4749999999999999</v>
      </c>
      <c r="L499" s="33"/>
      <c r="M499" s="33"/>
      <c r="N499" s="33"/>
      <c r="O499" s="33">
        <f>I499*$Q$7</f>
        <v>4.4249999999999998E-2</v>
      </c>
      <c r="P499" s="33">
        <f>K499*$Q$7</f>
        <v>2.2124999999999999E-2</v>
      </c>
      <c r="Q499" s="33"/>
      <c r="R499" s="33">
        <f>I499*$T$7</f>
        <v>1.0029999999999999</v>
      </c>
      <c r="S499" s="35">
        <f>K499*$T$7</f>
        <v>0.50149999999999995</v>
      </c>
      <c r="T499" s="33"/>
      <c r="U499" s="36">
        <f>I499*$W$7</f>
        <v>2.9499999999999996E-4</v>
      </c>
      <c r="V499" s="36">
        <f>K499*$W$7</f>
        <v>1.4749999999999998E-4</v>
      </c>
      <c r="W499" s="33"/>
      <c r="X499" s="33">
        <f>I499*$Z$7</f>
        <v>2.2461299999999995</v>
      </c>
      <c r="Y499" s="33">
        <f>K499*$Z$7</f>
        <v>1.1230649999999998</v>
      </c>
      <c r="Z499" s="33"/>
      <c r="AA499" s="33">
        <f>I499+O499+R499+U499+X499</f>
        <v>6.2436749999999988</v>
      </c>
      <c r="AB499" s="33">
        <f>K499+P499+S499+V499+Y499</f>
        <v>3.1218374999999994</v>
      </c>
      <c r="AC499" s="33">
        <f>AA499*$AE$7</f>
        <v>1.8731024999999994</v>
      </c>
      <c r="AD499" s="33">
        <f>AB499*$AE$7</f>
        <v>0.93655124999999972</v>
      </c>
      <c r="AE499" s="33"/>
      <c r="AF499" s="33">
        <f>(AA499+AC499)*$AH$7</f>
        <v>0.24350332499999994</v>
      </c>
      <c r="AG499" s="33">
        <f>(AB499+AD499)*$AH$7</f>
        <v>0.12175166249999997</v>
      </c>
      <c r="AH499" s="33"/>
      <c r="AI499" s="33"/>
      <c r="AJ499" s="33"/>
      <c r="AK499" s="37">
        <v>10.36</v>
      </c>
      <c r="AL499" s="38">
        <v>5.18</v>
      </c>
      <c r="AM499" s="38">
        <f t="shared" si="129"/>
        <v>11.19</v>
      </c>
      <c r="AN499" s="38">
        <f t="shared" si="130"/>
        <v>5.59</v>
      </c>
      <c r="AO499" s="37">
        <f t="shared" si="128"/>
        <v>2.2400000000000002</v>
      </c>
      <c r="AP499" s="38">
        <f t="shared" si="128"/>
        <v>1.1200000000000001</v>
      </c>
      <c r="AQ499" s="83"/>
      <c r="AR499" s="37">
        <f t="shared" si="139"/>
        <v>13.43</v>
      </c>
      <c r="AS499" s="38">
        <f t="shared" si="139"/>
        <v>6.71</v>
      </c>
    </row>
    <row r="500" spans="1:45" ht="51.75" x14ac:dyDescent="0.25">
      <c r="A500" s="196"/>
      <c r="B500" s="198"/>
      <c r="C500" s="200"/>
      <c r="D500" s="30" t="s">
        <v>46</v>
      </c>
      <c r="E500" s="31">
        <v>30</v>
      </c>
      <c r="F500" s="31">
        <v>15</v>
      </c>
      <c r="G500" s="33">
        <f>$G$85</f>
        <v>3.6999999999999998E-2</v>
      </c>
      <c r="H500" s="33">
        <f t="shared" si="133"/>
        <v>1.1099999999999999</v>
      </c>
      <c r="I500" s="34"/>
      <c r="J500" s="33">
        <f t="shared" si="137"/>
        <v>0.55499999999999994</v>
      </c>
      <c r="K500" s="34"/>
      <c r="L500" s="33"/>
      <c r="M500" s="33"/>
      <c r="N500" s="33"/>
      <c r="O500" s="33"/>
      <c r="P500" s="33"/>
      <c r="Q500" s="33"/>
      <c r="R500" s="33"/>
      <c r="S500" s="35"/>
      <c r="T500" s="33"/>
      <c r="U500" s="36"/>
      <c r="V500" s="36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7">
        <v>9.2200000000000006</v>
      </c>
      <c r="AL500" s="38">
        <v>4.6100000000000003</v>
      </c>
      <c r="AM500" s="38">
        <f t="shared" si="129"/>
        <v>9.9600000000000009</v>
      </c>
      <c r="AN500" s="38">
        <f t="shared" si="130"/>
        <v>4.9800000000000004</v>
      </c>
      <c r="AO500" s="37">
        <f t="shared" si="128"/>
        <v>1.99</v>
      </c>
      <c r="AP500" s="38">
        <f t="shared" si="128"/>
        <v>1</v>
      </c>
      <c r="AQ500" s="83"/>
      <c r="AR500" s="37">
        <f t="shared" si="139"/>
        <v>11.950000000000001</v>
      </c>
      <c r="AS500" s="38">
        <f t="shared" si="139"/>
        <v>5.98</v>
      </c>
    </row>
    <row r="501" spans="1:45" ht="39" x14ac:dyDescent="0.25">
      <c r="A501" s="195" t="s">
        <v>679</v>
      </c>
      <c r="B501" s="197" t="s">
        <v>680</v>
      </c>
      <c r="C501" s="199" t="s">
        <v>192</v>
      </c>
      <c r="D501" s="30" t="s">
        <v>193</v>
      </c>
      <c r="E501" s="31">
        <v>40</v>
      </c>
      <c r="F501" s="31">
        <v>20</v>
      </c>
      <c r="G501" s="33">
        <f>$G$84</f>
        <v>4.5999999999999999E-2</v>
      </c>
      <c r="H501" s="33">
        <f t="shared" si="133"/>
        <v>1.8399999999999999</v>
      </c>
      <c r="I501" s="34">
        <f>H501+H502</f>
        <v>2.9499999999999997</v>
      </c>
      <c r="J501" s="33">
        <f t="shared" si="137"/>
        <v>0.91999999999999993</v>
      </c>
      <c r="K501" s="34">
        <f>J501+J502</f>
        <v>1.4749999999999999</v>
      </c>
      <c r="L501" s="33"/>
      <c r="M501" s="33"/>
      <c r="N501" s="33"/>
      <c r="O501" s="33">
        <f>I501*$Q$7</f>
        <v>4.4249999999999998E-2</v>
      </c>
      <c r="P501" s="33">
        <f>K501*$Q$7</f>
        <v>2.2124999999999999E-2</v>
      </c>
      <c r="Q501" s="33"/>
      <c r="R501" s="33">
        <f>I501*$T$7</f>
        <v>1.0029999999999999</v>
      </c>
      <c r="S501" s="35">
        <f>K501*$T$7</f>
        <v>0.50149999999999995</v>
      </c>
      <c r="T501" s="33"/>
      <c r="U501" s="36">
        <f>I501*$W$7</f>
        <v>2.9499999999999996E-4</v>
      </c>
      <c r="V501" s="36">
        <f>K501*$W$7</f>
        <v>1.4749999999999998E-4</v>
      </c>
      <c r="W501" s="33"/>
      <c r="X501" s="33">
        <f>I501*$Z$7</f>
        <v>2.2461299999999995</v>
      </c>
      <c r="Y501" s="33">
        <f>K501*$Z$7</f>
        <v>1.1230649999999998</v>
      </c>
      <c r="Z501" s="33"/>
      <c r="AA501" s="33">
        <f>I501+O501+R501+U501+X501</f>
        <v>6.2436749999999988</v>
      </c>
      <c r="AB501" s="33">
        <f>K501+P501+S501+V501+Y501</f>
        <v>3.1218374999999994</v>
      </c>
      <c r="AC501" s="33">
        <f>AA501*$AE$7</f>
        <v>1.8731024999999994</v>
      </c>
      <c r="AD501" s="33">
        <f>AB501*$AE$7</f>
        <v>0.93655124999999972</v>
      </c>
      <c r="AE501" s="33"/>
      <c r="AF501" s="33">
        <f>(AA501+AC501)*$AH$7</f>
        <v>0.24350332499999994</v>
      </c>
      <c r="AG501" s="33">
        <f>(AB501+AD501)*$AH$7</f>
        <v>0.12175166249999997</v>
      </c>
      <c r="AH501" s="33"/>
      <c r="AI501" s="33"/>
      <c r="AJ501" s="33"/>
      <c r="AK501" s="37">
        <v>10.36</v>
      </c>
      <c r="AL501" s="38">
        <v>5.18</v>
      </c>
      <c r="AM501" s="38">
        <f t="shared" si="129"/>
        <v>11.19</v>
      </c>
      <c r="AN501" s="38">
        <f t="shared" si="130"/>
        <v>5.59</v>
      </c>
      <c r="AO501" s="37">
        <f t="shared" si="128"/>
        <v>2.2400000000000002</v>
      </c>
      <c r="AP501" s="38">
        <f t="shared" si="128"/>
        <v>1.1200000000000001</v>
      </c>
      <c r="AQ501" s="83"/>
      <c r="AR501" s="37">
        <f t="shared" si="139"/>
        <v>13.43</v>
      </c>
      <c r="AS501" s="38">
        <f t="shared" si="139"/>
        <v>6.71</v>
      </c>
    </row>
    <row r="502" spans="1:45" ht="51.75" x14ac:dyDescent="0.25">
      <c r="A502" s="196"/>
      <c r="B502" s="198"/>
      <c r="C502" s="200"/>
      <c r="D502" s="30" t="s">
        <v>46</v>
      </c>
      <c r="E502" s="31">
        <v>30</v>
      </c>
      <c r="F502" s="31">
        <v>15</v>
      </c>
      <c r="G502" s="33">
        <f>$G$85</f>
        <v>3.6999999999999998E-2</v>
      </c>
      <c r="H502" s="33">
        <f t="shared" si="133"/>
        <v>1.1099999999999999</v>
      </c>
      <c r="I502" s="34"/>
      <c r="J502" s="33">
        <f t="shared" si="137"/>
        <v>0.55499999999999994</v>
      </c>
      <c r="K502" s="34"/>
      <c r="L502" s="33"/>
      <c r="M502" s="33"/>
      <c r="N502" s="33"/>
      <c r="O502" s="33"/>
      <c r="P502" s="33"/>
      <c r="Q502" s="33"/>
      <c r="R502" s="33"/>
      <c r="S502" s="35"/>
      <c r="T502" s="33"/>
      <c r="U502" s="36"/>
      <c r="V502" s="36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7"/>
      <c r="AL502" s="38"/>
      <c r="AM502" s="38">
        <f t="shared" si="129"/>
        <v>0</v>
      </c>
      <c r="AN502" s="38">
        <f t="shared" si="130"/>
        <v>0</v>
      </c>
      <c r="AO502" s="37">
        <f t="shared" si="128"/>
        <v>0</v>
      </c>
      <c r="AP502" s="38">
        <f t="shared" si="128"/>
        <v>0</v>
      </c>
      <c r="AQ502" s="83"/>
      <c r="AR502" s="37"/>
      <c r="AS502" s="38"/>
    </row>
    <row r="503" spans="1:45" ht="31.5" customHeight="1" x14ac:dyDescent="0.25">
      <c r="A503" s="27" t="s">
        <v>681</v>
      </c>
      <c r="B503" s="28" t="s">
        <v>682</v>
      </c>
      <c r="C503" s="29"/>
      <c r="D503" s="30"/>
      <c r="E503" s="31"/>
      <c r="F503" s="31"/>
      <c r="G503" s="33"/>
      <c r="H503" s="33"/>
      <c r="I503" s="34"/>
      <c r="J503" s="33"/>
      <c r="K503" s="34"/>
      <c r="L503" s="33"/>
      <c r="M503" s="33"/>
      <c r="N503" s="33"/>
      <c r="O503" s="33"/>
      <c r="P503" s="33"/>
      <c r="Q503" s="33"/>
      <c r="R503" s="33"/>
      <c r="S503" s="35"/>
      <c r="T503" s="33"/>
      <c r="U503" s="36"/>
      <c r="V503" s="36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7"/>
      <c r="AL503" s="38"/>
      <c r="AM503" s="38"/>
      <c r="AN503" s="38"/>
      <c r="AO503" s="37"/>
      <c r="AP503" s="38"/>
      <c r="AQ503" s="83"/>
      <c r="AR503" s="37"/>
      <c r="AS503" s="38"/>
    </row>
    <row r="504" spans="1:45" ht="39" x14ac:dyDescent="0.25">
      <c r="A504" s="195" t="s">
        <v>683</v>
      </c>
      <c r="B504" s="197" t="s">
        <v>684</v>
      </c>
      <c r="C504" s="199" t="s">
        <v>192</v>
      </c>
      <c r="D504" s="30" t="s">
        <v>193</v>
      </c>
      <c r="E504" s="31">
        <v>15</v>
      </c>
      <c r="F504" s="31">
        <v>10</v>
      </c>
      <c r="G504" s="33">
        <f>$G$84</f>
        <v>4.5999999999999999E-2</v>
      </c>
      <c r="H504" s="33">
        <f t="shared" si="133"/>
        <v>0.69</v>
      </c>
      <c r="I504" s="34">
        <f>H504+H505</f>
        <v>2.7249999999999996</v>
      </c>
      <c r="J504" s="33">
        <f t="shared" si="137"/>
        <v>0.45999999999999996</v>
      </c>
      <c r="K504" s="34">
        <f>J504+J505</f>
        <v>1.94</v>
      </c>
      <c r="L504" s="33"/>
      <c r="M504" s="33"/>
      <c r="N504" s="33"/>
      <c r="O504" s="33">
        <f>I504*$Q$7</f>
        <v>4.0874999999999995E-2</v>
      </c>
      <c r="P504" s="33">
        <f>K504*$Q$7</f>
        <v>2.9099999999999997E-2</v>
      </c>
      <c r="Q504" s="33"/>
      <c r="R504" s="33">
        <f>I504*$T$7</f>
        <v>0.92649999999999999</v>
      </c>
      <c r="S504" s="35">
        <f>K504*$T$7</f>
        <v>0.65960000000000008</v>
      </c>
      <c r="T504" s="33"/>
      <c r="U504" s="36">
        <f>I504*$W$7</f>
        <v>2.7249999999999996E-4</v>
      </c>
      <c r="V504" s="36">
        <f>K504*$W$7</f>
        <v>1.94E-4</v>
      </c>
      <c r="W504" s="33"/>
      <c r="X504" s="33">
        <f>I504*$Z$7</f>
        <v>2.0748149999999996</v>
      </c>
      <c r="Y504" s="33">
        <f>K504*$Z$7</f>
        <v>1.4771159999999999</v>
      </c>
      <c r="Z504" s="33"/>
      <c r="AA504" s="33">
        <f>I504+O504+R504+U504+X504</f>
        <v>5.7674624999999988</v>
      </c>
      <c r="AB504" s="33">
        <f>K504+P504+S504+V504+Y504</f>
        <v>4.1060099999999995</v>
      </c>
      <c r="AC504" s="33">
        <f>AA504*$AE$7</f>
        <v>1.7302387499999996</v>
      </c>
      <c r="AD504" s="33">
        <f>AB504*$AE$7</f>
        <v>1.2318029999999998</v>
      </c>
      <c r="AE504" s="33"/>
      <c r="AF504" s="33">
        <f>(AA504+AC504)*$AH$7</f>
        <v>0.22493103749999996</v>
      </c>
      <c r="AG504" s="33">
        <f>(AB504+AD504)*$AH$7</f>
        <v>0.16013438999999996</v>
      </c>
      <c r="AH504" s="33"/>
      <c r="AI504" s="33"/>
      <c r="AJ504" s="33"/>
      <c r="AK504" s="37">
        <v>9.57</v>
      </c>
      <c r="AL504" s="38">
        <v>6.82</v>
      </c>
      <c r="AM504" s="38">
        <f t="shared" si="129"/>
        <v>10.34</v>
      </c>
      <c r="AN504" s="38">
        <f t="shared" si="130"/>
        <v>7.37</v>
      </c>
      <c r="AO504" s="37">
        <f t="shared" si="128"/>
        <v>2.0699999999999998</v>
      </c>
      <c r="AP504" s="38">
        <f t="shared" si="128"/>
        <v>1.47</v>
      </c>
      <c r="AQ504" s="83"/>
      <c r="AR504" s="37">
        <f t="shared" ref="AR504:AS506" si="140">AM504+AO504</f>
        <v>12.41</v>
      </c>
      <c r="AS504" s="38">
        <f t="shared" si="140"/>
        <v>8.84</v>
      </c>
    </row>
    <row r="505" spans="1:45" ht="51.75" x14ac:dyDescent="0.25">
      <c r="A505" s="196"/>
      <c r="B505" s="198"/>
      <c r="C505" s="200"/>
      <c r="D505" s="30" t="s">
        <v>46</v>
      </c>
      <c r="E505" s="31">
        <v>55</v>
      </c>
      <c r="F505" s="31">
        <v>40</v>
      </c>
      <c r="G505" s="33">
        <f>$G$85</f>
        <v>3.6999999999999998E-2</v>
      </c>
      <c r="H505" s="33">
        <f t="shared" si="133"/>
        <v>2.0349999999999997</v>
      </c>
      <c r="I505" s="34"/>
      <c r="J505" s="33">
        <f t="shared" si="137"/>
        <v>1.48</v>
      </c>
      <c r="K505" s="34"/>
      <c r="L505" s="33"/>
      <c r="M505" s="33"/>
      <c r="N505" s="33"/>
      <c r="O505" s="33"/>
      <c r="P505" s="33"/>
      <c r="Q505" s="33"/>
      <c r="R505" s="33"/>
      <c r="S505" s="35"/>
      <c r="T505" s="33"/>
      <c r="U505" s="36"/>
      <c r="V505" s="36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7"/>
      <c r="AL505" s="38"/>
      <c r="AM505" s="38">
        <f t="shared" si="129"/>
        <v>0</v>
      </c>
      <c r="AN505" s="38">
        <f t="shared" si="130"/>
        <v>0</v>
      </c>
      <c r="AO505" s="37">
        <f t="shared" si="128"/>
        <v>0</v>
      </c>
      <c r="AP505" s="38">
        <f t="shared" si="128"/>
        <v>0</v>
      </c>
      <c r="AQ505" s="83"/>
      <c r="AR505" s="37">
        <f t="shared" si="140"/>
        <v>0</v>
      </c>
      <c r="AS505" s="38">
        <f t="shared" si="140"/>
        <v>0</v>
      </c>
    </row>
    <row r="506" spans="1:45" ht="39" x14ac:dyDescent="0.25">
      <c r="A506" s="195" t="s">
        <v>685</v>
      </c>
      <c r="B506" s="197" t="s">
        <v>686</v>
      </c>
      <c r="C506" s="199" t="s">
        <v>192</v>
      </c>
      <c r="D506" s="30" t="s">
        <v>193</v>
      </c>
      <c r="E506" s="31">
        <v>15</v>
      </c>
      <c r="F506" s="31">
        <v>10</v>
      </c>
      <c r="G506" s="33">
        <f>$G$84</f>
        <v>4.5999999999999999E-2</v>
      </c>
      <c r="H506" s="33">
        <f t="shared" si="133"/>
        <v>0.69</v>
      </c>
      <c r="I506" s="34">
        <f>H506+H507</f>
        <v>2.9099999999999997</v>
      </c>
      <c r="J506" s="33">
        <f t="shared" si="137"/>
        <v>0.45999999999999996</v>
      </c>
      <c r="K506" s="34">
        <f>J506+J507</f>
        <v>2.125</v>
      </c>
      <c r="L506" s="33"/>
      <c r="M506" s="33"/>
      <c r="N506" s="33"/>
      <c r="O506" s="33">
        <f>I506*$Q$7</f>
        <v>4.3649999999999994E-2</v>
      </c>
      <c r="P506" s="33">
        <f>K506*$Q$7</f>
        <v>3.1875000000000001E-2</v>
      </c>
      <c r="Q506" s="33"/>
      <c r="R506" s="33">
        <f>I506*$T$7</f>
        <v>0.98939999999999995</v>
      </c>
      <c r="S506" s="35">
        <f>K506*$T$7</f>
        <v>0.72250000000000003</v>
      </c>
      <c r="T506" s="33"/>
      <c r="U506" s="36">
        <f>I506*$W$7</f>
        <v>2.9099999999999997E-4</v>
      </c>
      <c r="V506" s="36">
        <f>K506*$W$7</f>
        <v>2.1250000000000002E-4</v>
      </c>
      <c r="W506" s="33"/>
      <c r="X506" s="33">
        <f>I506*$Z$7</f>
        <v>2.2156739999999995</v>
      </c>
      <c r="Y506" s="33">
        <f>K506*$Z$7</f>
        <v>1.6179749999999999</v>
      </c>
      <c r="Z506" s="33"/>
      <c r="AA506" s="33">
        <f>I506+O506+R506+U506+X506</f>
        <v>6.1590149999999984</v>
      </c>
      <c r="AB506" s="33">
        <f>K506+P506+S506+V506+Y506</f>
        <v>4.4975624999999999</v>
      </c>
      <c r="AC506" s="33">
        <f>AA506*$AE$7</f>
        <v>1.8477044999999994</v>
      </c>
      <c r="AD506" s="33">
        <f>AB506*$AE$7</f>
        <v>1.34926875</v>
      </c>
      <c r="AE506" s="33"/>
      <c r="AF506" s="33">
        <f>(AA506+AC506)*$AH$7</f>
        <v>0.24020158499999991</v>
      </c>
      <c r="AG506" s="33">
        <f>(AB506+AD506)*$AH$7</f>
        <v>0.1754049375</v>
      </c>
      <c r="AH506" s="33"/>
      <c r="AI506" s="33"/>
      <c r="AJ506" s="33"/>
      <c r="AK506" s="37">
        <v>10.220000000000001</v>
      </c>
      <c r="AL506" s="38">
        <v>7.46</v>
      </c>
      <c r="AM506" s="38">
        <f t="shared" si="129"/>
        <v>11.04</v>
      </c>
      <c r="AN506" s="38">
        <f t="shared" si="130"/>
        <v>8.06</v>
      </c>
      <c r="AO506" s="37">
        <f t="shared" si="128"/>
        <v>2.21</v>
      </c>
      <c r="AP506" s="38">
        <f t="shared" si="128"/>
        <v>1.61</v>
      </c>
      <c r="AQ506" s="83"/>
      <c r="AR506" s="37">
        <f t="shared" si="140"/>
        <v>13.25</v>
      </c>
      <c r="AS506" s="38">
        <f t="shared" si="140"/>
        <v>9.67</v>
      </c>
    </row>
    <row r="507" spans="1:45" ht="51.75" x14ac:dyDescent="0.25">
      <c r="A507" s="196"/>
      <c r="B507" s="198"/>
      <c r="C507" s="200"/>
      <c r="D507" s="30" t="s">
        <v>46</v>
      </c>
      <c r="E507" s="31">
        <v>60</v>
      </c>
      <c r="F507" s="31">
        <v>45</v>
      </c>
      <c r="G507" s="33">
        <f>$G$85</f>
        <v>3.6999999999999998E-2</v>
      </c>
      <c r="H507" s="33">
        <f t="shared" si="133"/>
        <v>2.2199999999999998</v>
      </c>
      <c r="I507" s="34"/>
      <c r="J507" s="33">
        <f t="shared" si="137"/>
        <v>1.6649999999999998</v>
      </c>
      <c r="K507" s="34"/>
      <c r="L507" s="33"/>
      <c r="M507" s="33"/>
      <c r="N507" s="33"/>
      <c r="O507" s="33"/>
      <c r="P507" s="33"/>
      <c r="Q507" s="33"/>
      <c r="R507" s="33"/>
      <c r="S507" s="35"/>
      <c r="T507" s="33"/>
      <c r="U507" s="36"/>
      <c r="V507" s="36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7"/>
      <c r="AL507" s="38"/>
      <c r="AM507" s="38">
        <f t="shared" si="129"/>
        <v>0</v>
      </c>
      <c r="AN507" s="38">
        <f t="shared" si="130"/>
        <v>0</v>
      </c>
      <c r="AO507" s="37">
        <f t="shared" si="128"/>
        <v>0</v>
      </c>
      <c r="AP507" s="38">
        <f t="shared" si="128"/>
        <v>0</v>
      </c>
      <c r="AQ507" s="83"/>
      <c r="AR507" s="37"/>
      <c r="AS507" s="38"/>
    </row>
    <row r="508" spans="1:45" ht="39" x14ac:dyDescent="0.25">
      <c r="A508" s="195" t="s">
        <v>687</v>
      </c>
      <c r="B508" s="197" t="s">
        <v>688</v>
      </c>
      <c r="C508" s="199" t="s">
        <v>192</v>
      </c>
      <c r="D508" s="30" t="s">
        <v>193</v>
      </c>
      <c r="E508" s="31">
        <v>40</v>
      </c>
      <c r="F508" s="31">
        <v>30</v>
      </c>
      <c r="G508" s="33">
        <f>$G$84</f>
        <v>4.5999999999999999E-2</v>
      </c>
      <c r="H508" s="33">
        <f t="shared" si="133"/>
        <v>1.8399999999999999</v>
      </c>
      <c r="I508" s="34">
        <f>H508+H509</f>
        <v>4.0599999999999996</v>
      </c>
      <c r="J508" s="33">
        <f t="shared" si="137"/>
        <v>1.38</v>
      </c>
      <c r="K508" s="34">
        <f>J508+J509</f>
        <v>3.2299999999999995</v>
      </c>
      <c r="L508" s="33"/>
      <c r="M508" s="33"/>
      <c r="N508" s="33"/>
      <c r="O508" s="33">
        <f>I508*$Q$7</f>
        <v>6.0899999999999989E-2</v>
      </c>
      <c r="P508" s="33">
        <f>K508*$Q$7</f>
        <v>4.8449999999999993E-2</v>
      </c>
      <c r="Q508" s="33"/>
      <c r="R508" s="33">
        <f>I508*$T$7</f>
        <v>1.3804000000000001</v>
      </c>
      <c r="S508" s="35">
        <f>K508*$T$7</f>
        <v>1.0981999999999998</v>
      </c>
      <c r="T508" s="33"/>
      <c r="U508" s="36">
        <f>I508*$W$7</f>
        <v>4.06E-4</v>
      </c>
      <c r="V508" s="36">
        <f>K508*$W$7</f>
        <v>3.2299999999999999E-4</v>
      </c>
      <c r="W508" s="33"/>
      <c r="X508" s="33">
        <f>I508*$Z$7</f>
        <v>3.0912839999999995</v>
      </c>
      <c r="Y508" s="33">
        <f>K508*$Z$7</f>
        <v>2.4593219999999993</v>
      </c>
      <c r="Z508" s="33"/>
      <c r="AA508" s="33">
        <f>I508+O508+R508+U508+X508</f>
        <v>8.5929899999999986</v>
      </c>
      <c r="AB508" s="33">
        <f>K508+P508+S508+V508+Y508</f>
        <v>6.8362949999999989</v>
      </c>
      <c r="AC508" s="33">
        <f>AA508*$AE$7</f>
        <v>2.5778969999999997</v>
      </c>
      <c r="AD508" s="33">
        <f>AB508*$AE$7</f>
        <v>2.0508884999999997</v>
      </c>
      <c r="AE508" s="33"/>
      <c r="AF508" s="33">
        <f>(AA508+AC508)*$AH$7</f>
        <v>0.33512660999999994</v>
      </c>
      <c r="AG508" s="33">
        <f>(AB508+AD508)*$AH$7</f>
        <v>0.26661550499999997</v>
      </c>
      <c r="AH508" s="33"/>
      <c r="AI508" s="33"/>
      <c r="AJ508" s="33"/>
      <c r="AK508" s="37">
        <v>14.26</v>
      </c>
      <c r="AL508" s="38">
        <v>11.34</v>
      </c>
      <c r="AM508" s="38">
        <f t="shared" si="129"/>
        <v>15.4</v>
      </c>
      <c r="AN508" s="38">
        <f t="shared" si="130"/>
        <v>12.25</v>
      </c>
      <c r="AO508" s="37">
        <f t="shared" si="128"/>
        <v>3.08</v>
      </c>
      <c r="AP508" s="38">
        <f t="shared" si="128"/>
        <v>2.4500000000000002</v>
      </c>
      <c r="AQ508" s="83"/>
      <c r="AR508" s="37">
        <f>AM508+AO508</f>
        <v>18.48</v>
      </c>
      <c r="AS508" s="38">
        <f>AN508+AP508</f>
        <v>14.7</v>
      </c>
    </row>
    <row r="509" spans="1:45" ht="51.75" x14ac:dyDescent="0.25">
      <c r="A509" s="196"/>
      <c r="B509" s="198"/>
      <c r="C509" s="200"/>
      <c r="D509" s="30" t="s">
        <v>46</v>
      </c>
      <c r="E509" s="31">
        <v>60</v>
      </c>
      <c r="F509" s="31">
        <v>50</v>
      </c>
      <c r="G509" s="33">
        <f>$G$85</f>
        <v>3.6999999999999998E-2</v>
      </c>
      <c r="H509" s="33">
        <f t="shared" si="133"/>
        <v>2.2199999999999998</v>
      </c>
      <c r="I509" s="34"/>
      <c r="J509" s="33">
        <f t="shared" si="137"/>
        <v>1.8499999999999999</v>
      </c>
      <c r="K509" s="34"/>
      <c r="L509" s="33"/>
      <c r="M509" s="33"/>
      <c r="N509" s="33"/>
      <c r="O509" s="33"/>
      <c r="P509" s="33"/>
      <c r="Q509" s="33"/>
      <c r="R509" s="33"/>
      <c r="S509" s="35"/>
      <c r="T509" s="33"/>
      <c r="U509" s="36"/>
      <c r="V509" s="36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7"/>
      <c r="AL509" s="38"/>
      <c r="AM509" s="38">
        <f t="shared" si="129"/>
        <v>0</v>
      </c>
      <c r="AN509" s="38">
        <f t="shared" si="130"/>
        <v>0</v>
      </c>
      <c r="AO509" s="37">
        <f t="shared" si="128"/>
        <v>0</v>
      </c>
      <c r="AP509" s="38">
        <f t="shared" si="128"/>
        <v>0</v>
      </c>
      <c r="AQ509" s="83"/>
      <c r="AR509" s="37"/>
      <c r="AS509" s="38"/>
    </row>
    <row r="510" spans="1:45" ht="29.25" customHeight="1" x14ac:dyDescent="0.25">
      <c r="A510" s="27" t="s">
        <v>689</v>
      </c>
      <c r="B510" s="28" t="s">
        <v>690</v>
      </c>
      <c r="C510" s="29"/>
      <c r="D510" s="30"/>
      <c r="E510" s="31"/>
      <c r="F510" s="31"/>
      <c r="G510" s="33"/>
      <c r="H510" s="33"/>
      <c r="I510" s="34"/>
      <c r="J510" s="33"/>
      <c r="K510" s="34"/>
      <c r="L510" s="33"/>
      <c r="M510" s="33"/>
      <c r="N510" s="33"/>
      <c r="O510" s="33"/>
      <c r="P510" s="33"/>
      <c r="Q510" s="33"/>
      <c r="R510" s="33"/>
      <c r="S510" s="35"/>
      <c r="T510" s="33"/>
      <c r="U510" s="36"/>
      <c r="V510" s="36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7"/>
      <c r="AL510" s="38"/>
      <c r="AM510" s="38"/>
      <c r="AN510" s="38"/>
      <c r="AO510" s="37"/>
      <c r="AP510" s="38"/>
      <c r="AQ510" s="83"/>
      <c r="AR510" s="37"/>
      <c r="AS510" s="38"/>
    </row>
    <row r="511" spans="1:45" ht="39" x14ac:dyDescent="0.25">
      <c r="A511" s="195" t="s">
        <v>691</v>
      </c>
      <c r="B511" s="197" t="s">
        <v>692</v>
      </c>
      <c r="C511" s="199" t="s">
        <v>192</v>
      </c>
      <c r="D511" s="30" t="s">
        <v>193</v>
      </c>
      <c r="E511" s="31">
        <v>20</v>
      </c>
      <c r="F511" s="31">
        <v>10</v>
      </c>
      <c r="G511" s="33">
        <f>$G$84</f>
        <v>4.5999999999999999E-2</v>
      </c>
      <c r="H511" s="33">
        <f t="shared" si="133"/>
        <v>0.91999999999999993</v>
      </c>
      <c r="I511" s="34">
        <f>H511+H512</f>
        <v>3.6949999999999998</v>
      </c>
      <c r="J511" s="33">
        <f t="shared" si="137"/>
        <v>0.45999999999999996</v>
      </c>
      <c r="K511" s="34">
        <f>J511+J512</f>
        <v>2.8649999999999998</v>
      </c>
      <c r="L511" s="33"/>
      <c r="M511" s="33"/>
      <c r="N511" s="33"/>
      <c r="O511" s="33">
        <f>I511*$Q$7</f>
        <v>5.5424999999999995E-2</v>
      </c>
      <c r="P511" s="33">
        <f>K511*$Q$7</f>
        <v>4.2974999999999992E-2</v>
      </c>
      <c r="Q511" s="33"/>
      <c r="R511" s="33">
        <f>I511*$T$7</f>
        <v>1.2563</v>
      </c>
      <c r="S511" s="35">
        <f>K511*$T$7</f>
        <v>0.97409999999999997</v>
      </c>
      <c r="T511" s="33"/>
      <c r="U511" s="36">
        <f>I511*$W$7</f>
        <v>3.6949999999999998E-4</v>
      </c>
      <c r="V511" s="36">
        <f>K511*$W$7</f>
        <v>2.8649999999999997E-4</v>
      </c>
      <c r="W511" s="33"/>
      <c r="X511" s="33">
        <f>I511*$Z$7</f>
        <v>2.8133729999999999</v>
      </c>
      <c r="Y511" s="33">
        <f>K511*$Z$7</f>
        <v>2.1814109999999998</v>
      </c>
      <c r="Z511" s="33"/>
      <c r="AA511" s="33">
        <f>I511+O511+R511+U511+X511</f>
        <v>7.8204674999999995</v>
      </c>
      <c r="AB511" s="33">
        <f>K511+P511+S511+V511+Y511</f>
        <v>6.0637724999999998</v>
      </c>
      <c r="AC511" s="33">
        <f>AA511*$AE$7</f>
        <v>2.3461402499999999</v>
      </c>
      <c r="AD511" s="33">
        <f>AB511*$AE$7</f>
        <v>1.8191317499999999</v>
      </c>
      <c r="AE511" s="33"/>
      <c r="AF511" s="33">
        <f>(AA511+AC511)*$AH$7</f>
        <v>0.30499823249999997</v>
      </c>
      <c r="AG511" s="33">
        <f>(AB511+AD511)*$AH$7</f>
        <v>0.23648712749999998</v>
      </c>
      <c r="AH511" s="33"/>
      <c r="AI511" s="33"/>
      <c r="AJ511" s="33"/>
      <c r="AK511" s="37">
        <v>12.96</v>
      </c>
      <c r="AL511" s="38">
        <v>10.07</v>
      </c>
      <c r="AM511" s="38">
        <f t="shared" si="129"/>
        <v>14</v>
      </c>
      <c r="AN511" s="38">
        <f t="shared" si="130"/>
        <v>10.88</v>
      </c>
      <c r="AO511" s="37">
        <f t="shared" si="128"/>
        <v>2.8</v>
      </c>
      <c r="AP511" s="38">
        <f t="shared" si="128"/>
        <v>2.1800000000000002</v>
      </c>
      <c r="AQ511" s="83"/>
      <c r="AR511" s="37">
        <f>AM511+AO511</f>
        <v>16.8</v>
      </c>
      <c r="AS511" s="38">
        <f>AN511+AP511</f>
        <v>13.06</v>
      </c>
    </row>
    <row r="512" spans="1:45" ht="51.75" x14ac:dyDescent="0.25">
      <c r="A512" s="196"/>
      <c r="B512" s="198"/>
      <c r="C512" s="200"/>
      <c r="D512" s="30" t="s">
        <v>46</v>
      </c>
      <c r="E512" s="31">
        <v>75</v>
      </c>
      <c r="F512" s="31">
        <v>65</v>
      </c>
      <c r="G512" s="33">
        <f>$G$85</f>
        <v>3.6999999999999998E-2</v>
      </c>
      <c r="H512" s="33">
        <f t="shared" si="133"/>
        <v>2.7749999999999999</v>
      </c>
      <c r="I512" s="34"/>
      <c r="J512" s="33">
        <f t="shared" si="137"/>
        <v>2.4049999999999998</v>
      </c>
      <c r="K512" s="34"/>
      <c r="L512" s="33"/>
      <c r="M512" s="33"/>
      <c r="N512" s="33"/>
      <c r="O512" s="33"/>
      <c r="P512" s="33"/>
      <c r="Q512" s="33"/>
      <c r="R512" s="33"/>
      <c r="S512" s="35"/>
      <c r="T512" s="33"/>
      <c r="U512" s="36"/>
      <c r="V512" s="36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7"/>
      <c r="AL512" s="38"/>
      <c r="AM512" s="38">
        <f t="shared" si="129"/>
        <v>0</v>
      </c>
      <c r="AN512" s="38">
        <f t="shared" si="130"/>
        <v>0</v>
      </c>
      <c r="AO512" s="37">
        <f t="shared" si="128"/>
        <v>0</v>
      </c>
      <c r="AP512" s="38">
        <f t="shared" si="128"/>
        <v>0</v>
      </c>
      <c r="AQ512" s="83"/>
      <c r="AR512" s="37"/>
      <c r="AS512" s="38"/>
    </row>
    <row r="513" spans="1:45" ht="25.5" customHeight="1" x14ac:dyDescent="0.25">
      <c r="A513" s="27" t="s">
        <v>693</v>
      </c>
      <c r="B513" s="28" t="s">
        <v>694</v>
      </c>
      <c r="C513" s="29"/>
      <c r="D513" s="30"/>
      <c r="E513" s="31"/>
      <c r="F513" s="31"/>
      <c r="G513" s="33"/>
      <c r="H513" s="33"/>
      <c r="I513" s="34"/>
      <c r="J513" s="33"/>
      <c r="K513" s="34"/>
      <c r="L513" s="33"/>
      <c r="M513" s="33"/>
      <c r="N513" s="33"/>
      <c r="O513" s="33"/>
      <c r="P513" s="33"/>
      <c r="Q513" s="33"/>
      <c r="R513" s="33"/>
      <c r="S513" s="35"/>
      <c r="T513" s="33"/>
      <c r="U513" s="36"/>
      <c r="V513" s="36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7"/>
      <c r="AL513" s="38"/>
      <c r="AM513" s="38"/>
      <c r="AN513" s="38"/>
      <c r="AO513" s="37"/>
      <c r="AP513" s="38"/>
      <c r="AQ513" s="83"/>
      <c r="AR513" s="37"/>
      <c r="AS513" s="38"/>
    </row>
    <row r="514" spans="1:45" ht="39" x14ac:dyDescent="0.25">
      <c r="A514" s="195" t="s">
        <v>695</v>
      </c>
      <c r="B514" s="197" t="s">
        <v>696</v>
      </c>
      <c r="C514" s="199" t="s">
        <v>192</v>
      </c>
      <c r="D514" s="30" t="s">
        <v>193</v>
      </c>
      <c r="E514" s="31">
        <v>15</v>
      </c>
      <c r="F514" s="31">
        <v>10</v>
      </c>
      <c r="G514" s="33">
        <f>$G$84</f>
        <v>4.5999999999999999E-2</v>
      </c>
      <c r="H514" s="33">
        <f t="shared" si="133"/>
        <v>0.69</v>
      </c>
      <c r="I514" s="34">
        <f>H514+H515</f>
        <v>1.6149999999999998</v>
      </c>
      <c r="J514" s="33">
        <f t="shared" si="137"/>
        <v>0.45999999999999996</v>
      </c>
      <c r="K514" s="34">
        <f>J514+J515</f>
        <v>1.2</v>
      </c>
      <c r="L514" s="33"/>
      <c r="M514" s="33"/>
      <c r="N514" s="33"/>
      <c r="O514" s="33">
        <f>I514*$Q$7</f>
        <v>2.4224999999999997E-2</v>
      </c>
      <c r="P514" s="33">
        <f>K514*$Q$7</f>
        <v>1.7999999999999999E-2</v>
      </c>
      <c r="Q514" s="33"/>
      <c r="R514" s="33">
        <f>I514*$T$7</f>
        <v>0.54909999999999992</v>
      </c>
      <c r="S514" s="35">
        <f>K514*$T$7</f>
        <v>0.40800000000000003</v>
      </c>
      <c r="T514" s="33"/>
      <c r="U514" s="36">
        <f>I514*$W$7</f>
        <v>1.615E-4</v>
      </c>
      <c r="V514" s="36">
        <f>K514*$W$7</f>
        <v>1.2E-4</v>
      </c>
      <c r="W514" s="33"/>
      <c r="X514" s="33">
        <f>I514*$Z$7</f>
        <v>1.2296609999999997</v>
      </c>
      <c r="Y514" s="33">
        <f>K514*$Z$7</f>
        <v>0.91367999999999994</v>
      </c>
      <c r="Z514" s="33"/>
      <c r="AA514" s="33">
        <f>I514+O514+R514+U514+X514</f>
        <v>3.4181474999999995</v>
      </c>
      <c r="AB514" s="33">
        <f>K514+P514+S514+V514+Y514</f>
        <v>2.5397999999999996</v>
      </c>
      <c r="AC514" s="33">
        <f>AA514*$AE$7</f>
        <v>1.0254442499999998</v>
      </c>
      <c r="AD514" s="33">
        <f>AB514*$AE$7</f>
        <v>0.76193999999999984</v>
      </c>
      <c r="AE514" s="33"/>
      <c r="AF514" s="33">
        <f>(AA514+AC514)*$AH$7</f>
        <v>0.13330775249999999</v>
      </c>
      <c r="AG514" s="33">
        <f>(AB514+AD514)*$AH$7</f>
        <v>9.9052199999999993E-2</v>
      </c>
      <c r="AH514" s="33"/>
      <c r="AI514" s="33"/>
      <c r="AJ514" s="33"/>
      <c r="AK514" s="37">
        <v>5.67</v>
      </c>
      <c r="AL514" s="38">
        <v>4.22</v>
      </c>
      <c r="AM514" s="38">
        <f t="shared" si="129"/>
        <v>6.12</v>
      </c>
      <c r="AN514" s="38">
        <f t="shared" si="130"/>
        <v>4.5599999999999996</v>
      </c>
      <c r="AO514" s="37">
        <f t="shared" si="128"/>
        <v>1.22</v>
      </c>
      <c r="AP514" s="38">
        <f t="shared" si="128"/>
        <v>0.91</v>
      </c>
      <c r="AQ514" s="83"/>
      <c r="AR514" s="37">
        <f t="shared" ref="AR514:AS518" si="141">AM514+AO514</f>
        <v>7.34</v>
      </c>
      <c r="AS514" s="38">
        <f t="shared" si="141"/>
        <v>5.47</v>
      </c>
    </row>
    <row r="515" spans="1:45" ht="51.75" x14ac:dyDescent="0.25">
      <c r="A515" s="196"/>
      <c r="B515" s="198"/>
      <c r="C515" s="200"/>
      <c r="D515" s="30" t="s">
        <v>46</v>
      </c>
      <c r="E515" s="31">
        <v>25</v>
      </c>
      <c r="F515" s="31">
        <v>20</v>
      </c>
      <c r="G515" s="33">
        <f>$G$85</f>
        <v>3.6999999999999998E-2</v>
      </c>
      <c r="H515" s="33">
        <f t="shared" si="133"/>
        <v>0.92499999999999993</v>
      </c>
      <c r="I515" s="34"/>
      <c r="J515" s="33">
        <f t="shared" si="137"/>
        <v>0.74</v>
      </c>
      <c r="K515" s="34"/>
      <c r="L515" s="33"/>
      <c r="M515" s="33"/>
      <c r="N515" s="33"/>
      <c r="O515" s="33"/>
      <c r="P515" s="33"/>
      <c r="Q515" s="33"/>
      <c r="R515" s="33"/>
      <c r="S515" s="35"/>
      <c r="T515" s="33"/>
      <c r="U515" s="36"/>
      <c r="V515" s="36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7"/>
      <c r="AL515" s="38"/>
      <c r="AM515" s="38">
        <f t="shared" si="129"/>
        <v>0</v>
      </c>
      <c r="AN515" s="38">
        <f t="shared" si="130"/>
        <v>0</v>
      </c>
      <c r="AO515" s="37">
        <f t="shared" si="128"/>
        <v>0</v>
      </c>
      <c r="AP515" s="38">
        <f t="shared" si="128"/>
        <v>0</v>
      </c>
      <c r="AQ515" s="83"/>
      <c r="AR515" s="37">
        <f t="shared" si="141"/>
        <v>0</v>
      </c>
      <c r="AS515" s="38">
        <f t="shared" si="141"/>
        <v>0</v>
      </c>
    </row>
    <row r="516" spans="1:45" ht="39" x14ac:dyDescent="0.25">
      <c r="A516" s="195" t="s">
        <v>697</v>
      </c>
      <c r="B516" s="197" t="s">
        <v>698</v>
      </c>
      <c r="C516" s="199" t="s">
        <v>192</v>
      </c>
      <c r="D516" s="30" t="s">
        <v>193</v>
      </c>
      <c r="E516" s="31">
        <v>60</v>
      </c>
      <c r="F516" s="31">
        <v>40</v>
      </c>
      <c r="G516" s="33">
        <f>$G$84</f>
        <v>4.5999999999999999E-2</v>
      </c>
      <c r="H516" s="33">
        <f t="shared" si="133"/>
        <v>2.76</v>
      </c>
      <c r="I516" s="34">
        <f>H516+H517</f>
        <v>3.6849999999999996</v>
      </c>
      <c r="J516" s="33">
        <f t="shared" si="137"/>
        <v>1.8399999999999999</v>
      </c>
      <c r="K516" s="34">
        <f>J516+J517</f>
        <v>2.3949999999999996</v>
      </c>
      <c r="L516" s="33"/>
      <c r="M516" s="33"/>
      <c r="N516" s="33"/>
      <c r="O516" s="33">
        <f>I516*$Q$7</f>
        <v>5.5274999999999991E-2</v>
      </c>
      <c r="P516" s="33">
        <f>K516*$Q$7</f>
        <v>3.5924999999999992E-2</v>
      </c>
      <c r="Q516" s="33"/>
      <c r="R516" s="33">
        <f>I516*$T$7</f>
        <v>1.2528999999999999</v>
      </c>
      <c r="S516" s="35">
        <f>K516*$T$7</f>
        <v>0.81429999999999991</v>
      </c>
      <c r="T516" s="33"/>
      <c r="U516" s="36">
        <f>I516*$W$7</f>
        <v>3.6849999999999996E-4</v>
      </c>
      <c r="V516" s="36">
        <f>K516*$W$7</f>
        <v>2.3949999999999997E-4</v>
      </c>
      <c r="W516" s="33"/>
      <c r="X516" s="33">
        <f>I516*$Z$7</f>
        <v>2.8057589999999997</v>
      </c>
      <c r="Y516" s="33">
        <f>K516*$Z$7</f>
        <v>1.8235529999999995</v>
      </c>
      <c r="Z516" s="33"/>
      <c r="AA516" s="33">
        <f>I516+O516+R516+U516+X516</f>
        <v>7.7993024999999996</v>
      </c>
      <c r="AB516" s="33">
        <f>K516+P516+S516+V516+Y516</f>
        <v>5.0690174999999993</v>
      </c>
      <c r="AC516" s="33">
        <f>AA516*$AE$7</f>
        <v>2.3397907499999997</v>
      </c>
      <c r="AD516" s="33">
        <f>AB516*$AE$7</f>
        <v>1.5207052499999998</v>
      </c>
      <c r="AE516" s="33"/>
      <c r="AF516" s="33">
        <f>(AA516+AC516)*$AH$7</f>
        <v>0.30417279749999993</v>
      </c>
      <c r="AG516" s="33">
        <f>(AB516+AD516)*$AH$7</f>
        <v>0.19769168249999997</v>
      </c>
      <c r="AH516" s="33"/>
      <c r="AI516" s="33"/>
      <c r="AJ516" s="33"/>
      <c r="AK516" s="37">
        <v>12.93</v>
      </c>
      <c r="AL516" s="38">
        <v>8.42</v>
      </c>
      <c r="AM516" s="38">
        <f t="shared" si="129"/>
        <v>13.96</v>
      </c>
      <c r="AN516" s="38">
        <f t="shared" si="130"/>
        <v>9.09</v>
      </c>
      <c r="AO516" s="37">
        <f t="shared" si="128"/>
        <v>2.79</v>
      </c>
      <c r="AP516" s="38">
        <f t="shared" si="128"/>
        <v>1.82</v>
      </c>
      <c r="AQ516" s="83"/>
      <c r="AR516" s="37">
        <f t="shared" si="141"/>
        <v>16.75</v>
      </c>
      <c r="AS516" s="38">
        <f t="shared" si="141"/>
        <v>10.91</v>
      </c>
    </row>
    <row r="517" spans="1:45" ht="51.75" x14ac:dyDescent="0.25">
      <c r="A517" s="196"/>
      <c r="B517" s="198"/>
      <c r="C517" s="200"/>
      <c r="D517" s="30" t="s">
        <v>46</v>
      </c>
      <c r="E517" s="31">
        <v>25</v>
      </c>
      <c r="F517" s="31">
        <v>15</v>
      </c>
      <c r="G517" s="33">
        <f>$G$85</f>
        <v>3.6999999999999998E-2</v>
      </c>
      <c r="H517" s="33">
        <f t="shared" si="133"/>
        <v>0.92499999999999993</v>
      </c>
      <c r="I517" s="34"/>
      <c r="J517" s="33">
        <f t="shared" si="137"/>
        <v>0.55499999999999994</v>
      </c>
      <c r="K517" s="34"/>
      <c r="L517" s="33"/>
      <c r="M517" s="33"/>
      <c r="N517" s="33"/>
      <c r="O517" s="33"/>
      <c r="P517" s="33"/>
      <c r="Q517" s="33"/>
      <c r="R517" s="33"/>
      <c r="S517" s="35"/>
      <c r="T517" s="33"/>
      <c r="U517" s="36"/>
      <c r="V517" s="36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7"/>
      <c r="AL517" s="38"/>
      <c r="AM517" s="38">
        <f t="shared" si="129"/>
        <v>0</v>
      </c>
      <c r="AN517" s="38">
        <f t="shared" si="130"/>
        <v>0</v>
      </c>
      <c r="AO517" s="37">
        <f t="shared" si="128"/>
        <v>0</v>
      </c>
      <c r="AP517" s="38">
        <f t="shared" si="128"/>
        <v>0</v>
      </c>
      <c r="AQ517" s="83"/>
      <c r="AR517" s="37">
        <f t="shared" si="141"/>
        <v>0</v>
      </c>
      <c r="AS517" s="38">
        <f t="shared" si="141"/>
        <v>0</v>
      </c>
    </row>
    <row r="518" spans="1:45" ht="39" x14ac:dyDescent="0.25">
      <c r="A518" s="195" t="s">
        <v>699</v>
      </c>
      <c r="B518" s="197" t="s">
        <v>700</v>
      </c>
      <c r="C518" s="199" t="s">
        <v>192</v>
      </c>
      <c r="D518" s="30" t="s">
        <v>193</v>
      </c>
      <c r="E518" s="31">
        <v>40</v>
      </c>
      <c r="F518" s="31">
        <v>30</v>
      </c>
      <c r="G518" s="33">
        <f>$G$84</f>
        <v>4.5999999999999999E-2</v>
      </c>
      <c r="H518" s="33">
        <f t="shared" si="133"/>
        <v>1.8399999999999999</v>
      </c>
      <c r="I518" s="34">
        <f>H518+H519</f>
        <v>2.3949999999999996</v>
      </c>
      <c r="J518" s="33">
        <f t="shared" si="137"/>
        <v>1.38</v>
      </c>
      <c r="K518" s="34">
        <f>J518+J519</f>
        <v>1.75</v>
      </c>
      <c r="L518" s="33"/>
      <c r="M518" s="33"/>
      <c r="N518" s="33"/>
      <c r="O518" s="33">
        <f>I518*$Q$7</f>
        <v>3.5924999999999992E-2</v>
      </c>
      <c r="P518" s="33">
        <f>K518*$Q$7</f>
        <v>2.6249999999999999E-2</v>
      </c>
      <c r="Q518" s="33"/>
      <c r="R518" s="33">
        <f>I518*$T$7</f>
        <v>0.81429999999999991</v>
      </c>
      <c r="S518" s="35">
        <f>K518*$T$7</f>
        <v>0.59500000000000008</v>
      </c>
      <c r="T518" s="33"/>
      <c r="U518" s="36">
        <f>I518*$W$7</f>
        <v>2.3949999999999997E-4</v>
      </c>
      <c r="V518" s="36">
        <f>K518*$W$7</f>
        <v>1.75E-4</v>
      </c>
      <c r="W518" s="33"/>
      <c r="X518" s="33">
        <f>I518*$Z$7</f>
        <v>1.8235529999999995</v>
      </c>
      <c r="Y518" s="33">
        <f>K518*$Z$7</f>
        <v>1.3324499999999999</v>
      </c>
      <c r="Z518" s="33"/>
      <c r="AA518" s="33">
        <f>I518+O518+R518+U518+X518</f>
        <v>5.0690174999999993</v>
      </c>
      <c r="AB518" s="33">
        <f>K518+P518+S518+V518+Y518</f>
        <v>3.703875</v>
      </c>
      <c r="AC518" s="33">
        <f>AA518*$AE$7</f>
        <v>1.5207052499999998</v>
      </c>
      <c r="AD518" s="33">
        <f>AB518*$AE$7</f>
        <v>1.1111625000000001</v>
      </c>
      <c r="AE518" s="33"/>
      <c r="AF518" s="33">
        <f>(AA518+AC518)*$AH$7</f>
        <v>0.19769168249999997</v>
      </c>
      <c r="AG518" s="33">
        <f>(AB518+AD518)*$AH$7</f>
        <v>0.14445112499999999</v>
      </c>
      <c r="AH518" s="33"/>
      <c r="AI518" s="33"/>
      <c r="AJ518" s="33"/>
      <c r="AK518" s="37">
        <v>8.42</v>
      </c>
      <c r="AL518" s="38">
        <v>6.15</v>
      </c>
      <c r="AM518" s="38">
        <f t="shared" si="129"/>
        <v>9.09</v>
      </c>
      <c r="AN518" s="38">
        <f t="shared" si="130"/>
        <v>6.64</v>
      </c>
      <c r="AO518" s="37">
        <f t="shared" si="128"/>
        <v>1.82</v>
      </c>
      <c r="AP518" s="38">
        <f t="shared" si="128"/>
        <v>1.33</v>
      </c>
      <c r="AQ518" s="83"/>
      <c r="AR518" s="37">
        <f t="shared" si="141"/>
        <v>10.91</v>
      </c>
      <c r="AS518" s="38">
        <f t="shared" si="141"/>
        <v>7.97</v>
      </c>
    </row>
    <row r="519" spans="1:45" ht="51.75" x14ac:dyDescent="0.25">
      <c r="A519" s="196"/>
      <c r="B519" s="198"/>
      <c r="C519" s="200"/>
      <c r="D519" s="30" t="s">
        <v>46</v>
      </c>
      <c r="E519" s="31">
        <v>15</v>
      </c>
      <c r="F519" s="31">
        <v>10</v>
      </c>
      <c r="G519" s="33">
        <f>$G$85</f>
        <v>3.6999999999999998E-2</v>
      </c>
      <c r="H519" s="33">
        <f t="shared" si="133"/>
        <v>0.55499999999999994</v>
      </c>
      <c r="I519" s="34"/>
      <c r="J519" s="33">
        <f t="shared" si="137"/>
        <v>0.37</v>
      </c>
      <c r="K519" s="34"/>
      <c r="L519" s="33"/>
      <c r="M519" s="33"/>
      <c r="N519" s="33"/>
      <c r="O519" s="33"/>
      <c r="P519" s="33"/>
      <c r="Q519" s="33"/>
      <c r="R519" s="33"/>
      <c r="S519" s="35"/>
      <c r="T519" s="33"/>
      <c r="U519" s="36"/>
      <c r="V519" s="36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7"/>
      <c r="AL519" s="38"/>
      <c r="AM519" s="38">
        <f t="shared" si="129"/>
        <v>0</v>
      </c>
      <c r="AN519" s="38">
        <f t="shared" si="130"/>
        <v>0</v>
      </c>
      <c r="AO519" s="37">
        <f t="shared" si="128"/>
        <v>0</v>
      </c>
      <c r="AP519" s="38">
        <f t="shared" si="128"/>
        <v>0</v>
      </c>
      <c r="AQ519" s="83"/>
      <c r="AR519" s="37"/>
      <c r="AS519" s="38"/>
    </row>
    <row r="520" spans="1:45" ht="27" customHeight="1" x14ac:dyDescent="0.25">
      <c r="A520" s="27" t="s">
        <v>701</v>
      </c>
      <c r="B520" s="28" t="s">
        <v>702</v>
      </c>
      <c r="C520" s="29"/>
      <c r="D520" s="30"/>
      <c r="E520" s="31"/>
      <c r="F520" s="31"/>
      <c r="G520" s="33"/>
      <c r="H520" s="33"/>
      <c r="I520" s="34"/>
      <c r="J520" s="33"/>
      <c r="K520" s="34"/>
      <c r="L520" s="33"/>
      <c r="M520" s="33"/>
      <c r="N520" s="33"/>
      <c r="O520" s="33"/>
      <c r="P520" s="33"/>
      <c r="Q520" s="33"/>
      <c r="R520" s="33"/>
      <c r="S520" s="35"/>
      <c r="T520" s="33"/>
      <c r="U520" s="36"/>
      <c r="V520" s="36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7"/>
      <c r="AL520" s="38"/>
      <c r="AM520" s="38"/>
      <c r="AN520" s="38"/>
      <c r="AO520" s="37"/>
      <c r="AP520" s="38"/>
      <c r="AQ520" s="83"/>
      <c r="AR520" s="37"/>
      <c r="AS520" s="38"/>
    </row>
    <row r="521" spans="1:45" ht="36" customHeight="1" x14ac:dyDescent="0.25">
      <c r="A521" s="27" t="s">
        <v>703</v>
      </c>
      <c r="B521" s="28" t="s">
        <v>704</v>
      </c>
      <c r="C521" s="29" t="s">
        <v>192</v>
      </c>
      <c r="D521" s="30" t="s">
        <v>46</v>
      </c>
      <c r="E521" s="31">
        <v>5</v>
      </c>
      <c r="F521" s="31"/>
      <c r="G521" s="33">
        <f>$G$85</f>
        <v>3.6999999999999998E-2</v>
      </c>
      <c r="H521" s="33">
        <f t="shared" si="133"/>
        <v>0.185</v>
      </c>
      <c r="I521" s="34">
        <f>H521</f>
        <v>0.185</v>
      </c>
      <c r="J521" s="33">
        <f t="shared" si="137"/>
        <v>0</v>
      </c>
      <c r="K521" s="34">
        <f>J521</f>
        <v>0</v>
      </c>
      <c r="L521" s="33"/>
      <c r="M521" s="33"/>
      <c r="N521" s="33"/>
      <c r="O521" s="33">
        <f>I521*$Q$7</f>
        <v>2.7749999999999997E-3</v>
      </c>
      <c r="P521" s="33">
        <f>K521*$Q$7</f>
        <v>0</v>
      </c>
      <c r="Q521" s="33"/>
      <c r="R521" s="33">
        <f>I521*$T$7</f>
        <v>6.2899999999999998E-2</v>
      </c>
      <c r="S521" s="35">
        <f>K521*$T$7</f>
        <v>0</v>
      </c>
      <c r="T521" s="33"/>
      <c r="U521" s="36">
        <f>I521*$W$7</f>
        <v>1.8499999999999999E-5</v>
      </c>
      <c r="V521" s="36">
        <f>K521*$W$7</f>
        <v>0</v>
      </c>
      <c r="W521" s="33"/>
      <c r="X521" s="33">
        <f>I521*$Z$7</f>
        <v>0.14085899999999998</v>
      </c>
      <c r="Y521" s="33">
        <f>K521*$Z$7</f>
        <v>0</v>
      </c>
      <c r="Z521" s="33"/>
      <c r="AA521" s="33">
        <f>I521+O521+R521+U521+X521</f>
        <v>0.39155249999999997</v>
      </c>
      <c r="AB521" s="33">
        <f>K521+P521+S521+V521+Y521</f>
        <v>0</v>
      </c>
      <c r="AC521" s="33">
        <f>AA521*$AE$7</f>
        <v>0.11746574999999998</v>
      </c>
      <c r="AD521" s="33">
        <f>AB521*$AE$7</f>
        <v>0</v>
      </c>
      <c r="AE521" s="33"/>
      <c r="AF521" s="33">
        <f>(AA521+AC521)*$AH$7</f>
        <v>1.52705475E-2</v>
      </c>
      <c r="AG521" s="33">
        <f>(AB521+AD521)*$AH$7</f>
        <v>0</v>
      </c>
      <c r="AH521" s="33"/>
      <c r="AI521" s="33"/>
      <c r="AJ521" s="33"/>
      <c r="AK521" s="37">
        <v>0.65</v>
      </c>
      <c r="AL521" s="38">
        <f>AB521+AD521+AG521</f>
        <v>0</v>
      </c>
      <c r="AM521" s="38">
        <f t="shared" si="129"/>
        <v>0.7</v>
      </c>
      <c r="AN521" s="38">
        <f t="shared" si="130"/>
        <v>0</v>
      </c>
      <c r="AO521" s="37">
        <f t="shared" si="128"/>
        <v>0.14000000000000001</v>
      </c>
      <c r="AP521" s="38">
        <f t="shared" si="128"/>
        <v>0</v>
      </c>
      <c r="AQ521" s="83"/>
      <c r="AR521" s="37">
        <f t="shared" ref="AR521:AS523" si="142">AM521+AO521</f>
        <v>0.84</v>
      </c>
      <c r="AS521" s="38">
        <f t="shared" si="142"/>
        <v>0</v>
      </c>
    </row>
    <row r="522" spans="1:45" ht="45.75" customHeight="1" x14ac:dyDescent="0.25">
      <c r="A522" s="27" t="s">
        <v>705</v>
      </c>
      <c r="B522" s="28" t="s">
        <v>706</v>
      </c>
      <c r="C522" s="29" t="s">
        <v>192</v>
      </c>
      <c r="D522" s="30" t="s">
        <v>46</v>
      </c>
      <c r="E522" s="31">
        <v>10</v>
      </c>
      <c r="F522" s="31">
        <v>5</v>
      </c>
      <c r="G522" s="33">
        <f>$G$85</f>
        <v>3.6999999999999998E-2</v>
      </c>
      <c r="H522" s="33">
        <f t="shared" si="133"/>
        <v>0.37</v>
      </c>
      <c r="I522" s="34">
        <f>H522</f>
        <v>0.37</v>
      </c>
      <c r="J522" s="33">
        <f t="shared" si="137"/>
        <v>0.185</v>
      </c>
      <c r="K522" s="34">
        <f>J522</f>
        <v>0.185</v>
      </c>
      <c r="L522" s="33"/>
      <c r="M522" s="33"/>
      <c r="N522" s="33"/>
      <c r="O522" s="33">
        <f>I522*$Q$7</f>
        <v>5.5499999999999994E-3</v>
      </c>
      <c r="P522" s="33">
        <f>K522*$Q$7</f>
        <v>2.7749999999999997E-3</v>
      </c>
      <c r="Q522" s="33"/>
      <c r="R522" s="33">
        <f>I522*$T$7</f>
        <v>0.1258</v>
      </c>
      <c r="S522" s="35">
        <f>K522*$T$7</f>
        <v>6.2899999999999998E-2</v>
      </c>
      <c r="T522" s="33"/>
      <c r="U522" s="36">
        <f>I522*$W$7</f>
        <v>3.6999999999999998E-5</v>
      </c>
      <c r="V522" s="36">
        <f>K522*$W$7</f>
        <v>1.8499999999999999E-5</v>
      </c>
      <c r="W522" s="33"/>
      <c r="X522" s="33">
        <f>I522*$Z$7</f>
        <v>0.28171799999999997</v>
      </c>
      <c r="Y522" s="33">
        <f>K522*$Z$7</f>
        <v>0.14085899999999998</v>
      </c>
      <c r="Z522" s="33"/>
      <c r="AA522" s="33">
        <f>I522+O522+R522+U522+X522</f>
        <v>0.78310499999999994</v>
      </c>
      <c r="AB522" s="33">
        <f>K522+P522+S522+V522+Y522</f>
        <v>0.39155249999999997</v>
      </c>
      <c r="AC522" s="33">
        <f>AA522*$AE$7</f>
        <v>0.23493149999999996</v>
      </c>
      <c r="AD522" s="33">
        <f>AB522*$AE$7</f>
        <v>0.11746574999999998</v>
      </c>
      <c r="AE522" s="33"/>
      <c r="AF522" s="33">
        <f>(AA522+AC522)*$AH$7</f>
        <v>3.0541095000000001E-2</v>
      </c>
      <c r="AG522" s="33">
        <f>(AB522+AD522)*$AH$7</f>
        <v>1.52705475E-2</v>
      </c>
      <c r="AH522" s="33"/>
      <c r="AI522" s="33"/>
      <c r="AJ522" s="33"/>
      <c r="AK522" s="37">
        <v>1.3</v>
      </c>
      <c r="AL522" s="38">
        <v>0.65</v>
      </c>
      <c r="AM522" s="38">
        <f t="shared" si="129"/>
        <v>1.4</v>
      </c>
      <c r="AN522" s="38">
        <f t="shared" si="130"/>
        <v>0.7</v>
      </c>
      <c r="AO522" s="37">
        <f t="shared" si="128"/>
        <v>0.28000000000000003</v>
      </c>
      <c r="AP522" s="38">
        <f t="shared" si="128"/>
        <v>0.14000000000000001</v>
      </c>
      <c r="AQ522" s="83"/>
      <c r="AR522" s="37">
        <f t="shared" si="142"/>
        <v>1.68</v>
      </c>
      <c r="AS522" s="38">
        <f t="shared" si="142"/>
        <v>0.84</v>
      </c>
    </row>
    <row r="523" spans="1:45" ht="34.5" customHeight="1" x14ac:dyDescent="0.25">
      <c r="A523" s="27" t="s">
        <v>707</v>
      </c>
      <c r="B523" s="28" t="s">
        <v>708</v>
      </c>
      <c r="C523" s="29" t="s">
        <v>456</v>
      </c>
      <c r="D523" s="30"/>
      <c r="E523" s="31"/>
      <c r="F523" s="31"/>
      <c r="G523" s="33"/>
      <c r="H523" s="33"/>
      <c r="I523" s="34"/>
      <c r="J523" s="33"/>
      <c r="K523" s="34"/>
      <c r="L523" s="33"/>
      <c r="M523" s="33"/>
      <c r="N523" s="33"/>
      <c r="O523" s="33"/>
      <c r="P523" s="33"/>
      <c r="Q523" s="33"/>
      <c r="R523" s="33"/>
      <c r="S523" s="35"/>
      <c r="T523" s="33"/>
      <c r="U523" s="36"/>
      <c r="V523" s="36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7">
        <v>1.94</v>
      </c>
      <c r="AL523" s="38"/>
      <c r="AM523" s="38">
        <f t="shared" si="129"/>
        <v>2.1</v>
      </c>
      <c r="AN523" s="38">
        <f t="shared" si="130"/>
        <v>0</v>
      </c>
      <c r="AO523" s="37">
        <f t="shared" si="128"/>
        <v>0.42</v>
      </c>
      <c r="AP523" s="38">
        <f t="shared" si="128"/>
        <v>0</v>
      </c>
      <c r="AQ523" s="83"/>
      <c r="AR523" s="37">
        <f t="shared" si="142"/>
        <v>2.52</v>
      </c>
      <c r="AS523" s="38">
        <f t="shared" si="142"/>
        <v>0</v>
      </c>
    </row>
    <row r="524" spans="1:45" ht="30" customHeight="1" x14ac:dyDescent="0.25">
      <c r="A524" s="27" t="s">
        <v>709</v>
      </c>
      <c r="B524" s="28" t="s">
        <v>710</v>
      </c>
      <c r="C524" s="29"/>
      <c r="D524" s="30"/>
      <c r="E524" s="31"/>
      <c r="F524" s="31"/>
      <c r="G524" s="33"/>
      <c r="H524" s="33"/>
      <c r="I524" s="34"/>
      <c r="J524" s="33"/>
      <c r="K524" s="34"/>
      <c r="L524" s="33"/>
      <c r="M524" s="33"/>
      <c r="N524" s="33"/>
      <c r="O524" s="33"/>
      <c r="P524" s="33"/>
      <c r="Q524" s="33"/>
      <c r="R524" s="33"/>
      <c r="S524" s="35"/>
      <c r="T524" s="33"/>
      <c r="U524" s="36"/>
      <c r="V524" s="36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7"/>
      <c r="AL524" s="38"/>
      <c r="AM524" s="38"/>
      <c r="AN524" s="38"/>
      <c r="AO524" s="37"/>
      <c r="AP524" s="38"/>
      <c r="AQ524" s="83"/>
      <c r="AR524" s="37"/>
      <c r="AS524" s="38"/>
    </row>
    <row r="525" spans="1:45" ht="37.5" customHeight="1" x14ac:dyDescent="0.25">
      <c r="A525" s="99" t="s">
        <v>711</v>
      </c>
      <c r="B525" s="110" t="s">
        <v>712</v>
      </c>
      <c r="C525" s="100" t="s">
        <v>456</v>
      </c>
      <c r="D525" s="101"/>
      <c r="E525" s="102"/>
      <c r="F525" s="102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4"/>
      <c r="T525" s="103"/>
      <c r="U525" s="105"/>
      <c r="V525" s="105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6">
        <v>2.61</v>
      </c>
      <c r="AL525" s="107"/>
      <c r="AM525" s="107">
        <f t="shared" ref="AM525:AM587" si="143">ROUND((AK525*$AM$9),2)</f>
        <v>2.82</v>
      </c>
      <c r="AN525" s="107">
        <f t="shared" ref="AN525:AN587" si="144">ROUND((AL525*$AN$9),2)</f>
        <v>0</v>
      </c>
      <c r="AO525" s="106">
        <f t="shared" ref="AO525:AP587" si="145">ROUND((AM525*$AQ$7),2)</f>
        <v>0.56000000000000005</v>
      </c>
      <c r="AP525" s="107">
        <f t="shared" si="145"/>
        <v>0</v>
      </c>
      <c r="AQ525" s="109"/>
      <c r="AR525" s="106">
        <f t="shared" ref="AR525:AS527" si="146">AM525+AO525</f>
        <v>3.38</v>
      </c>
      <c r="AS525" s="107">
        <f t="shared" si="146"/>
        <v>0</v>
      </c>
    </row>
    <row r="526" spans="1:45" ht="41.25" customHeight="1" x14ac:dyDescent="0.25">
      <c r="A526" s="27" t="s">
        <v>713</v>
      </c>
      <c r="B526" s="28" t="s">
        <v>714</v>
      </c>
      <c r="C526" s="29" t="s">
        <v>456</v>
      </c>
      <c r="D526" s="30"/>
      <c r="E526" s="31"/>
      <c r="F526" s="31"/>
      <c r="G526" s="33"/>
      <c r="H526" s="33"/>
      <c r="I526" s="34"/>
      <c r="J526" s="33"/>
      <c r="K526" s="34"/>
      <c r="L526" s="33"/>
      <c r="M526" s="33"/>
      <c r="N526" s="33"/>
      <c r="O526" s="33"/>
      <c r="P526" s="33"/>
      <c r="Q526" s="33"/>
      <c r="R526" s="33"/>
      <c r="S526" s="35"/>
      <c r="T526" s="33"/>
      <c r="U526" s="36"/>
      <c r="V526" s="36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7">
        <v>3.91</v>
      </c>
      <c r="AL526" s="38"/>
      <c r="AM526" s="38">
        <f t="shared" si="143"/>
        <v>4.22</v>
      </c>
      <c r="AN526" s="38">
        <f t="shared" si="144"/>
        <v>0</v>
      </c>
      <c r="AO526" s="37">
        <f t="shared" si="145"/>
        <v>0.84</v>
      </c>
      <c r="AP526" s="38">
        <f t="shared" si="145"/>
        <v>0</v>
      </c>
      <c r="AQ526" s="83"/>
      <c r="AR526" s="37">
        <f t="shared" si="146"/>
        <v>5.0599999999999996</v>
      </c>
      <c r="AS526" s="38">
        <f t="shared" si="146"/>
        <v>0</v>
      </c>
    </row>
    <row r="527" spans="1:45" ht="46.5" customHeight="1" x14ac:dyDescent="0.25">
      <c r="A527" s="27" t="s">
        <v>715</v>
      </c>
      <c r="B527" s="28" t="s">
        <v>716</v>
      </c>
      <c r="C527" s="29" t="s">
        <v>456</v>
      </c>
      <c r="D527" s="30"/>
      <c r="E527" s="31"/>
      <c r="F527" s="31"/>
      <c r="G527" s="33"/>
      <c r="H527" s="33"/>
      <c r="I527" s="34"/>
      <c r="J527" s="33"/>
      <c r="K527" s="34"/>
      <c r="L527" s="33"/>
      <c r="M527" s="33"/>
      <c r="N527" s="33"/>
      <c r="O527" s="33"/>
      <c r="P527" s="33"/>
      <c r="Q527" s="33"/>
      <c r="R527" s="33"/>
      <c r="S527" s="35"/>
      <c r="T527" s="33"/>
      <c r="U527" s="36"/>
      <c r="V527" s="36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7">
        <v>7.79</v>
      </c>
      <c r="AL527" s="38"/>
      <c r="AM527" s="38">
        <f t="shared" si="143"/>
        <v>8.41</v>
      </c>
      <c r="AN527" s="38">
        <f t="shared" si="144"/>
        <v>0</v>
      </c>
      <c r="AO527" s="37">
        <f t="shared" si="145"/>
        <v>1.68</v>
      </c>
      <c r="AP527" s="38">
        <f t="shared" si="145"/>
        <v>0</v>
      </c>
      <c r="AQ527" s="83"/>
      <c r="AR527" s="37">
        <f t="shared" si="146"/>
        <v>10.09</v>
      </c>
      <c r="AS527" s="38">
        <f t="shared" si="146"/>
        <v>0</v>
      </c>
    </row>
    <row r="528" spans="1:45" ht="50.25" customHeight="1" x14ac:dyDescent="0.25">
      <c r="A528" s="49" t="s">
        <v>717</v>
      </c>
      <c r="B528" s="50" t="s">
        <v>718</v>
      </c>
      <c r="C528" s="51"/>
      <c r="D528" s="52"/>
      <c r="E528" s="53"/>
      <c r="F528" s="53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5"/>
      <c r="T528" s="54"/>
      <c r="U528" s="57"/>
      <c r="V528" s="57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8"/>
      <c r="AL528" s="59"/>
      <c r="AM528" s="60"/>
      <c r="AN528" s="60"/>
      <c r="AO528" s="61"/>
      <c r="AP528" s="60"/>
      <c r="AQ528" s="62"/>
      <c r="AR528" s="58"/>
      <c r="AS528" s="59"/>
    </row>
    <row r="529" spans="1:45" ht="39" x14ac:dyDescent="0.25">
      <c r="A529" s="195" t="s">
        <v>719</v>
      </c>
      <c r="B529" s="197" t="s">
        <v>720</v>
      </c>
      <c r="C529" s="199" t="s">
        <v>192</v>
      </c>
      <c r="D529" s="30" t="s">
        <v>193</v>
      </c>
      <c r="E529" s="31">
        <v>100</v>
      </c>
      <c r="F529" s="31">
        <v>55</v>
      </c>
      <c r="G529" s="33">
        <f>$G$84</f>
        <v>4.5999999999999999E-2</v>
      </c>
      <c r="H529" s="33">
        <f t="shared" si="133"/>
        <v>4.5999999999999996</v>
      </c>
      <c r="I529" s="34">
        <f>H529+H530</f>
        <v>5.8</v>
      </c>
      <c r="J529" s="33">
        <f t="shared" si="137"/>
        <v>2.5299999999999998</v>
      </c>
      <c r="K529" s="34">
        <f>J529+J530</f>
        <v>3.3699999999999997</v>
      </c>
      <c r="L529" s="33"/>
      <c r="M529" s="33"/>
      <c r="N529" s="33"/>
      <c r="O529" s="33">
        <f>I529*$Q$7</f>
        <v>8.6999999999999994E-2</v>
      </c>
      <c r="P529" s="33">
        <f>K529*$Q$7</f>
        <v>5.0549999999999991E-2</v>
      </c>
      <c r="Q529" s="33"/>
      <c r="R529" s="33">
        <f>I529*$T$7</f>
        <v>1.972</v>
      </c>
      <c r="S529" s="35">
        <f>K529*$T$7</f>
        <v>1.1457999999999999</v>
      </c>
      <c r="T529" s="33"/>
      <c r="U529" s="36">
        <f>I529*$W$7</f>
        <v>5.8E-4</v>
      </c>
      <c r="V529" s="36">
        <f>K529*$W$7</f>
        <v>3.3700000000000001E-4</v>
      </c>
      <c r="W529" s="33"/>
      <c r="X529" s="33">
        <f>I529*$Z$7</f>
        <v>4.4161199999999994</v>
      </c>
      <c r="Y529" s="33">
        <f>K529*$Z$7</f>
        <v>2.5659179999999995</v>
      </c>
      <c r="Z529" s="33"/>
      <c r="AA529" s="33">
        <f>I529+O529+R529+U529+X529</f>
        <v>12.275700000000001</v>
      </c>
      <c r="AB529" s="33">
        <f>K529+P529+S529+V529+Y529</f>
        <v>7.1326049999999999</v>
      </c>
      <c r="AC529" s="33">
        <f>AA529*$AE$7</f>
        <v>3.6827100000000002</v>
      </c>
      <c r="AD529" s="33">
        <f>AB529*$AE$7</f>
        <v>2.1397814999999998</v>
      </c>
      <c r="AE529" s="33"/>
      <c r="AF529" s="33">
        <f>(AA529+AC529)*$AH$7</f>
        <v>0.47875230000000002</v>
      </c>
      <c r="AG529" s="33">
        <f>(AB529+AD529)*$AH$7</f>
        <v>0.27817159499999999</v>
      </c>
      <c r="AH529" s="33"/>
      <c r="AI529" s="33"/>
      <c r="AJ529" s="33"/>
      <c r="AK529" s="37">
        <v>20.36</v>
      </c>
      <c r="AL529" s="38">
        <v>11.83</v>
      </c>
      <c r="AM529" s="38">
        <f t="shared" si="143"/>
        <v>21.99</v>
      </c>
      <c r="AN529" s="38">
        <f t="shared" si="144"/>
        <v>12.78</v>
      </c>
      <c r="AO529" s="37">
        <f t="shared" si="145"/>
        <v>4.4000000000000004</v>
      </c>
      <c r="AP529" s="38">
        <f t="shared" si="145"/>
        <v>2.56</v>
      </c>
      <c r="AQ529" s="83"/>
      <c r="AR529" s="37">
        <f t="shared" ref="AR529:AS537" si="147">AM529+AO529</f>
        <v>26.39</v>
      </c>
      <c r="AS529" s="38">
        <f t="shared" si="147"/>
        <v>15.34</v>
      </c>
    </row>
    <row r="530" spans="1:45" ht="26.25" x14ac:dyDescent="0.25">
      <c r="A530" s="196"/>
      <c r="B530" s="198"/>
      <c r="C530" s="200"/>
      <c r="D530" s="30" t="s">
        <v>721</v>
      </c>
      <c r="E530" s="31">
        <v>50</v>
      </c>
      <c r="F530" s="31">
        <v>35</v>
      </c>
      <c r="G530" s="65">
        <v>2.4E-2</v>
      </c>
      <c r="H530" s="33">
        <f t="shared" si="133"/>
        <v>1.2</v>
      </c>
      <c r="I530" s="34"/>
      <c r="J530" s="33">
        <f t="shared" si="137"/>
        <v>0.84</v>
      </c>
      <c r="K530" s="34"/>
      <c r="L530" s="33"/>
      <c r="M530" s="33"/>
      <c r="N530" s="33"/>
      <c r="O530" s="33"/>
      <c r="P530" s="33"/>
      <c r="Q530" s="33"/>
      <c r="R530" s="33"/>
      <c r="S530" s="35"/>
      <c r="T530" s="33"/>
      <c r="U530" s="36"/>
      <c r="V530" s="36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7"/>
      <c r="AL530" s="38"/>
      <c r="AM530" s="38">
        <f t="shared" si="143"/>
        <v>0</v>
      </c>
      <c r="AN530" s="38">
        <f t="shared" si="144"/>
        <v>0</v>
      </c>
      <c r="AO530" s="37">
        <f t="shared" si="145"/>
        <v>0</v>
      </c>
      <c r="AP530" s="38">
        <f t="shared" si="145"/>
        <v>0</v>
      </c>
      <c r="AQ530" s="83"/>
      <c r="AR530" s="37">
        <f t="shared" si="147"/>
        <v>0</v>
      </c>
      <c r="AS530" s="38">
        <f t="shared" si="147"/>
        <v>0</v>
      </c>
    </row>
    <row r="531" spans="1:45" ht="39" x14ac:dyDescent="0.25">
      <c r="A531" s="195" t="s">
        <v>722</v>
      </c>
      <c r="B531" s="197" t="s">
        <v>723</v>
      </c>
      <c r="C531" s="199" t="s">
        <v>192</v>
      </c>
      <c r="D531" s="30" t="s">
        <v>193</v>
      </c>
      <c r="E531" s="31">
        <v>140</v>
      </c>
      <c r="F531" s="31">
        <v>75</v>
      </c>
      <c r="G531" s="33">
        <f>$G$84</f>
        <v>4.5999999999999999E-2</v>
      </c>
      <c r="H531" s="33">
        <f t="shared" si="133"/>
        <v>6.4399999999999995</v>
      </c>
      <c r="I531" s="34">
        <f>H531+H532</f>
        <v>8.24</v>
      </c>
      <c r="J531" s="33">
        <f t="shared" si="137"/>
        <v>3.4499999999999997</v>
      </c>
      <c r="K531" s="34">
        <f>J531+J532</f>
        <v>4.5299999999999994</v>
      </c>
      <c r="L531" s="33"/>
      <c r="M531" s="33"/>
      <c r="N531" s="33"/>
      <c r="O531" s="33">
        <f>I531*$Q$7</f>
        <v>0.1236</v>
      </c>
      <c r="P531" s="33">
        <f>K531*$Q$7</f>
        <v>6.7949999999999983E-2</v>
      </c>
      <c r="Q531" s="33"/>
      <c r="R531" s="33">
        <f>I531*$T$7</f>
        <v>2.8016000000000001</v>
      </c>
      <c r="S531" s="35">
        <f>K531*$T$7</f>
        <v>1.5401999999999998</v>
      </c>
      <c r="T531" s="33"/>
      <c r="U531" s="36">
        <f>I531*$W$7</f>
        <v>8.2400000000000008E-4</v>
      </c>
      <c r="V531" s="36">
        <f>K531*$W$7</f>
        <v>4.5299999999999995E-4</v>
      </c>
      <c r="W531" s="33"/>
      <c r="X531" s="33">
        <f>I531*$Z$7</f>
        <v>6.273936</v>
      </c>
      <c r="Y531" s="33">
        <f>K531*$Z$7</f>
        <v>3.4491419999999993</v>
      </c>
      <c r="Z531" s="33"/>
      <c r="AA531" s="33">
        <f>I531+O531+R531+U531+X531</f>
        <v>17.439959999999999</v>
      </c>
      <c r="AB531" s="33">
        <f>K531+P531+S531+V531+Y531</f>
        <v>9.5877449999999982</v>
      </c>
      <c r="AC531" s="33">
        <f>AA531*$AE$7</f>
        <v>5.2319879999999994</v>
      </c>
      <c r="AD531" s="33">
        <f>AB531*$AE$7</f>
        <v>2.8763234999999994</v>
      </c>
      <c r="AE531" s="33"/>
      <c r="AF531" s="33">
        <f>(AA531+AC531)*$AH$7</f>
        <v>0.68015844000000003</v>
      </c>
      <c r="AG531" s="33">
        <f>(AB531+AD531)*$AH$7</f>
        <v>0.37392205499999992</v>
      </c>
      <c r="AH531" s="33"/>
      <c r="AI531" s="33"/>
      <c r="AJ531" s="33"/>
      <c r="AK531" s="37">
        <v>28.94</v>
      </c>
      <c r="AL531" s="38">
        <v>15.9</v>
      </c>
      <c r="AM531" s="38">
        <f t="shared" si="143"/>
        <v>31.26</v>
      </c>
      <c r="AN531" s="38">
        <f t="shared" si="144"/>
        <v>17.170000000000002</v>
      </c>
      <c r="AO531" s="37">
        <f t="shared" si="145"/>
        <v>6.25</v>
      </c>
      <c r="AP531" s="38">
        <f t="shared" si="145"/>
        <v>3.43</v>
      </c>
      <c r="AQ531" s="83"/>
      <c r="AR531" s="37">
        <f t="shared" si="147"/>
        <v>37.510000000000005</v>
      </c>
      <c r="AS531" s="38">
        <f t="shared" si="147"/>
        <v>20.6</v>
      </c>
    </row>
    <row r="532" spans="1:45" ht="26.25" x14ac:dyDescent="0.25">
      <c r="A532" s="196"/>
      <c r="B532" s="198"/>
      <c r="C532" s="200"/>
      <c r="D532" s="30" t="s">
        <v>721</v>
      </c>
      <c r="E532" s="31">
        <v>75</v>
      </c>
      <c r="F532" s="31">
        <v>45</v>
      </c>
      <c r="G532" s="33">
        <f>$G$530</f>
        <v>2.4E-2</v>
      </c>
      <c r="H532" s="33">
        <f t="shared" si="133"/>
        <v>1.8</v>
      </c>
      <c r="I532" s="34"/>
      <c r="J532" s="33">
        <f t="shared" si="137"/>
        <v>1.08</v>
      </c>
      <c r="K532" s="34"/>
      <c r="L532" s="33"/>
      <c r="M532" s="33"/>
      <c r="N532" s="33"/>
      <c r="O532" s="33"/>
      <c r="P532" s="33"/>
      <c r="Q532" s="33"/>
      <c r="R532" s="33"/>
      <c r="S532" s="35"/>
      <c r="T532" s="33"/>
      <c r="U532" s="36"/>
      <c r="V532" s="36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7"/>
      <c r="AL532" s="38"/>
      <c r="AM532" s="38">
        <f t="shared" si="143"/>
        <v>0</v>
      </c>
      <c r="AN532" s="38">
        <f t="shared" si="144"/>
        <v>0</v>
      </c>
      <c r="AO532" s="37">
        <f t="shared" si="145"/>
        <v>0</v>
      </c>
      <c r="AP532" s="38">
        <f t="shared" si="145"/>
        <v>0</v>
      </c>
      <c r="AQ532" s="83"/>
      <c r="AR532" s="37">
        <f t="shared" si="147"/>
        <v>0</v>
      </c>
      <c r="AS532" s="38">
        <f t="shared" si="147"/>
        <v>0</v>
      </c>
    </row>
    <row r="533" spans="1:45" ht="43.5" customHeight="1" x14ac:dyDescent="0.25">
      <c r="A533" s="27" t="s">
        <v>724</v>
      </c>
      <c r="B533" s="28" t="s">
        <v>725</v>
      </c>
      <c r="C533" s="29"/>
      <c r="D533" s="30" t="s">
        <v>721</v>
      </c>
      <c r="E533" s="31">
        <v>100</v>
      </c>
      <c r="F533" s="31">
        <v>45</v>
      </c>
      <c r="G533" s="33">
        <f>$G$530</f>
        <v>2.4E-2</v>
      </c>
      <c r="H533" s="33">
        <f t="shared" si="133"/>
        <v>2.4</v>
      </c>
      <c r="I533" s="34">
        <f>H533</f>
        <v>2.4</v>
      </c>
      <c r="J533" s="33">
        <f t="shared" si="137"/>
        <v>1.08</v>
      </c>
      <c r="K533" s="34">
        <f>J533</f>
        <v>1.08</v>
      </c>
      <c r="L533" s="33"/>
      <c r="M533" s="33"/>
      <c r="N533" s="33"/>
      <c r="O533" s="33">
        <f>I533*$Q$7</f>
        <v>3.5999999999999997E-2</v>
      </c>
      <c r="P533" s="33">
        <f>K533*$Q$7</f>
        <v>1.6199999999999999E-2</v>
      </c>
      <c r="Q533" s="33"/>
      <c r="R533" s="33">
        <f>I533*$T$7</f>
        <v>0.81600000000000006</v>
      </c>
      <c r="S533" s="35">
        <f>K533*$T$7</f>
        <v>0.36720000000000003</v>
      </c>
      <c r="T533" s="33"/>
      <c r="U533" s="36">
        <f>I533*$W$7</f>
        <v>2.4000000000000001E-4</v>
      </c>
      <c r="V533" s="36">
        <f>K533*$W$7</f>
        <v>1.0800000000000001E-4</v>
      </c>
      <c r="W533" s="33"/>
      <c r="X533" s="33">
        <f>I533*$Z$7</f>
        <v>1.8273599999999999</v>
      </c>
      <c r="Y533" s="33">
        <f>K533*$Z$7</f>
        <v>0.82231200000000004</v>
      </c>
      <c r="Z533" s="33"/>
      <c r="AA533" s="33">
        <f>I533+O533+R533+U533+X533</f>
        <v>5.0795999999999992</v>
      </c>
      <c r="AB533" s="33">
        <f>K533+P533+S533+V533+Y533</f>
        <v>2.2858200000000002</v>
      </c>
      <c r="AC533" s="33">
        <f>AA533*$AE$7</f>
        <v>1.5238799999999997</v>
      </c>
      <c r="AD533" s="33">
        <f>AB533*$AE$7</f>
        <v>0.68574600000000008</v>
      </c>
      <c r="AE533" s="33"/>
      <c r="AF533" s="33">
        <f>(AA533+AC533)*$AH$7</f>
        <v>0.19810439999999999</v>
      </c>
      <c r="AG533" s="33">
        <f>(AB533+AD533)*$AH$7</f>
        <v>8.9146980000000001E-2</v>
      </c>
      <c r="AH533" s="33"/>
      <c r="AI533" s="33"/>
      <c r="AJ533" s="33"/>
      <c r="AK533" s="37">
        <v>8.43</v>
      </c>
      <c r="AL533" s="38">
        <v>3.78</v>
      </c>
      <c r="AM533" s="38">
        <f t="shared" si="143"/>
        <v>9.1</v>
      </c>
      <c r="AN533" s="38">
        <f t="shared" si="144"/>
        <v>4.08</v>
      </c>
      <c r="AO533" s="37">
        <f t="shared" si="145"/>
        <v>1.82</v>
      </c>
      <c r="AP533" s="38">
        <f t="shared" si="145"/>
        <v>0.82</v>
      </c>
      <c r="AQ533" s="83"/>
      <c r="AR533" s="37">
        <f t="shared" si="147"/>
        <v>10.92</v>
      </c>
      <c r="AS533" s="38">
        <f t="shared" si="147"/>
        <v>4.9000000000000004</v>
      </c>
    </row>
    <row r="534" spans="1:45" ht="39" x14ac:dyDescent="0.25">
      <c r="A534" s="195" t="s">
        <v>726</v>
      </c>
      <c r="B534" s="197" t="s">
        <v>727</v>
      </c>
      <c r="C534" s="199" t="s">
        <v>192</v>
      </c>
      <c r="D534" s="30" t="s">
        <v>193</v>
      </c>
      <c r="E534" s="31">
        <v>135</v>
      </c>
      <c r="F534" s="31">
        <v>65</v>
      </c>
      <c r="G534" s="33">
        <f>$G$84</f>
        <v>4.5999999999999999E-2</v>
      </c>
      <c r="H534" s="33">
        <f t="shared" si="133"/>
        <v>6.21</v>
      </c>
      <c r="I534" s="34">
        <f>H534+H535</f>
        <v>8.129999999999999</v>
      </c>
      <c r="J534" s="33">
        <f t="shared" si="137"/>
        <v>2.9899999999999998</v>
      </c>
      <c r="K534" s="34">
        <f>J534+J535</f>
        <v>4.07</v>
      </c>
      <c r="L534" s="33"/>
      <c r="M534" s="33"/>
      <c r="N534" s="33"/>
      <c r="O534" s="33">
        <f>I534*$Q$7</f>
        <v>0.12194999999999998</v>
      </c>
      <c r="P534" s="33">
        <f>K534*$Q$7</f>
        <v>6.105E-2</v>
      </c>
      <c r="Q534" s="33"/>
      <c r="R534" s="33">
        <f>I534*$T$7</f>
        <v>2.7641999999999998</v>
      </c>
      <c r="S534" s="35">
        <f>K534*$T$7</f>
        <v>1.3838000000000001</v>
      </c>
      <c r="T534" s="33"/>
      <c r="U534" s="36">
        <f>I534*$W$7</f>
        <v>8.1299999999999992E-4</v>
      </c>
      <c r="V534" s="36">
        <f>K534*$W$7</f>
        <v>4.0700000000000003E-4</v>
      </c>
      <c r="W534" s="33"/>
      <c r="X534" s="33">
        <f>I534*$Z$7</f>
        <v>6.1901819999999992</v>
      </c>
      <c r="Y534" s="33">
        <f>K534*$Z$7</f>
        <v>3.0988980000000002</v>
      </c>
      <c r="Z534" s="33"/>
      <c r="AA534" s="33">
        <f>I534+O534+R534+U534+X534</f>
        <v>17.207145000000001</v>
      </c>
      <c r="AB534" s="33">
        <f>K534+P534+S534+V534+Y534</f>
        <v>8.6141550000000002</v>
      </c>
      <c r="AC534" s="33">
        <f>AA534*$AE$7</f>
        <v>5.1621435</v>
      </c>
      <c r="AD534" s="33">
        <f>AB534*$AE$7</f>
        <v>2.5842464999999999</v>
      </c>
      <c r="AE534" s="33"/>
      <c r="AF534" s="33">
        <f>(AA534+AC534)*$AH$7</f>
        <v>0.67107865499999997</v>
      </c>
      <c r="AG534" s="33">
        <f>(AB534+AD534)*$AH$7</f>
        <v>0.33595204499999998</v>
      </c>
      <c r="AH534" s="33"/>
      <c r="AI534" s="33"/>
      <c r="AJ534" s="33"/>
      <c r="AK534" s="37">
        <v>28.54</v>
      </c>
      <c r="AL534" s="38">
        <v>14.29</v>
      </c>
      <c r="AM534" s="38">
        <f t="shared" si="143"/>
        <v>30.82</v>
      </c>
      <c r="AN534" s="38">
        <f t="shared" si="144"/>
        <v>15.43</v>
      </c>
      <c r="AO534" s="37">
        <f t="shared" si="145"/>
        <v>6.16</v>
      </c>
      <c r="AP534" s="38">
        <f t="shared" si="145"/>
        <v>3.09</v>
      </c>
      <c r="AQ534" s="83"/>
      <c r="AR534" s="37">
        <f t="shared" si="147"/>
        <v>36.980000000000004</v>
      </c>
      <c r="AS534" s="38">
        <f t="shared" si="147"/>
        <v>18.52</v>
      </c>
    </row>
    <row r="535" spans="1:45" ht="26.25" x14ac:dyDescent="0.25">
      <c r="A535" s="196"/>
      <c r="B535" s="198"/>
      <c r="C535" s="200"/>
      <c r="D535" s="30" t="s">
        <v>721</v>
      </c>
      <c r="E535" s="31">
        <v>80</v>
      </c>
      <c r="F535" s="31">
        <v>45</v>
      </c>
      <c r="G535" s="33">
        <f>$G$530</f>
        <v>2.4E-2</v>
      </c>
      <c r="H535" s="33">
        <f t="shared" si="133"/>
        <v>1.92</v>
      </c>
      <c r="I535" s="34"/>
      <c r="J535" s="33">
        <f t="shared" si="137"/>
        <v>1.08</v>
      </c>
      <c r="K535" s="34"/>
      <c r="L535" s="33"/>
      <c r="M535" s="33"/>
      <c r="N535" s="33"/>
      <c r="O535" s="33"/>
      <c r="P535" s="33"/>
      <c r="Q535" s="33"/>
      <c r="R535" s="33"/>
      <c r="S535" s="35"/>
      <c r="T535" s="33"/>
      <c r="U535" s="36"/>
      <c r="V535" s="36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7"/>
      <c r="AL535" s="38"/>
      <c r="AM535" s="38">
        <f t="shared" si="143"/>
        <v>0</v>
      </c>
      <c r="AN535" s="38">
        <f t="shared" si="144"/>
        <v>0</v>
      </c>
      <c r="AO535" s="37">
        <f t="shared" si="145"/>
        <v>0</v>
      </c>
      <c r="AP535" s="38">
        <f t="shared" si="145"/>
        <v>0</v>
      </c>
      <c r="AQ535" s="83"/>
      <c r="AR535" s="37">
        <f t="shared" si="147"/>
        <v>0</v>
      </c>
      <c r="AS535" s="38">
        <f t="shared" si="147"/>
        <v>0</v>
      </c>
    </row>
    <row r="536" spans="1:45" ht="43.5" customHeight="1" x14ac:dyDescent="0.25">
      <c r="A536" s="27" t="s">
        <v>728</v>
      </c>
      <c r="B536" s="28" t="s">
        <v>729</v>
      </c>
      <c r="C536" s="29" t="s">
        <v>192</v>
      </c>
      <c r="D536" s="30" t="s">
        <v>721</v>
      </c>
      <c r="E536" s="31">
        <v>90</v>
      </c>
      <c r="F536" s="31">
        <v>50</v>
      </c>
      <c r="G536" s="33">
        <f>$G$530</f>
        <v>2.4E-2</v>
      </c>
      <c r="H536" s="33">
        <f t="shared" si="133"/>
        <v>2.16</v>
      </c>
      <c r="I536" s="34">
        <f>H536</f>
        <v>2.16</v>
      </c>
      <c r="J536" s="33">
        <f t="shared" si="137"/>
        <v>1.2</v>
      </c>
      <c r="K536" s="34">
        <f>J536</f>
        <v>1.2</v>
      </c>
      <c r="L536" s="33"/>
      <c r="M536" s="33"/>
      <c r="N536" s="33"/>
      <c r="O536" s="33">
        <f>I536*$Q$7</f>
        <v>3.2399999999999998E-2</v>
      </c>
      <c r="P536" s="33">
        <f>K536*$Q$7</f>
        <v>1.7999999999999999E-2</v>
      </c>
      <c r="Q536" s="33"/>
      <c r="R536" s="33">
        <f>I536*$T$7</f>
        <v>0.73440000000000005</v>
      </c>
      <c r="S536" s="35">
        <f>K536*$T$7</f>
        <v>0.40800000000000003</v>
      </c>
      <c r="T536" s="33"/>
      <c r="U536" s="36">
        <f>I536*$W$7</f>
        <v>2.1600000000000002E-4</v>
      </c>
      <c r="V536" s="36">
        <f>K536*$W$7</f>
        <v>1.2E-4</v>
      </c>
      <c r="W536" s="33"/>
      <c r="X536" s="33">
        <f>I536*$Z$7</f>
        <v>1.6446240000000001</v>
      </c>
      <c r="Y536" s="33">
        <f>K536*$Z$7</f>
        <v>0.91367999999999994</v>
      </c>
      <c r="Z536" s="33"/>
      <c r="AA536" s="33">
        <f>I536+O536+R536+U536+X536</f>
        <v>4.5716400000000004</v>
      </c>
      <c r="AB536" s="33">
        <f>K536+P536+S536+V536+Y536</f>
        <v>2.5397999999999996</v>
      </c>
      <c r="AC536" s="33">
        <f>AA536*$AE$7</f>
        <v>1.3714920000000002</v>
      </c>
      <c r="AD536" s="33">
        <f>AB536*$AE$7</f>
        <v>0.76193999999999984</v>
      </c>
      <c r="AE536" s="33"/>
      <c r="AF536" s="33">
        <f>(AA536+AC536)*$AH$7</f>
        <v>0.17829396</v>
      </c>
      <c r="AG536" s="33">
        <f>(AB536+AD536)*$AH$7</f>
        <v>9.9052199999999993E-2</v>
      </c>
      <c r="AH536" s="33"/>
      <c r="AI536" s="33"/>
      <c r="AJ536" s="33"/>
      <c r="AK536" s="37">
        <v>7.59</v>
      </c>
      <c r="AL536" s="38">
        <v>4.2</v>
      </c>
      <c r="AM536" s="38">
        <f t="shared" si="143"/>
        <v>8.1999999999999993</v>
      </c>
      <c r="AN536" s="38">
        <f t="shared" si="144"/>
        <v>4.54</v>
      </c>
      <c r="AO536" s="37">
        <f t="shared" si="145"/>
        <v>1.64</v>
      </c>
      <c r="AP536" s="38">
        <f t="shared" si="145"/>
        <v>0.91</v>
      </c>
      <c r="AQ536" s="83"/>
      <c r="AR536" s="37">
        <f t="shared" si="147"/>
        <v>9.84</v>
      </c>
      <c r="AS536" s="38">
        <f t="shared" si="147"/>
        <v>5.45</v>
      </c>
    </row>
    <row r="537" spans="1:45" ht="39" x14ac:dyDescent="0.25">
      <c r="A537" s="195" t="s">
        <v>730</v>
      </c>
      <c r="B537" s="197" t="s">
        <v>731</v>
      </c>
      <c r="C537" s="199" t="s">
        <v>192</v>
      </c>
      <c r="D537" s="30" t="s">
        <v>193</v>
      </c>
      <c r="E537" s="31">
        <v>50</v>
      </c>
      <c r="F537" s="31">
        <v>35</v>
      </c>
      <c r="G537" s="33">
        <f>$G$84</f>
        <v>4.5999999999999999E-2</v>
      </c>
      <c r="H537" s="33">
        <f t="shared" si="133"/>
        <v>2.2999999999999998</v>
      </c>
      <c r="I537" s="34">
        <f>H537+H538</f>
        <v>2.9</v>
      </c>
      <c r="J537" s="33">
        <f t="shared" si="137"/>
        <v>1.6099999999999999</v>
      </c>
      <c r="K537" s="34">
        <f>J537+J538</f>
        <v>2.09</v>
      </c>
      <c r="L537" s="33"/>
      <c r="M537" s="33"/>
      <c r="N537" s="33"/>
      <c r="O537" s="33">
        <f>I537*$Q$7</f>
        <v>4.3499999999999997E-2</v>
      </c>
      <c r="P537" s="33">
        <f>K537*$Q$7</f>
        <v>3.1349999999999996E-2</v>
      </c>
      <c r="Q537" s="33"/>
      <c r="R537" s="33">
        <f>I537*$T$7</f>
        <v>0.98599999999999999</v>
      </c>
      <c r="S537" s="35">
        <f>K537*$T$7</f>
        <v>0.71060000000000001</v>
      </c>
      <c r="T537" s="33"/>
      <c r="U537" s="36">
        <f>I537*$W$7</f>
        <v>2.9E-4</v>
      </c>
      <c r="V537" s="36">
        <f>K537*$W$7</f>
        <v>2.0899999999999998E-4</v>
      </c>
      <c r="W537" s="33"/>
      <c r="X537" s="33">
        <f>I537*$Z$7</f>
        <v>2.2080599999999997</v>
      </c>
      <c r="Y537" s="33">
        <f>K537*$Z$7</f>
        <v>1.5913259999999998</v>
      </c>
      <c r="Z537" s="33"/>
      <c r="AA537" s="33">
        <f>I537+O537+R537+U537+X537</f>
        <v>6.1378500000000003</v>
      </c>
      <c r="AB537" s="33">
        <f>K537+P537+S537+V537+Y537</f>
        <v>4.4234849999999994</v>
      </c>
      <c r="AC537" s="33">
        <f>AA537*$AE$7</f>
        <v>1.8413550000000001</v>
      </c>
      <c r="AD537" s="33">
        <f>AB537*$AE$7</f>
        <v>1.3270454999999999</v>
      </c>
      <c r="AE537" s="33"/>
      <c r="AF537" s="33">
        <f>(AA537+AC537)*$AH$7</f>
        <v>0.23937615000000001</v>
      </c>
      <c r="AG537" s="33">
        <f>(AB537+AD537)*$AH$7</f>
        <v>0.17251591499999996</v>
      </c>
      <c r="AH537" s="33"/>
      <c r="AI537" s="33"/>
      <c r="AJ537" s="33"/>
      <c r="AK537" s="37">
        <v>10.18</v>
      </c>
      <c r="AL537" s="38">
        <v>7.34</v>
      </c>
      <c r="AM537" s="38">
        <f t="shared" si="143"/>
        <v>10.99</v>
      </c>
      <c r="AN537" s="38">
        <f t="shared" si="144"/>
        <v>7.93</v>
      </c>
      <c r="AO537" s="37">
        <f t="shared" si="145"/>
        <v>2.2000000000000002</v>
      </c>
      <c r="AP537" s="38">
        <f t="shared" si="145"/>
        <v>1.59</v>
      </c>
      <c r="AQ537" s="83"/>
      <c r="AR537" s="37">
        <f t="shared" si="147"/>
        <v>13.190000000000001</v>
      </c>
      <c r="AS537" s="38">
        <f t="shared" si="147"/>
        <v>9.52</v>
      </c>
    </row>
    <row r="538" spans="1:45" ht="26.25" x14ac:dyDescent="0.25">
      <c r="A538" s="196"/>
      <c r="B538" s="198"/>
      <c r="C538" s="200"/>
      <c r="D538" s="30" t="s">
        <v>721</v>
      </c>
      <c r="E538" s="31">
        <v>25</v>
      </c>
      <c r="F538" s="31">
        <v>20</v>
      </c>
      <c r="G538" s="33">
        <f>$G$530</f>
        <v>2.4E-2</v>
      </c>
      <c r="H538" s="33">
        <f t="shared" si="133"/>
        <v>0.6</v>
      </c>
      <c r="I538" s="34"/>
      <c r="J538" s="33">
        <f t="shared" si="137"/>
        <v>0.48</v>
      </c>
      <c r="K538" s="34"/>
      <c r="L538" s="33"/>
      <c r="M538" s="33"/>
      <c r="N538" s="33"/>
      <c r="O538" s="33"/>
      <c r="P538" s="33"/>
      <c r="Q538" s="33"/>
      <c r="R538" s="33"/>
      <c r="S538" s="35"/>
      <c r="T538" s="33"/>
      <c r="U538" s="36"/>
      <c r="V538" s="36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7"/>
      <c r="AL538" s="38"/>
      <c r="AM538" s="38">
        <f t="shared" si="143"/>
        <v>0</v>
      </c>
      <c r="AN538" s="38">
        <f t="shared" si="144"/>
        <v>0</v>
      </c>
      <c r="AO538" s="37">
        <f t="shared" si="145"/>
        <v>0</v>
      </c>
      <c r="AP538" s="38">
        <f t="shared" si="145"/>
        <v>0</v>
      </c>
      <c r="AQ538" s="83"/>
      <c r="AR538" s="37"/>
      <c r="AS538" s="38"/>
    </row>
    <row r="539" spans="1:45" ht="39" x14ac:dyDescent="0.25">
      <c r="A539" s="195" t="s">
        <v>732</v>
      </c>
      <c r="B539" s="197" t="s">
        <v>733</v>
      </c>
      <c r="C539" s="199" t="s">
        <v>192</v>
      </c>
      <c r="D539" s="30" t="s">
        <v>193</v>
      </c>
      <c r="E539" s="31">
        <v>130</v>
      </c>
      <c r="F539" s="31">
        <v>55</v>
      </c>
      <c r="G539" s="33">
        <f>$G$84</f>
        <v>4.5999999999999999E-2</v>
      </c>
      <c r="H539" s="33">
        <f t="shared" si="133"/>
        <v>5.9799999999999995</v>
      </c>
      <c r="I539" s="34">
        <f>H539+H540</f>
        <v>7.8999999999999995</v>
      </c>
      <c r="J539" s="33">
        <f t="shared" si="137"/>
        <v>2.5299999999999998</v>
      </c>
      <c r="K539" s="34">
        <f>J539+J540</f>
        <v>3.61</v>
      </c>
      <c r="L539" s="33"/>
      <c r="M539" s="33"/>
      <c r="N539" s="33"/>
      <c r="O539" s="33">
        <f>I539*$Q$7</f>
        <v>0.11849999999999999</v>
      </c>
      <c r="P539" s="33">
        <f>K539*$Q$7</f>
        <v>5.4149999999999997E-2</v>
      </c>
      <c r="Q539" s="33"/>
      <c r="R539" s="33">
        <f>I539*$T$7</f>
        <v>2.6859999999999999</v>
      </c>
      <c r="S539" s="35">
        <f>K539*$T$7</f>
        <v>1.2274</v>
      </c>
      <c r="T539" s="33"/>
      <c r="U539" s="36">
        <f>I539*$W$7</f>
        <v>7.9000000000000001E-4</v>
      </c>
      <c r="V539" s="36">
        <f>K539*$W$7</f>
        <v>3.6099999999999999E-4</v>
      </c>
      <c r="W539" s="33"/>
      <c r="X539" s="33">
        <f>I539*$Z$7</f>
        <v>6.0150599999999992</v>
      </c>
      <c r="Y539" s="33">
        <f>K539*$Z$7</f>
        <v>2.7486539999999997</v>
      </c>
      <c r="Z539" s="33"/>
      <c r="AA539" s="33">
        <f>I539+O539+R539+U539+X539</f>
        <v>16.72035</v>
      </c>
      <c r="AB539" s="33">
        <f>K539+P539+S539+V539+Y539</f>
        <v>7.6405649999999987</v>
      </c>
      <c r="AC539" s="33">
        <f>AA539*$AE$7</f>
        <v>5.0161049999999996</v>
      </c>
      <c r="AD539" s="33">
        <f>AB539*$AE$7</f>
        <v>2.2921694999999995</v>
      </c>
      <c r="AE539" s="33"/>
      <c r="AF539" s="33">
        <f>(AA539+AC539)*$AH$7</f>
        <v>0.65209364999999997</v>
      </c>
      <c r="AG539" s="33">
        <f>(AB539+AD539)*$AH$7</f>
        <v>0.29798203499999992</v>
      </c>
      <c r="AH539" s="33"/>
      <c r="AI539" s="33"/>
      <c r="AJ539" s="33"/>
      <c r="AK539" s="37">
        <v>27.74</v>
      </c>
      <c r="AL539" s="38">
        <v>12.68</v>
      </c>
      <c r="AM539" s="38">
        <f t="shared" si="143"/>
        <v>29.96</v>
      </c>
      <c r="AN539" s="38">
        <f t="shared" si="144"/>
        <v>13.69</v>
      </c>
      <c r="AO539" s="37">
        <f t="shared" si="145"/>
        <v>5.99</v>
      </c>
      <c r="AP539" s="38">
        <f t="shared" si="145"/>
        <v>2.74</v>
      </c>
      <c r="AQ539" s="83"/>
      <c r="AR539" s="37">
        <f t="shared" ref="AR539:AS547" si="148">AM539+AO539</f>
        <v>35.950000000000003</v>
      </c>
      <c r="AS539" s="38">
        <f t="shared" si="148"/>
        <v>16.43</v>
      </c>
    </row>
    <row r="540" spans="1:45" ht="26.25" x14ac:dyDescent="0.25">
      <c r="A540" s="196"/>
      <c r="B540" s="198"/>
      <c r="C540" s="200"/>
      <c r="D540" s="30" t="s">
        <v>721</v>
      </c>
      <c r="E540" s="31">
        <v>80</v>
      </c>
      <c r="F540" s="31">
        <v>45</v>
      </c>
      <c r="G540" s="33">
        <f>$G$530</f>
        <v>2.4E-2</v>
      </c>
      <c r="H540" s="33">
        <f t="shared" si="133"/>
        <v>1.92</v>
      </c>
      <c r="I540" s="34"/>
      <c r="J540" s="33">
        <f t="shared" si="137"/>
        <v>1.08</v>
      </c>
      <c r="K540" s="34"/>
      <c r="L540" s="33"/>
      <c r="M540" s="33"/>
      <c r="N540" s="33"/>
      <c r="O540" s="33"/>
      <c r="P540" s="33"/>
      <c r="Q540" s="33"/>
      <c r="R540" s="33"/>
      <c r="S540" s="35"/>
      <c r="T540" s="33"/>
      <c r="U540" s="36"/>
      <c r="V540" s="36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7"/>
      <c r="AL540" s="38"/>
      <c r="AM540" s="38">
        <f t="shared" si="143"/>
        <v>0</v>
      </c>
      <c r="AN540" s="38">
        <f t="shared" si="144"/>
        <v>0</v>
      </c>
      <c r="AO540" s="37">
        <f t="shared" si="145"/>
        <v>0</v>
      </c>
      <c r="AP540" s="38">
        <f t="shared" si="145"/>
        <v>0</v>
      </c>
      <c r="AQ540" s="83"/>
      <c r="AR540" s="37">
        <f t="shared" si="148"/>
        <v>0</v>
      </c>
      <c r="AS540" s="38">
        <f t="shared" si="148"/>
        <v>0</v>
      </c>
    </row>
    <row r="541" spans="1:45" ht="39" x14ac:dyDescent="0.25">
      <c r="A541" s="195" t="s">
        <v>734</v>
      </c>
      <c r="B541" s="197" t="s">
        <v>735</v>
      </c>
      <c r="C541" s="199" t="s">
        <v>192</v>
      </c>
      <c r="D541" s="30" t="s">
        <v>193</v>
      </c>
      <c r="E541" s="31">
        <v>150</v>
      </c>
      <c r="F541" s="31">
        <v>75</v>
      </c>
      <c r="G541" s="33">
        <f>$G$84</f>
        <v>4.5999999999999999E-2</v>
      </c>
      <c r="H541" s="33">
        <f t="shared" si="133"/>
        <v>6.8999999999999995</v>
      </c>
      <c r="I541" s="34">
        <f>H541+H542</f>
        <v>8.94</v>
      </c>
      <c r="J541" s="33">
        <f t="shared" si="137"/>
        <v>3.4499999999999997</v>
      </c>
      <c r="K541" s="34">
        <f>J541+J542</f>
        <v>4.6499999999999995</v>
      </c>
      <c r="L541" s="33"/>
      <c r="M541" s="33"/>
      <c r="N541" s="33"/>
      <c r="O541" s="33">
        <f>I541*$Q$7</f>
        <v>0.1341</v>
      </c>
      <c r="P541" s="33">
        <f>K541*$Q$7</f>
        <v>6.9749999999999993E-2</v>
      </c>
      <c r="Q541" s="33"/>
      <c r="R541" s="33">
        <f>I541*$T$7</f>
        <v>3.0396000000000001</v>
      </c>
      <c r="S541" s="35">
        <f>K541*$T$7</f>
        <v>1.581</v>
      </c>
      <c r="T541" s="33"/>
      <c r="U541" s="36">
        <f>I541*$W$7</f>
        <v>8.9400000000000005E-4</v>
      </c>
      <c r="V541" s="36">
        <f>K541*$W$7</f>
        <v>4.6499999999999997E-4</v>
      </c>
      <c r="W541" s="33"/>
      <c r="X541" s="33">
        <f>I541*$Z$7</f>
        <v>6.8069159999999993</v>
      </c>
      <c r="Y541" s="33">
        <f>K541*$Z$7</f>
        <v>3.5405099999999994</v>
      </c>
      <c r="Z541" s="33"/>
      <c r="AA541" s="33">
        <f>I541+O541+R541+U541+X541</f>
        <v>18.921509999999998</v>
      </c>
      <c r="AB541" s="33">
        <f>K541+P541+S541+V541+Y541</f>
        <v>9.8417249999999985</v>
      </c>
      <c r="AC541" s="33">
        <f>AA541*$AE$7</f>
        <v>5.6764529999999995</v>
      </c>
      <c r="AD541" s="33">
        <f>AB541*$AE$7</f>
        <v>2.9525174999999995</v>
      </c>
      <c r="AE541" s="33"/>
      <c r="AF541" s="33">
        <f>(AA541+AC541)*$AH$7</f>
        <v>0.7379388899999999</v>
      </c>
      <c r="AG541" s="33">
        <f>(AB541+AD541)*$AH$7</f>
        <v>0.38382727499999991</v>
      </c>
      <c r="AH541" s="33"/>
      <c r="AI541" s="33"/>
      <c r="AJ541" s="33"/>
      <c r="AK541" s="37">
        <v>31.4</v>
      </c>
      <c r="AL541" s="38">
        <v>16.32</v>
      </c>
      <c r="AM541" s="38">
        <f t="shared" si="143"/>
        <v>33.909999999999997</v>
      </c>
      <c r="AN541" s="38">
        <f t="shared" si="144"/>
        <v>17.63</v>
      </c>
      <c r="AO541" s="37">
        <f t="shared" si="145"/>
        <v>6.78</v>
      </c>
      <c r="AP541" s="38">
        <f t="shared" si="145"/>
        <v>3.53</v>
      </c>
      <c r="AQ541" s="83"/>
      <c r="AR541" s="37">
        <f t="shared" si="148"/>
        <v>40.69</v>
      </c>
      <c r="AS541" s="38">
        <f t="shared" si="148"/>
        <v>21.16</v>
      </c>
    </row>
    <row r="542" spans="1:45" ht="26.25" x14ac:dyDescent="0.25">
      <c r="A542" s="196"/>
      <c r="B542" s="198"/>
      <c r="C542" s="200"/>
      <c r="D542" s="30" t="s">
        <v>721</v>
      </c>
      <c r="E542" s="31">
        <v>85</v>
      </c>
      <c r="F542" s="31">
        <v>50</v>
      </c>
      <c r="G542" s="33">
        <f>$G$530</f>
        <v>2.4E-2</v>
      </c>
      <c r="H542" s="33">
        <f t="shared" si="133"/>
        <v>2.04</v>
      </c>
      <c r="I542" s="34"/>
      <c r="J542" s="33">
        <f t="shared" si="137"/>
        <v>1.2</v>
      </c>
      <c r="K542" s="34"/>
      <c r="L542" s="33"/>
      <c r="M542" s="33"/>
      <c r="N542" s="33"/>
      <c r="O542" s="33"/>
      <c r="P542" s="33"/>
      <c r="Q542" s="33"/>
      <c r="R542" s="33"/>
      <c r="S542" s="35"/>
      <c r="T542" s="33"/>
      <c r="U542" s="36"/>
      <c r="V542" s="36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7"/>
      <c r="AL542" s="38"/>
      <c r="AM542" s="38">
        <f t="shared" si="143"/>
        <v>0</v>
      </c>
      <c r="AN542" s="38">
        <f t="shared" si="144"/>
        <v>0</v>
      </c>
      <c r="AO542" s="37">
        <f t="shared" si="145"/>
        <v>0</v>
      </c>
      <c r="AP542" s="38">
        <f t="shared" si="145"/>
        <v>0</v>
      </c>
      <c r="AQ542" s="83"/>
      <c r="AR542" s="37">
        <f t="shared" si="148"/>
        <v>0</v>
      </c>
      <c r="AS542" s="38">
        <f t="shared" si="148"/>
        <v>0</v>
      </c>
    </row>
    <row r="543" spans="1:45" ht="39" x14ac:dyDescent="0.25">
      <c r="A543" s="195" t="s">
        <v>736</v>
      </c>
      <c r="B543" s="197" t="s">
        <v>737</v>
      </c>
      <c r="C543" s="199" t="s">
        <v>192</v>
      </c>
      <c r="D543" s="30" t="s">
        <v>193</v>
      </c>
      <c r="E543" s="31">
        <v>170</v>
      </c>
      <c r="F543" s="31">
        <v>95</v>
      </c>
      <c r="G543" s="33">
        <f>$G$84</f>
        <v>4.5999999999999999E-2</v>
      </c>
      <c r="H543" s="33">
        <f t="shared" si="133"/>
        <v>7.82</v>
      </c>
      <c r="I543" s="34">
        <f>H543+H544</f>
        <v>10.220000000000001</v>
      </c>
      <c r="J543" s="33">
        <f t="shared" si="137"/>
        <v>4.37</v>
      </c>
      <c r="K543" s="34">
        <f>J543+J544</f>
        <v>5.93</v>
      </c>
      <c r="L543" s="33"/>
      <c r="M543" s="33"/>
      <c r="N543" s="33"/>
      <c r="O543" s="33">
        <f>I543*$Q$7</f>
        <v>0.15329999999999999</v>
      </c>
      <c r="P543" s="33">
        <f>K543*$Q$7</f>
        <v>8.8949999999999987E-2</v>
      </c>
      <c r="Q543" s="33"/>
      <c r="R543" s="33">
        <f>I543*$T$7</f>
        <v>3.4748000000000006</v>
      </c>
      <c r="S543" s="35">
        <f>K543*$T$7</f>
        <v>2.0162</v>
      </c>
      <c r="T543" s="33"/>
      <c r="U543" s="36">
        <f>I543*$W$7</f>
        <v>1.0220000000000001E-3</v>
      </c>
      <c r="V543" s="36">
        <f>K543*$W$7</f>
        <v>5.9299999999999999E-4</v>
      </c>
      <c r="W543" s="33"/>
      <c r="X543" s="33">
        <f>I543*$Z$7</f>
        <v>7.7815080000000005</v>
      </c>
      <c r="Y543" s="33">
        <f>K543*$Z$7</f>
        <v>4.5151019999999997</v>
      </c>
      <c r="Z543" s="33"/>
      <c r="AA543" s="33">
        <f>I543+O543+R543+U543+X543</f>
        <v>21.630630000000004</v>
      </c>
      <c r="AB543" s="33">
        <f>K543+P543+S543+V543+Y543</f>
        <v>12.550844999999999</v>
      </c>
      <c r="AC543" s="33">
        <f>AA543*$AE$7</f>
        <v>6.4891890000000005</v>
      </c>
      <c r="AD543" s="33">
        <f>AB543*$AE$7</f>
        <v>3.7652534999999996</v>
      </c>
      <c r="AE543" s="33"/>
      <c r="AF543" s="33">
        <f>(AA543+AC543)*$AH$7</f>
        <v>0.84359457000000004</v>
      </c>
      <c r="AG543" s="33">
        <f>(AB543+AD543)*$AH$7</f>
        <v>0.48948295499999994</v>
      </c>
      <c r="AH543" s="33"/>
      <c r="AI543" s="33"/>
      <c r="AJ543" s="33"/>
      <c r="AK543" s="37">
        <v>35.880000000000003</v>
      </c>
      <c r="AL543" s="38">
        <v>20.82</v>
      </c>
      <c r="AM543" s="38">
        <f t="shared" si="143"/>
        <v>38.75</v>
      </c>
      <c r="AN543" s="38">
        <f t="shared" si="144"/>
        <v>22.49</v>
      </c>
      <c r="AO543" s="37">
        <f t="shared" si="145"/>
        <v>7.75</v>
      </c>
      <c r="AP543" s="38">
        <f t="shared" si="145"/>
        <v>4.5</v>
      </c>
      <c r="AQ543" s="83"/>
      <c r="AR543" s="37">
        <f t="shared" si="148"/>
        <v>46.5</v>
      </c>
      <c r="AS543" s="38">
        <f t="shared" si="148"/>
        <v>26.99</v>
      </c>
    </row>
    <row r="544" spans="1:45" ht="26.25" x14ac:dyDescent="0.25">
      <c r="A544" s="196"/>
      <c r="B544" s="198"/>
      <c r="C544" s="200"/>
      <c r="D544" s="30" t="s">
        <v>721</v>
      </c>
      <c r="E544" s="31">
        <v>100</v>
      </c>
      <c r="F544" s="31">
        <v>65</v>
      </c>
      <c r="G544" s="33">
        <f>$G$530</f>
        <v>2.4E-2</v>
      </c>
      <c r="H544" s="33">
        <f t="shared" si="133"/>
        <v>2.4</v>
      </c>
      <c r="I544" s="34"/>
      <c r="J544" s="33">
        <f t="shared" si="137"/>
        <v>1.56</v>
      </c>
      <c r="K544" s="34"/>
      <c r="L544" s="33"/>
      <c r="M544" s="33"/>
      <c r="N544" s="33"/>
      <c r="O544" s="33"/>
      <c r="P544" s="33"/>
      <c r="Q544" s="33"/>
      <c r="R544" s="33"/>
      <c r="S544" s="35"/>
      <c r="T544" s="33"/>
      <c r="U544" s="36"/>
      <c r="V544" s="36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7"/>
      <c r="AL544" s="38"/>
      <c r="AM544" s="38">
        <f t="shared" si="143"/>
        <v>0</v>
      </c>
      <c r="AN544" s="38">
        <f t="shared" si="144"/>
        <v>0</v>
      </c>
      <c r="AO544" s="37">
        <f t="shared" si="145"/>
        <v>0</v>
      </c>
      <c r="AP544" s="38">
        <f t="shared" si="145"/>
        <v>0</v>
      </c>
      <c r="AQ544" s="83"/>
      <c r="AR544" s="37">
        <f t="shared" si="148"/>
        <v>0</v>
      </c>
      <c r="AS544" s="38">
        <f t="shared" si="148"/>
        <v>0</v>
      </c>
    </row>
    <row r="545" spans="1:45" ht="39" x14ac:dyDescent="0.25">
      <c r="A545" s="195" t="s">
        <v>738</v>
      </c>
      <c r="B545" s="197" t="s">
        <v>739</v>
      </c>
      <c r="C545" s="199" t="s">
        <v>192</v>
      </c>
      <c r="D545" s="30" t="s">
        <v>193</v>
      </c>
      <c r="E545" s="31">
        <v>190</v>
      </c>
      <c r="F545" s="31">
        <v>115</v>
      </c>
      <c r="G545" s="33">
        <f>$G$84</f>
        <v>4.5999999999999999E-2</v>
      </c>
      <c r="H545" s="33">
        <f t="shared" si="133"/>
        <v>8.74</v>
      </c>
      <c r="I545" s="34">
        <f>H545+H546</f>
        <v>11.620000000000001</v>
      </c>
      <c r="J545" s="33">
        <f t="shared" si="137"/>
        <v>5.29</v>
      </c>
      <c r="K545" s="34">
        <f>J545+J546</f>
        <v>7.33</v>
      </c>
      <c r="L545" s="33"/>
      <c r="M545" s="33"/>
      <c r="N545" s="33"/>
      <c r="O545" s="33">
        <f>I545*$Q$7</f>
        <v>0.17430000000000001</v>
      </c>
      <c r="P545" s="33">
        <f>K545*$Q$7</f>
        <v>0.10994999999999999</v>
      </c>
      <c r="Q545" s="33"/>
      <c r="R545" s="33">
        <f>I545*$T$7</f>
        <v>3.9508000000000005</v>
      </c>
      <c r="S545" s="35">
        <f>K545*$T$7</f>
        <v>2.4922000000000004</v>
      </c>
      <c r="T545" s="33"/>
      <c r="U545" s="36">
        <f>I545*$W$7</f>
        <v>1.1620000000000001E-3</v>
      </c>
      <c r="V545" s="36">
        <f>K545*$W$7</f>
        <v>7.3300000000000004E-4</v>
      </c>
      <c r="W545" s="33"/>
      <c r="X545" s="33">
        <f>I545*$Z$7</f>
        <v>8.847468000000001</v>
      </c>
      <c r="Y545" s="33">
        <f>K545*$Z$7</f>
        <v>5.5810620000000002</v>
      </c>
      <c r="Z545" s="33"/>
      <c r="AA545" s="33">
        <f>I545+O545+R545+U545+X545</f>
        <v>24.593730000000004</v>
      </c>
      <c r="AB545" s="33">
        <f>K545+P545+S545+V545+Y545</f>
        <v>15.513945</v>
      </c>
      <c r="AC545" s="33">
        <f>AA545*$AE$7</f>
        <v>7.3781190000000008</v>
      </c>
      <c r="AD545" s="33">
        <f>AB545*$AE$7</f>
        <v>4.6541834999999994</v>
      </c>
      <c r="AE545" s="33"/>
      <c r="AF545" s="33">
        <f>(AA545+AC545)*$AH$7</f>
        <v>0.95915547000000012</v>
      </c>
      <c r="AG545" s="33">
        <f>(AB545+AD545)*$AH$7</f>
        <v>0.60504385499999991</v>
      </c>
      <c r="AH545" s="33"/>
      <c r="AI545" s="33"/>
      <c r="AJ545" s="33"/>
      <c r="AK545" s="37">
        <v>40.799999999999997</v>
      </c>
      <c r="AL545" s="38">
        <v>25.73</v>
      </c>
      <c r="AM545" s="38">
        <f t="shared" si="143"/>
        <v>44.06</v>
      </c>
      <c r="AN545" s="38">
        <f t="shared" si="144"/>
        <v>27.79</v>
      </c>
      <c r="AO545" s="37">
        <f t="shared" si="145"/>
        <v>8.81</v>
      </c>
      <c r="AP545" s="38">
        <f t="shared" si="145"/>
        <v>5.56</v>
      </c>
      <c r="AQ545" s="83"/>
      <c r="AR545" s="37">
        <f t="shared" si="148"/>
        <v>52.870000000000005</v>
      </c>
      <c r="AS545" s="38">
        <f t="shared" si="148"/>
        <v>33.35</v>
      </c>
    </row>
    <row r="546" spans="1:45" ht="26.25" x14ac:dyDescent="0.25">
      <c r="A546" s="196"/>
      <c r="B546" s="198"/>
      <c r="C546" s="200"/>
      <c r="D546" s="30" t="s">
        <v>721</v>
      </c>
      <c r="E546" s="31">
        <v>120</v>
      </c>
      <c r="F546" s="31">
        <v>85</v>
      </c>
      <c r="G546" s="33">
        <f>$G$530</f>
        <v>2.4E-2</v>
      </c>
      <c r="H546" s="33">
        <f t="shared" si="133"/>
        <v>2.88</v>
      </c>
      <c r="I546" s="34"/>
      <c r="J546" s="33">
        <f t="shared" si="137"/>
        <v>2.04</v>
      </c>
      <c r="K546" s="34"/>
      <c r="L546" s="33"/>
      <c r="M546" s="33"/>
      <c r="N546" s="33"/>
      <c r="O546" s="33"/>
      <c r="P546" s="33"/>
      <c r="Q546" s="33"/>
      <c r="R546" s="33"/>
      <c r="S546" s="35"/>
      <c r="T546" s="33"/>
      <c r="U546" s="36"/>
      <c r="V546" s="36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7"/>
      <c r="AL546" s="38"/>
      <c r="AM546" s="38">
        <f t="shared" si="143"/>
        <v>0</v>
      </c>
      <c r="AN546" s="38">
        <f t="shared" si="144"/>
        <v>0</v>
      </c>
      <c r="AO546" s="37">
        <f t="shared" si="145"/>
        <v>0</v>
      </c>
      <c r="AP546" s="38">
        <f t="shared" si="145"/>
        <v>0</v>
      </c>
      <c r="AQ546" s="83"/>
      <c r="AR546" s="37">
        <f t="shared" si="148"/>
        <v>0</v>
      </c>
      <c r="AS546" s="38">
        <f t="shared" si="148"/>
        <v>0</v>
      </c>
    </row>
    <row r="547" spans="1:45" ht="42.75" customHeight="1" x14ac:dyDescent="0.25">
      <c r="A547" s="27" t="s">
        <v>740</v>
      </c>
      <c r="B547" s="28" t="s">
        <v>741</v>
      </c>
      <c r="C547" s="29"/>
      <c r="D547" s="30" t="s">
        <v>721</v>
      </c>
      <c r="E547" s="31">
        <v>30</v>
      </c>
      <c r="F547" s="31">
        <v>10</v>
      </c>
      <c r="G547" s="33">
        <f>$G$530</f>
        <v>2.4E-2</v>
      </c>
      <c r="H547" s="33">
        <f t="shared" si="133"/>
        <v>0.72</v>
      </c>
      <c r="I547" s="34">
        <f>H547</f>
        <v>0.72</v>
      </c>
      <c r="J547" s="33">
        <f t="shared" si="137"/>
        <v>0.24</v>
      </c>
      <c r="K547" s="34">
        <f>J547</f>
        <v>0.24</v>
      </c>
      <c r="L547" s="33"/>
      <c r="M547" s="33"/>
      <c r="N547" s="33"/>
      <c r="O547" s="33">
        <f>I547*$Q$7</f>
        <v>1.0799999999999999E-2</v>
      </c>
      <c r="P547" s="33">
        <f>K547*$Q$7</f>
        <v>3.5999999999999999E-3</v>
      </c>
      <c r="Q547" s="33"/>
      <c r="R547" s="33">
        <f>I547*$T$7</f>
        <v>0.24480000000000002</v>
      </c>
      <c r="S547" s="35">
        <f>K547*$T$7</f>
        <v>8.1600000000000006E-2</v>
      </c>
      <c r="T547" s="33"/>
      <c r="U547" s="36">
        <f>I547*$W$7</f>
        <v>7.2000000000000002E-5</v>
      </c>
      <c r="V547" s="36">
        <f>K547*$W$7</f>
        <v>2.4000000000000001E-5</v>
      </c>
      <c r="W547" s="33"/>
      <c r="X547" s="33">
        <f>I547*$Z$7</f>
        <v>0.54820799999999992</v>
      </c>
      <c r="Y547" s="33">
        <f>K547*$Z$7</f>
        <v>0.18273599999999998</v>
      </c>
      <c r="Z547" s="33"/>
      <c r="AA547" s="33">
        <f>I547+O547+R547+U547+X547</f>
        <v>1.5238799999999999</v>
      </c>
      <c r="AB547" s="33">
        <f>K547+P547+S547+V547+Y547</f>
        <v>0.50795999999999997</v>
      </c>
      <c r="AC547" s="33">
        <f>AA547*$AE$7</f>
        <v>0.45716399999999996</v>
      </c>
      <c r="AD547" s="33">
        <f>AB547*$AE$7</f>
        <v>0.152388</v>
      </c>
      <c r="AE547" s="33"/>
      <c r="AF547" s="33">
        <f>(AA547+AC547)*$AH$7</f>
        <v>5.9431319999999989E-2</v>
      </c>
      <c r="AG547" s="33">
        <f>(AB547+AD547)*$AH$7</f>
        <v>1.9810439999999999E-2</v>
      </c>
      <c r="AH547" s="33"/>
      <c r="AI547" s="33"/>
      <c r="AJ547" s="33"/>
      <c r="AK547" s="37">
        <v>2.5299999999999998</v>
      </c>
      <c r="AL547" s="38">
        <v>0.85</v>
      </c>
      <c r="AM547" s="38">
        <f t="shared" si="143"/>
        <v>2.73</v>
      </c>
      <c r="AN547" s="38">
        <f t="shared" si="144"/>
        <v>0.92</v>
      </c>
      <c r="AO547" s="37">
        <f t="shared" si="145"/>
        <v>0.55000000000000004</v>
      </c>
      <c r="AP547" s="38">
        <f t="shared" si="145"/>
        <v>0.18</v>
      </c>
      <c r="AQ547" s="83"/>
      <c r="AR547" s="37">
        <f t="shared" si="148"/>
        <v>3.2800000000000002</v>
      </c>
      <c r="AS547" s="38">
        <f t="shared" si="148"/>
        <v>1.1000000000000001</v>
      </c>
    </row>
    <row r="548" spans="1:45" ht="42" customHeight="1" x14ac:dyDescent="0.25">
      <c r="A548" s="49" t="s">
        <v>742</v>
      </c>
      <c r="B548" s="50" t="s">
        <v>743</v>
      </c>
      <c r="C548" s="51"/>
      <c r="D548" s="52"/>
      <c r="E548" s="53"/>
      <c r="F548" s="53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5"/>
      <c r="T548" s="54"/>
      <c r="U548" s="57"/>
      <c r="V548" s="57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8"/>
      <c r="AL548" s="59"/>
      <c r="AM548" s="60"/>
      <c r="AN548" s="60"/>
      <c r="AO548" s="61"/>
      <c r="AP548" s="60"/>
      <c r="AQ548" s="62"/>
      <c r="AR548" s="58"/>
      <c r="AS548" s="59"/>
    </row>
    <row r="549" spans="1:45" x14ac:dyDescent="0.25">
      <c r="A549" s="63" t="s">
        <v>744</v>
      </c>
      <c r="B549" s="64" t="s">
        <v>745</v>
      </c>
      <c r="C549" s="51"/>
      <c r="D549" s="52"/>
      <c r="E549" s="53"/>
      <c r="F549" s="53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5"/>
      <c r="T549" s="54"/>
      <c r="U549" s="57"/>
      <c r="V549" s="57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8"/>
      <c r="AL549" s="59"/>
      <c r="AM549" s="60"/>
      <c r="AN549" s="60"/>
      <c r="AO549" s="61"/>
      <c r="AP549" s="60"/>
      <c r="AQ549" s="62"/>
      <c r="AR549" s="58"/>
      <c r="AS549" s="59"/>
    </row>
    <row r="550" spans="1:45" ht="30" customHeight="1" x14ac:dyDescent="0.25">
      <c r="A550" s="27" t="s">
        <v>746</v>
      </c>
      <c r="B550" s="28" t="s">
        <v>747</v>
      </c>
      <c r="C550" s="29"/>
      <c r="D550" s="30"/>
      <c r="E550" s="31"/>
      <c r="F550" s="31"/>
      <c r="G550" s="33"/>
      <c r="H550" s="33"/>
      <c r="I550" s="34"/>
      <c r="J550" s="33"/>
      <c r="K550" s="34"/>
      <c r="L550" s="33"/>
      <c r="M550" s="33"/>
      <c r="N550" s="33"/>
      <c r="O550" s="33"/>
      <c r="P550" s="33"/>
      <c r="Q550" s="33"/>
      <c r="R550" s="33"/>
      <c r="S550" s="35"/>
      <c r="T550" s="33"/>
      <c r="U550" s="36"/>
      <c r="V550" s="36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7"/>
      <c r="AL550" s="38"/>
      <c r="AM550" s="38"/>
      <c r="AN550" s="38"/>
      <c r="AO550" s="37"/>
      <c r="AP550" s="38"/>
      <c r="AQ550" s="83"/>
      <c r="AR550" s="37"/>
      <c r="AS550" s="38"/>
    </row>
    <row r="551" spans="1:45" ht="51.75" x14ac:dyDescent="0.25">
      <c r="A551" s="195" t="s">
        <v>748</v>
      </c>
      <c r="B551" s="197" t="s">
        <v>749</v>
      </c>
      <c r="C551" s="199" t="s">
        <v>192</v>
      </c>
      <c r="D551" s="30" t="s">
        <v>46</v>
      </c>
      <c r="E551" s="31">
        <v>30</v>
      </c>
      <c r="F551" s="31">
        <v>30</v>
      </c>
      <c r="G551" s="33">
        <f>$G$85</f>
        <v>3.6999999999999998E-2</v>
      </c>
      <c r="H551" s="33">
        <f t="shared" ref="H551:H616" si="149">E551*G551</f>
        <v>1.1099999999999999</v>
      </c>
      <c r="I551" s="34">
        <f>H551+H552</f>
        <v>2.79</v>
      </c>
      <c r="J551" s="33">
        <f t="shared" ref="J551:J616" si="150">F551*G551</f>
        <v>1.1099999999999999</v>
      </c>
      <c r="K551" s="34">
        <f>J551+J552</f>
        <v>2.19</v>
      </c>
      <c r="L551" s="33"/>
      <c r="M551" s="33"/>
      <c r="N551" s="33"/>
      <c r="O551" s="33">
        <f>I551*$Q$7</f>
        <v>4.1849999999999998E-2</v>
      </c>
      <c r="P551" s="33">
        <f>K551*$Q$7</f>
        <v>3.2849999999999997E-2</v>
      </c>
      <c r="Q551" s="33"/>
      <c r="R551" s="33">
        <f>I551*$T$7</f>
        <v>0.94860000000000011</v>
      </c>
      <c r="S551" s="35">
        <f>K551*$T$7</f>
        <v>0.74460000000000004</v>
      </c>
      <c r="T551" s="33"/>
      <c r="U551" s="36">
        <f>I551*$W$7</f>
        <v>2.7900000000000001E-4</v>
      </c>
      <c r="V551" s="36">
        <f>K551*$W$7</f>
        <v>2.1900000000000001E-4</v>
      </c>
      <c r="W551" s="33"/>
      <c r="X551" s="33">
        <f>I551*$Z$7</f>
        <v>2.1243059999999998</v>
      </c>
      <c r="Y551" s="33">
        <f>K551*$Z$7</f>
        <v>1.6674659999999999</v>
      </c>
      <c r="Z551" s="33"/>
      <c r="AA551" s="33">
        <f>I551+O551+R551+U551+X551</f>
        <v>5.9050349999999998</v>
      </c>
      <c r="AB551" s="33">
        <f>K551+P551+S551+V551+Y551</f>
        <v>4.635135</v>
      </c>
      <c r="AC551" s="33">
        <f>AA551*$AE$7</f>
        <v>1.7715105</v>
      </c>
      <c r="AD551" s="33">
        <f>AB551*$AE$7</f>
        <v>1.3905405</v>
      </c>
      <c r="AE551" s="33"/>
      <c r="AF551" s="33">
        <f>(AA551+AC551)*$AH$7</f>
        <v>0.23029636499999998</v>
      </c>
      <c r="AG551" s="33">
        <f>(AB551+AD551)*$AH$7</f>
        <v>0.18077026499999999</v>
      </c>
      <c r="AH551" s="33"/>
      <c r="AI551" s="33"/>
      <c r="AJ551" s="33"/>
      <c r="AK551" s="37">
        <v>9.81</v>
      </c>
      <c r="AL551" s="38">
        <v>7.7</v>
      </c>
      <c r="AM551" s="38">
        <f t="shared" si="143"/>
        <v>10.59</v>
      </c>
      <c r="AN551" s="38">
        <f t="shared" si="144"/>
        <v>8.32</v>
      </c>
      <c r="AO551" s="37">
        <f t="shared" si="145"/>
        <v>2.12</v>
      </c>
      <c r="AP551" s="38">
        <f t="shared" si="145"/>
        <v>1.66</v>
      </c>
      <c r="AQ551" s="83"/>
      <c r="AR551" s="37">
        <f t="shared" ref="AR551:AS553" si="151">AM551+AO551</f>
        <v>12.71</v>
      </c>
      <c r="AS551" s="38">
        <f t="shared" si="151"/>
        <v>9.98</v>
      </c>
    </row>
    <row r="552" spans="1:45" ht="26.25" x14ac:dyDescent="0.25">
      <c r="A552" s="196"/>
      <c r="B552" s="198"/>
      <c r="C552" s="200"/>
      <c r="D552" s="30" t="s">
        <v>721</v>
      </c>
      <c r="E552" s="31">
        <v>70</v>
      </c>
      <c r="F552" s="31">
        <v>45</v>
      </c>
      <c r="G552" s="33">
        <f>$G$530</f>
        <v>2.4E-2</v>
      </c>
      <c r="H552" s="33">
        <f t="shared" si="149"/>
        <v>1.68</v>
      </c>
      <c r="I552" s="34"/>
      <c r="J552" s="33">
        <f t="shared" si="150"/>
        <v>1.08</v>
      </c>
      <c r="K552" s="34"/>
      <c r="L552" s="33"/>
      <c r="M552" s="33"/>
      <c r="N552" s="33"/>
      <c r="O552" s="33"/>
      <c r="P552" s="33"/>
      <c r="Q552" s="33"/>
      <c r="R552" s="33"/>
      <c r="S552" s="35"/>
      <c r="T552" s="33"/>
      <c r="U552" s="36"/>
      <c r="V552" s="36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7"/>
      <c r="AL552" s="38"/>
      <c r="AM552" s="38">
        <f t="shared" si="143"/>
        <v>0</v>
      </c>
      <c r="AN552" s="38">
        <f t="shared" si="144"/>
        <v>0</v>
      </c>
      <c r="AO552" s="37">
        <f t="shared" si="145"/>
        <v>0</v>
      </c>
      <c r="AP552" s="38">
        <f t="shared" si="145"/>
        <v>0</v>
      </c>
      <c r="AQ552" s="83"/>
      <c r="AR552" s="37">
        <f t="shared" si="151"/>
        <v>0</v>
      </c>
      <c r="AS552" s="38">
        <f t="shared" si="151"/>
        <v>0</v>
      </c>
    </row>
    <row r="553" spans="1:45" ht="51.75" x14ac:dyDescent="0.25">
      <c r="A553" s="195" t="s">
        <v>750</v>
      </c>
      <c r="B553" s="197" t="s">
        <v>751</v>
      </c>
      <c r="C553" s="199" t="s">
        <v>192</v>
      </c>
      <c r="D553" s="30" t="s">
        <v>46</v>
      </c>
      <c r="E553" s="31">
        <v>30</v>
      </c>
      <c r="F553" s="31">
        <v>30</v>
      </c>
      <c r="G553" s="33">
        <f>$G$85</f>
        <v>3.6999999999999998E-2</v>
      </c>
      <c r="H553" s="33">
        <f t="shared" si="149"/>
        <v>1.1099999999999999</v>
      </c>
      <c r="I553" s="34">
        <f>H553+H554</f>
        <v>2.79</v>
      </c>
      <c r="J553" s="33">
        <f t="shared" si="150"/>
        <v>1.1099999999999999</v>
      </c>
      <c r="K553" s="34">
        <f>J553+J554</f>
        <v>2.19</v>
      </c>
      <c r="L553" s="33"/>
      <c r="M553" s="33"/>
      <c r="N553" s="33"/>
      <c r="O553" s="33">
        <f>I553*$Q$7</f>
        <v>4.1849999999999998E-2</v>
      </c>
      <c r="P553" s="33">
        <f>K553*$Q$7</f>
        <v>3.2849999999999997E-2</v>
      </c>
      <c r="Q553" s="33"/>
      <c r="R553" s="33">
        <f>I553*$T$7</f>
        <v>0.94860000000000011</v>
      </c>
      <c r="S553" s="35">
        <f>K553*$T$7</f>
        <v>0.74460000000000004</v>
      </c>
      <c r="T553" s="33"/>
      <c r="U553" s="36">
        <f>I553*$W$7</f>
        <v>2.7900000000000001E-4</v>
      </c>
      <c r="V553" s="36">
        <f>K553*$W$7</f>
        <v>2.1900000000000001E-4</v>
      </c>
      <c r="W553" s="33"/>
      <c r="X553" s="33">
        <f>I553*$Z$7</f>
        <v>2.1243059999999998</v>
      </c>
      <c r="Y553" s="33">
        <f>K553*$Z$7</f>
        <v>1.6674659999999999</v>
      </c>
      <c r="Z553" s="33"/>
      <c r="AA553" s="33">
        <f>I553+O553+R553+U553+X553</f>
        <v>5.9050349999999998</v>
      </c>
      <c r="AB553" s="33">
        <f>K553+P553+S553+V553+Y553</f>
        <v>4.635135</v>
      </c>
      <c r="AC553" s="33">
        <f>AA553*$AE$7</f>
        <v>1.7715105</v>
      </c>
      <c r="AD553" s="33">
        <f>AB553*$AE$7</f>
        <v>1.3905405</v>
      </c>
      <c r="AE553" s="33"/>
      <c r="AF553" s="33">
        <f>(AA553+AC553)*$AH$7</f>
        <v>0.23029636499999998</v>
      </c>
      <c r="AG553" s="33">
        <f>(AB553+AD553)*$AH$7</f>
        <v>0.18077026499999999</v>
      </c>
      <c r="AH553" s="33"/>
      <c r="AI553" s="33"/>
      <c r="AJ553" s="33"/>
      <c r="AK553" s="37">
        <v>9.81</v>
      </c>
      <c r="AL553" s="38">
        <v>7.7</v>
      </c>
      <c r="AM553" s="38">
        <f t="shared" si="143"/>
        <v>10.59</v>
      </c>
      <c r="AN553" s="38">
        <f t="shared" si="144"/>
        <v>8.32</v>
      </c>
      <c r="AO553" s="37">
        <f t="shared" si="145"/>
        <v>2.12</v>
      </c>
      <c r="AP553" s="38">
        <f t="shared" si="145"/>
        <v>1.66</v>
      </c>
      <c r="AQ553" s="83"/>
      <c r="AR553" s="37">
        <f t="shared" si="151"/>
        <v>12.71</v>
      </c>
      <c r="AS553" s="38">
        <f t="shared" si="151"/>
        <v>9.98</v>
      </c>
    </row>
    <row r="554" spans="1:45" ht="26.25" x14ac:dyDescent="0.25">
      <c r="A554" s="196"/>
      <c r="B554" s="198"/>
      <c r="C554" s="200"/>
      <c r="D554" s="30" t="s">
        <v>721</v>
      </c>
      <c r="E554" s="31">
        <v>70</v>
      </c>
      <c r="F554" s="31">
        <v>45</v>
      </c>
      <c r="G554" s="33">
        <f>$G$530</f>
        <v>2.4E-2</v>
      </c>
      <c r="H554" s="33">
        <f t="shared" si="149"/>
        <v>1.68</v>
      </c>
      <c r="I554" s="34"/>
      <c r="J554" s="33">
        <f t="shared" si="150"/>
        <v>1.08</v>
      </c>
      <c r="K554" s="34"/>
      <c r="L554" s="33"/>
      <c r="M554" s="33"/>
      <c r="N554" s="33"/>
      <c r="O554" s="33"/>
      <c r="P554" s="33"/>
      <c r="Q554" s="33"/>
      <c r="R554" s="33"/>
      <c r="S554" s="35"/>
      <c r="T554" s="33"/>
      <c r="U554" s="36"/>
      <c r="V554" s="36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7"/>
      <c r="AL554" s="38"/>
      <c r="AM554" s="38">
        <f t="shared" si="143"/>
        <v>0</v>
      </c>
      <c r="AN554" s="38">
        <f t="shared" si="144"/>
        <v>0</v>
      </c>
      <c r="AO554" s="37">
        <f t="shared" si="145"/>
        <v>0</v>
      </c>
      <c r="AP554" s="38">
        <f t="shared" si="145"/>
        <v>0</v>
      </c>
      <c r="AQ554" s="83"/>
      <c r="AR554" s="37"/>
      <c r="AS554" s="38"/>
    </row>
    <row r="555" spans="1:45" ht="34.5" customHeight="1" x14ac:dyDescent="0.25">
      <c r="A555" s="27" t="s">
        <v>752</v>
      </c>
      <c r="B555" s="28" t="s">
        <v>753</v>
      </c>
      <c r="C555" s="29"/>
      <c r="D555" s="30"/>
      <c r="E555" s="31"/>
      <c r="F555" s="31"/>
      <c r="G555" s="33"/>
      <c r="H555" s="33"/>
      <c r="I555" s="34"/>
      <c r="J555" s="33"/>
      <c r="K555" s="34"/>
      <c r="L555" s="33"/>
      <c r="M555" s="33"/>
      <c r="N555" s="33"/>
      <c r="O555" s="33"/>
      <c r="P555" s="33"/>
      <c r="Q555" s="33"/>
      <c r="R555" s="33"/>
      <c r="S555" s="35"/>
      <c r="T555" s="33"/>
      <c r="U555" s="36"/>
      <c r="V555" s="36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7"/>
      <c r="AL555" s="38"/>
      <c r="AM555" s="38"/>
      <c r="AN555" s="38"/>
      <c r="AO555" s="37"/>
      <c r="AP555" s="38"/>
      <c r="AQ555" s="83"/>
      <c r="AR555" s="37"/>
      <c r="AS555" s="38"/>
    </row>
    <row r="556" spans="1:45" ht="51.75" x14ac:dyDescent="0.25">
      <c r="A556" s="195" t="s">
        <v>754</v>
      </c>
      <c r="B556" s="197" t="s">
        <v>755</v>
      </c>
      <c r="C556" s="199" t="s">
        <v>192</v>
      </c>
      <c r="D556" s="30" t="s">
        <v>46</v>
      </c>
      <c r="E556" s="31">
        <v>110</v>
      </c>
      <c r="F556" s="31">
        <v>55</v>
      </c>
      <c r="G556" s="33">
        <f>$G$85</f>
        <v>3.6999999999999998E-2</v>
      </c>
      <c r="H556" s="33">
        <f t="shared" si="149"/>
        <v>4.0699999999999994</v>
      </c>
      <c r="I556" s="34">
        <f>H556+H557</f>
        <v>5.51</v>
      </c>
      <c r="J556" s="33">
        <f t="shared" si="150"/>
        <v>2.0349999999999997</v>
      </c>
      <c r="K556" s="34">
        <f>J556+J557</f>
        <v>2.9949999999999997</v>
      </c>
      <c r="L556" s="33"/>
      <c r="M556" s="33"/>
      <c r="N556" s="33"/>
      <c r="O556" s="33">
        <f>I556*$Q$7</f>
        <v>8.2649999999999987E-2</v>
      </c>
      <c r="P556" s="33">
        <f>K556*$Q$7</f>
        <v>4.4924999999999993E-2</v>
      </c>
      <c r="Q556" s="33"/>
      <c r="R556" s="33">
        <f>I556*$T$7</f>
        <v>1.8734</v>
      </c>
      <c r="S556" s="35">
        <f>K556*$T$7</f>
        <v>1.0183</v>
      </c>
      <c r="T556" s="33"/>
      <c r="U556" s="36">
        <f>I556*$W$7</f>
        <v>5.5100000000000006E-4</v>
      </c>
      <c r="V556" s="36">
        <f>K556*$W$7</f>
        <v>2.9949999999999996E-4</v>
      </c>
      <c r="W556" s="33"/>
      <c r="X556" s="33">
        <f>I556*$Z$7</f>
        <v>4.1953139999999998</v>
      </c>
      <c r="Y556" s="33">
        <f>K556*$Z$7</f>
        <v>2.2803929999999997</v>
      </c>
      <c r="Z556" s="33"/>
      <c r="AA556" s="33">
        <f>I556+O556+R556+U556+X556</f>
        <v>11.661915</v>
      </c>
      <c r="AB556" s="33">
        <f>K556+P556+S556+V556+Y556</f>
        <v>6.3389174999999991</v>
      </c>
      <c r="AC556" s="33">
        <f>AA556*$AE$7</f>
        <v>3.4985745000000001</v>
      </c>
      <c r="AD556" s="33">
        <f>AB556*$AE$7</f>
        <v>1.9016752499999996</v>
      </c>
      <c r="AE556" s="33"/>
      <c r="AF556" s="33">
        <f>(AA556+AC556)*$AH$7</f>
        <v>0.454814685</v>
      </c>
      <c r="AG556" s="33">
        <f>(AB556+AD556)*$AH$7</f>
        <v>0.24721778249999998</v>
      </c>
      <c r="AH556" s="33"/>
      <c r="AI556" s="33"/>
      <c r="AJ556" s="33"/>
      <c r="AK556" s="37">
        <v>19.350000000000001</v>
      </c>
      <c r="AL556" s="38">
        <v>10.52</v>
      </c>
      <c r="AM556" s="38">
        <f t="shared" si="143"/>
        <v>20.9</v>
      </c>
      <c r="AN556" s="38">
        <f t="shared" si="144"/>
        <v>11.36</v>
      </c>
      <c r="AO556" s="37">
        <f t="shared" si="145"/>
        <v>4.18</v>
      </c>
      <c r="AP556" s="38">
        <f t="shared" si="145"/>
        <v>2.27</v>
      </c>
      <c r="AQ556" s="83"/>
      <c r="AR556" s="37">
        <f t="shared" ref="AR556:AS559" si="152">AM556+AO556</f>
        <v>25.08</v>
      </c>
      <c r="AS556" s="38">
        <f t="shared" si="152"/>
        <v>13.629999999999999</v>
      </c>
    </row>
    <row r="557" spans="1:45" ht="26.25" x14ac:dyDescent="0.25">
      <c r="A557" s="196"/>
      <c r="B557" s="198"/>
      <c r="C557" s="200"/>
      <c r="D557" s="30" t="s">
        <v>721</v>
      </c>
      <c r="E557" s="31">
        <v>60</v>
      </c>
      <c r="F557" s="31">
        <v>40</v>
      </c>
      <c r="G557" s="33">
        <f>$G$530</f>
        <v>2.4E-2</v>
      </c>
      <c r="H557" s="33">
        <f t="shared" si="149"/>
        <v>1.44</v>
      </c>
      <c r="I557" s="34"/>
      <c r="J557" s="33">
        <f t="shared" si="150"/>
        <v>0.96</v>
      </c>
      <c r="K557" s="34"/>
      <c r="L557" s="33"/>
      <c r="M557" s="33"/>
      <c r="N557" s="33"/>
      <c r="O557" s="33"/>
      <c r="P557" s="33"/>
      <c r="Q557" s="33"/>
      <c r="R557" s="33"/>
      <c r="S557" s="35"/>
      <c r="T557" s="33"/>
      <c r="U557" s="36"/>
      <c r="V557" s="36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7"/>
      <c r="AL557" s="38"/>
      <c r="AM557" s="38">
        <f t="shared" si="143"/>
        <v>0</v>
      </c>
      <c r="AN557" s="38">
        <f t="shared" si="144"/>
        <v>0</v>
      </c>
      <c r="AO557" s="37">
        <f t="shared" si="145"/>
        <v>0</v>
      </c>
      <c r="AP557" s="38">
        <f t="shared" si="145"/>
        <v>0</v>
      </c>
      <c r="AQ557" s="83"/>
      <c r="AR557" s="37">
        <f t="shared" si="152"/>
        <v>0</v>
      </c>
      <c r="AS557" s="38">
        <f t="shared" si="152"/>
        <v>0</v>
      </c>
    </row>
    <row r="558" spans="1:45" ht="47.25" customHeight="1" x14ac:dyDescent="0.25">
      <c r="A558" s="27" t="s">
        <v>756</v>
      </c>
      <c r="B558" s="28" t="s">
        <v>757</v>
      </c>
      <c r="C558" s="29" t="s">
        <v>192</v>
      </c>
      <c r="D558" s="30"/>
      <c r="E558" s="31"/>
      <c r="F558" s="31"/>
      <c r="G558" s="33"/>
      <c r="H558" s="33"/>
      <c r="I558" s="34"/>
      <c r="J558" s="33"/>
      <c r="K558" s="34"/>
      <c r="L558" s="33"/>
      <c r="M558" s="33"/>
      <c r="N558" s="33"/>
      <c r="O558" s="33"/>
      <c r="P558" s="33"/>
      <c r="Q558" s="33"/>
      <c r="R558" s="33"/>
      <c r="S558" s="35"/>
      <c r="T558" s="33"/>
      <c r="U558" s="36"/>
      <c r="V558" s="36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7">
        <v>12.33</v>
      </c>
      <c r="AL558" s="38">
        <v>9.81</v>
      </c>
      <c r="AM558" s="38">
        <f t="shared" si="143"/>
        <v>13.32</v>
      </c>
      <c r="AN558" s="38">
        <f t="shared" si="144"/>
        <v>10.59</v>
      </c>
      <c r="AO558" s="37">
        <f t="shared" si="145"/>
        <v>2.66</v>
      </c>
      <c r="AP558" s="38">
        <f t="shared" si="145"/>
        <v>2.12</v>
      </c>
      <c r="AQ558" s="83"/>
      <c r="AR558" s="37">
        <f t="shared" si="152"/>
        <v>15.98</v>
      </c>
      <c r="AS558" s="38">
        <f t="shared" si="152"/>
        <v>12.71</v>
      </c>
    </row>
    <row r="559" spans="1:45" ht="51.75" x14ac:dyDescent="0.25">
      <c r="A559" s="195" t="s">
        <v>758</v>
      </c>
      <c r="B559" s="197" t="s">
        <v>759</v>
      </c>
      <c r="C559" s="199" t="s">
        <v>192</v>
      </c>
      <c r="D559" s="30" t="s">
        <v>46</v>
      </c>
      <c r="E559" s="31">
        <v>30</v>
      </c>
      <c r="F559" s="31">
        <v>30</v>
      </c>
      <c r="G559" s="33">
        <f>$G$85</f>
        <v>3.6999999999999998E-2</v>
      </c>
      <c r="H559" s="33">
        <f t="shared" si="149"/>
        <v>1.1099999999999999</v>
      </c>
      <c r="I559" s="34">
        <f>H559+H560</f>
        <v>3.51</v>
      </c>
      <c r="J559" s="33">
        <f t="shared" si="150"/>
        <v>1.1099999999999999</v>
      </c>
      <c r="K559" s="34">
        <f>J559+J560</f>
        <v>2.79</v>
      </c>
      <c r="L559" s="33"/>
      <c r="M559" s="33"/>
      <c r="N559" s="33"/>
      <c r="O559" s="33">
        <f>I559*$Q$7</f>
        <v>5.2649999999999995E-2</v>
      </c>
      <c r="P559" s="33">
        <f>K559*$Q$7</f>
        <v>4.1849999999999998E-2</v>
      </c>
      <c r="Q559" s="33"/>
      <c r="R559" s="33">
        <f>I559*$T$7</f>
        <v>1.1934</v>
      </c>
      <c r="S559" s="35">
        <f>K559*$T$7</f>
        <v>0.94860000000000011</v>
      </c>
      <c r="T559" s="33"/>
      <c r="U559" s="36">
        <f>I559*$W$7</f>
        <v>3.5100000000000002E-4</v>
      </c>
      <c r="V559" s="36">
        <f>K559*$W$7</f>
        <v>2.7900000000000001E-4</v>
      </c>
      <c r="W559" s="33"/>
      <c r="X559" s="33">
        <f>I559*$Z$7</f>
        <v>2.6725139999999996</v>
      </c>
      <c r="Y559" s="33">
        <f>K559*$Z$7</f>
        <v>2.1243059999999998</v>
      </c>
      <c r="Z559" s="33"/>
      <c r="AA559" s="33">
        <f>I559+O559+R559+U559+X559</f>
        <v>7.4289149999999999</v>
      </c>
      <c r="AB559" s="33">
        <f>K559+P559+S559+V559+Y559</f>
        <v>5.9050349999999998</v>
      </c>
      <c r="AC559" s="33">
        <f>AA559*$AE$7</f>
        <v>2.2286744999999999</v>
      </c>
      <c r="AD559" s="33">
        <f>AB559*$AE$7</f>
        <v>1.7715105</v>
      </c>
      <c r="AE559" s="33"/>
      <c r="AF559" s="33">
        <f>(AA559+AC559)*$AH$7</f>
        <v>0.28972768500000001</v>
      </c>
      <c r="AG559" s="33">
        <f>(AB559+AD559)*$AH$7</f>
        <v>0.23029636499999998</v>
      </c>
      <c r="AH559" s="33"/>
      <c r="AI559" s="33"/>
      <c r="AJ559" s="33"/>
      <c r="AK559" s="37">
        <v>9.81</v>
      </c>
      <c r="AL559" s="38">
        <v>7.7</v>
      </c>
      <c r="AM559" s="38">
        <f t="shared" si="143"/>
        <v>10.59</v>
      </c>
      <c r="AN559" s="38">
        <f t="shared" si="144"/>
        <v>8.32</v>
      </c>
      <c r="AO559" s="37">
        <f t="shared" si="145"/>
        <v>2.12</v>
      </c>
      <c r="AP559" s="38">
        <f t="shared" si="145"/>
        <v>1.66</v>
      </c>
      <c r="AQ559" s="83"/>
      <c r="AR559" s="37">
        <f t="shared" si="152"/>
        <v>12.71</v>
      </c>
      <c r="AS559" s="38">
        <f t="shared" si="152"/>
        <v>9.98</v>
      </c>
    </row>
    <row r="560" spans="1:45" ht="26.25" x14ac:dyDescent="0.25">
      <c r="A560" s="196"/>
      <c r="B560" s="198"/>
      <c r="C560" s="200"/>
      <c r="D560" s="30" t="s">
        <v>721</v>
      </c>
      <c r="E560" s="31">
        <v>100</v>
      </c>
      <c r="F560" s="31">
        <v>70</v>
      </c>
      <c r="G560" s="33">
        <f>$G$530</f>
        <v>2.4E-2</v>
      </c>
      <c r="H560" s="33">
        <f t="shared" si="149"/>
        <v>2.4</v>
      </c>
      <c r="I560" s="34"/>
      <c r="J560" s="33">
        <f t="shared" si="150"/>
        <v>1.68</v>
      </c>
      <c r="K560" s="34"/>
      <c r="L560" s="33"/>
      <c r="M560" s="33"/>
      <c r="N560" s="33"/>
      <c r="O560" s="33"/>
      <c r="P560" s="33"/>
      <c r="Q560" s="33"/>
      <c r="R560" s="33"/>
      <c r="S560" s="35"/>
      <c r="T560" s="33"/>
      <c r="U560" s="36"/>
      <c r="V560" s="36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7"/>
      <c r="AL560" s="38"/>
      <c r="AM560" s="38">
        <f t="shared" si="143"/>
        <v>0</v>
      </c>
      <c r="AN560" s="38">
        <f t="shared" si="144"/>
        <v>0</v>
      </c>
      <c r="AO560" s="37">
        <f t="shared" si="145"/>
        <v>0</v>
      </c>
      <c r="AP560" s="38">
        <f t="shared" si="145"/>
        <v>0</v>
      </c>
      <c r="AQ560" s="83"/>
      <c r="AR560" s="37"/>
      <c r="AS560" s="38"/>
    </row>
    <row r="561" spans="1:45" x14ac:dyDescent="0.25">
      <c r="A561" s="63" t="s">
        <v>760</v>
      </c>
      <c r="B561" s="64" t="s">
        <v>761</v>
      </c>
      <c r="C561" s="51"/>
      <c r="D561" s="52"/>
      <c r="E561" s="53"/>
      <c r="F561" s="53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5"/>
      <c r="T561" s="54"/>
      <c r="U561" s="57"/>
      <c r="V561" s="57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8"/>
      <c r="AL561" s="59"/>
      <c r="AM561" s="60"/>
      <c r="AN561" s="60"/>
      <c r="AO561" s="61"/>
      <c r="AP561" s="60"/>
      <c r="AQ561" s="62"/>
      <c r="AR561" s="58"/>
      <c r="AS561" s="59"/>
    </row>
    <row r="562" spans="1:45" ht="48.75" customHeight="1" x14ac:dyDescent="0.25">
      <c r="A562" s="27" t="s">
        <v>762</v>
      </c>
      <c r="B562" s="28" t="s">
        <v>763</v>
      </c>
      <c r="C562" s="29"/>
      <c r="D562" s="30"/>
      <c r="E562" s="31"/>
      <c r="F562" s="31"/>
      <c r="G562" s="33"/>
      <c r="H562" s="33"/>
      <c r="I562" s="34"/>
      <c r="J562" s="33"/>
      <c r="K562" s="34"/>
      <c r="L562" s="33"/>
      <c r="M562" s="33"/>
      <c r="N562" s="33"/>
      <c r="O562" s="33"/>
      <c r="P562" s="33"/>
      <c r="Q562" s="33"/>
      <c r="R562" s="33"/>
      <c r="S562" s="35"/>
      <c r="T562" s="33"/>
      <c r="U562" s="36"/>
      <c r="V562" s="36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7"/>
      <c r="AL562" s="38"/>
      <c r="AM562" s="38"/>
      <c r="AN562" s="38"/>
      <c r="AO562" s="37"/>
      <c r="AP562" s="38"/>
      <c r="AQ562" s="83"/>
      <c r="AR562" s="37"/>
      <c r="AS562" s="38"/>
    </row>
    <row r="563" spans="1:45" ht="51.75" x14ac:dyDescent="0.25">
      <c r="A563" s="195" t="s">
        <v>764</v>
      </c>
      <c r="B563" s="197" t="s">
        <v>765</v>
      </c>
      <c r="C563" s="199" t="s">
        <v>192</v>
      </c>
      <c r="D563" s="30" t="s">
        <v>46</v>
      </c>
      <c r="E563" s="31">
        <v>30</v>
      </c>
      <c r="F563" s="31">
        <v>30</v>
      </c>
      <c r="G563" s="33">
        <f>$G$85</f>
        <v>3.6999999999999998E-2</v>
      </c>
      <c r="H563" s="33">
        <f t="shared" si="149"/>
        <v>1.1099999999999999</v>
      </c>
      <c r="I563" s="34">
        <f>H563+H564</f>
        <v>2.79</v>
      </c>
      <c r="J563" s="33">
        <f t="shared" si="150"/>
        <v>1.1099999999999999</v>
      </c>
      <c r="K563" s="34">
        <f>J563+J564</f>
        <v>2.19</v>
      </c>
      <c r="L563" s="33"/>
      <c r="M563" s="33"/>
      <c r="N563" s="33"/>
      <c r="O563" s="33">
        <f>I563*$Q$7</f>
        <v>4.1849999999999998E-2</v>
      </c>
      <c r="P563" s="33">
        <f>K563*$Q$7</f>
        <v>3.2849999999999997E-2</v>
      </c>
      <c r="Q563" s="33"/>
      <c r="R563" s="33">
        <f>I563*$T$7</f>
        <v>0.94860000000000011</v>
      </c>
      <c r="S563" s="35">
        <f>K563*$T$7</f>
        <v>0.74460000000000004</v>
      </c>
      <c r="T563" s="33"/>
      <c r="U563" s="36">
        <f>I563*$W$7</f>
        <v>2.7900000000000001E-4</v>
      </c>
      <c r="V563" s="36">
        <f>K563*$W$7</f>
        <v>2.1900000000000001E-4</v>
      </c>
      <c r="W563" s="33"/>
      <c r="X563" s="33">
        <f>I563*$Z$7</f>
        <v>2.1243059999999998</v>
      </c>
      <c r="Y563" s="33">
        <f>K563*$Z$7</f>
        <v>1.6674659999999999</v>
      </c>
      <c r="Z563" s="33"/>
      <c r="AA563" s="33">
        <f>I563+O563+R563+U563+X563</f>
        <v>5.9050349999999998</v>
      </c>
      <c r="AB563" s="33">
        <f>K563+P563+S563+V563+Y563</f>
        <v>4.635135</v>
      </c>
      <c r="AC563" s="33">
        <f>AA563*$AE$7</f>
        <v>1.7715105</v>
      </c>
      <c r="AD563" s="33">
        <f>AB563*$AE$7</f>
        <v>1.3905405</v>
      </c>
      <c r="AE563" s="33"/>
      <c r="AF563" s="33">
        <f>(AA563+AC563)*$AH$7</f>
        <v>0.23029636499999998</v>
      </c>
      <c r="AG563" s="33">
        <f>(AB563+AD563)*$AH$7</f>
        <v>0.18077026499999999</v>
      </c>
      <c r="AH563" s="33"/>
      <c r="AI563" s="33"/>
      <c r="AJ563" s="33"/>
      <c r="AK563" s="37">
        <v>9.81</v>
      </c>
      <c r="AL563" s="38">
        <v>7.7</v>
      </c>
      <c r="AM563" s="38">
        <f t="shared" si="143"/>
        <v>10.59</v>
      </c>
      <c r="AN563" s="38">
        <f t="shared" si="144"/>
        <v>8.32</v>
      </c>
      <c r="AO563" s="37">
        <f t="shared" si="145"/>
        <v>2.12</v>
      </c>
      <c r="AP563" s="38">
        <f t="shared" si="145"/>
        <v>1.66</v>
      </c>
      <c r="AQ563" s="83"/>
      <c r="AR563" s="37">
        <f t="shared" ref="AR563:AS565" si="153">AM563+AO563</f>
        <v>12.71</v>
      </c>
      <c r="AS563" s="38">
        <f t="shared" si="153"/>
        <v>9.98</v>
      </c>
    </row>
    <row r="564" spans="1:45" ht="26.25" x14ac:dyDescent="0.25">
      <c r="A564" s="196"/>
      <c r="B564" s="198"/>
      <c r="C564" s="200"/>
      <c r="D564" s="30" t="s">
        <v>721</v>
      </c>
      <c r="E564" s="31">
        <v>70</v>
      </c>
      <c r="F564" s="31">
        <v>45</v>
      </c>
      <c r="G564" s="33">
        <f>$G$530</f>
        <v>2.4E-2</v>
      </c>
      <c r="H564" s="33">
        <f t="shared" si="149"/>
        <v>1.68</v>
      </c>
      <c r="I564" s="34"/>
      <c r="J564" s="33">
        <f t="shared" si="150"/>
        <v>1.08</v>
      </c>
      <c r="K564" s="34"/>
      <c r="L564" s="33"/>
      <c r="M564" s="33"/>
      <c r="N564" s="33"/>
      <c r="O564" s="33"/>
      <c r="P564" s="33"/>
      <c r="Q564" s="33"/>
      <c r="R564" s="33"/>
      <c r="S564" s="35"/>
      <c r="T564" s="33"/>
      <c r="U564" s="36"/>
      <c r="V564" s="36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7"/>
      <c r="AL564" s="38"/>
      <c r="AM564" s="38">
        <f t="shared" si="143"/>
        <v>0</v>
      </c>
      <c r="AN564" s="38">
        <f t="shared" si="144"/>
        <v>0</v>
      </c>
      <c r="AO564" s="37">
        <f t="shared" si="145"/>
        <v>0</v>
      </c>
      <c r="AP564" s="38">
        <f t="shared" si="145"/>
        <v>0</v>
      </c>
      <c r="AQ564" s="83"/>
      <c r="AR564" s="37">
        <f t="shared" si="153"/>
        <v>0</v>
      </c>
      <c r="AS564" s="38">
        <f t="shared" si="153"/>
        <v>0</v>
      </c>
    </row>
    <row r="565" spans="1:45" ht="51.75" x14ac:dyDescent="0.25">
      <c r="A565" s="195" t="s">
        <v>766</v>
      </c>
      <c r="B565" s="197" t="s">
        <v>767</v>
      </c>
      <c r="C565" s="199" t="s">
        <v>192</v>
      </c>
      <c r="D565" s="30" t="s">
        <v>46</v>
      </c>
      <c r="E565" s="31">
        <v>30</v>
      </c>
      <c r="F565" s="31">
        <v>30</v>
      </c>
      <c r="G565" s="33">
        <f>$G$85</f>
        <v>3.6999999999999998E-2</v>
      </c>
      <c r="H565" s="33">
        <f t="shared" si="149"/>
        <v>1.1099999999999999</v>
      </c>
      <c r="I565" s="34">
        <f>H565+H566</f>
        <v>2.79</v>
      </c>
      <c r="J565" s="33">
        <f t="shared" si="150"/>
        <v>1.1099999999999999</v>
      </c>
      <c r="K565" s="34">
        <f>J565+J566</f>
        <v>2.19</v>
      </c>
      <c r="L565" s="33"/>
      <c r="M565" s="33"/>
      <c r="N565" s="33"/>
      <c r="O565" s="33">
        <f>I565*$Q$7</f>
        <v>4.1849999999999998E-2</v>
      </c>
      <c r="P565" s="33">
        <f>K565*$Q$7</f>
        <v>3.2849999999999997E-2</v>
      </c>
      <c r="Q565" s="33"/>
      <c r="R565" s="33">
        <f>I565*$T$7</f>
        <v>0.94860000000000011</v>
      </c>
      <c r="S565" s="35">
        <f>K565*$T$7</f>
        <v>0.74460000000000004</v>
      </c>
      <c r="T565" s="33"/>
      <c r="U565" s="36">
        <f>I565*$W$7</f>
        <v>2.7900000000000001E-4</v>
      </c>
      <c r="V565" s="36">
        <f>K565*$W$7</f>
        <v>2.1900000000000001E-4</v>
      </c>
      <c r="W565" s="33"/>
      <c r="X565" s="33">
        <f>I565*$Z$7</f>
        <v>2.1243059999999998</v>
      </c>
      <c r="Y565" s="33">
        <f>K565*$Z$7</f>
        <v>1.6674659999999999</v>
      </c>
      <c r="Z565" s="33"/>
      <c r="AA565" s="33">
        <f>I565+O565+R565+U565+X565</f>
        <v>5.9050349999999998</v>
      </c>
      <c r="AB565" s="33">
        <f>K565+P565+S565+V565+Y565</f>
        <v>4.635135</v>
      </c>
      <c r="AC565" s="33">
        <f>AA565*$AE$7</f>
        <v>1.7715105</v>
      </c>
      <c r="AD565" s="33">
        <f>AB565*$AE$7</f>
        <v>1.3905405</v>
      </c>
      <c r="AE565" s="33"/>
      <c r="AF565" s="33">
        <f>(AA565+AC565)*$AH$7</f>
        <v>0.23029636499999998</v>
      </c>
      <c r="AG565" s="33">
        <f>(AB565+AD565)*$AH$7</f>
        <v>0.18077026499999999</v>
      </c>
      <c r="AH565" s="33"/>
      <c r="AI565" s="33"/>
      <c r="AJ565" s="33"/>
      <c r="AK565" s="37">
        <v>9.81</v>
      </c>
      <c r="AL565" s="38">
        <v>7.7</v>
      </c>
      <c r="AM565" s="38">
        <f t="shared" si="143"/>
        <v>10.59</v>
      </c>
      <c r="AN565" s="38">
        <f t="shared" si="144"/>
        <v>8.32</v>
      </c>
      <c r="AO565" s="37">
        <f t="shared" si="145"/>
        <v>2.12</v>
      </c>
      <c r="AP565" s="38">
        <f t="shared" si="145"/>
        <v>1.66</v>
      </c>
      <c r="AQ565" s="83"/>
      <c r="AR565" s="37">
        <f t="shared" si="153"/>
        <v>12.71</v>
      </c>
      <c r="AS565" s="38">
        <f t="shared" si="153"/>
        <v>9.98</v>
      </c>
    </row>
    <row r="566" spans="1:45" ht="26.25" x14ac:dyDescent="0.25">
      <c r="A566" s="196"/>
      <c r="B566" s="198"/>
      <c r="C566" s="200"/>
      <c r="D566" s="30" t="s">
        <v>721</v>
      </c>
      <c r="E566" s="31">
        <v>70</v>
      </c>
      <c r="F566" s="31">
        <v>45</v>
      </c>
      <c r="G566" s="33">
        <f>$G$530</f>
        <v>2.4E-2</v>
      </c>
      <c r="H566" s="33">
        <f t="shared" si="149"/>
        <v>1.68</v>
      </c>
      <c r="I566" s="34"/>
      <c r="J566" s="33">
        <f t="shared" si="150"/>
        <v>1.08</v>
      </c>
      <c r="K566" s="34"/>
      <c r="L566" s="33"/>
      <c r="M566" s="33"/>
      <c r="N566" s="33"/>
      <c r="O566" s="33"/>
      <c r="P566" s="33"/>
      <c r="Q566" s="33"/>
      <c r="R566" s="33"/>
      <c r="S566" s="35"/>
      <c r="T566" s="33"/>
      <c r="U566" s="36"/>
      <c r="V566" s="36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7"/>
      <c r="AL566" s="38"/>
      <c r="AM566" s="38">
        <f t="shared" si="143"/>
        <v>0</v>
      </c>
      <c r="AN566" s="38">
        <f t="shared" si="144"/>
        <v>0</v>
      </c>
      <c r="AO566" s="37">
        <f t="shared" si="145"/>
        <v>0</v>
      </c>
      <c r="AP566" s="38">
        <f t="shared" si="145"/>
        <v>0</v>
      </c>
      <c r="AQ566" s="83"/>
      <c r="AR566" s="37"/>
      <c r="AS566" s="38"/>
    </row>
    <row r="567" spans="1:45" ht="40.5" customHeight="1" x14ac:dyDescent="0.25">
      <c r="A567" s="27" t="s">
        <v>768</v>
      </c>
      <c r="B567" s="28" t="s">
        <v>769</v>
      </c>
      <c r="C567" s="29"/>
      <c r="D567" s="30"/>
      <c r="E567" s="31"/>
      <c r="F567" s="31"/>
      <c r="G567" s="33"/>
      <c r="H567" s="33"/>
      <c r="I567" s="34"/>
      <c r="J567" s="33"/>
      <c r="K567" s="34"/>
      <c r="L567" s="33"/>
      <c r="M567" s="33"/>
      <c r="N567" s="33"/>
      <c r="O567" s="33"/>
      <c r="P567" s="33"/>
      <c r="Q567" s="33"/>
      <c r="R567" s="33"/>
      <c r="S567" s="35"/>
      <c r="T567" s="33"/>
      <c r="U567" s="36"/>
      <c r="V567" s="36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7"/>
      <c r="AL567" s="38"/>
      <c r="AM567" s="38"/>
      <c r="AN567" s="38"/>
      <c r="AO567" s="37"/>
      <c r="AP567" s="38"/>
      <c r="AQ567" s="83"/>
      <c r="AR567" s="37"/>
      <c r="AS567" s="38"/>
    </row>
    <row r="568" spans="1:45" ht="51.75" x14ac:dyDescent="0.25">
      <c r="A568" s="195" t="s">
        <v>770</v>
      </c>
      <c r="B568" s="197" t="s">
        <v>771</v>
      </c>
      <c r="C568" s="199" t="s">
        <v>192</v>
      </c>
      <c r="D568" s="30" t="s">
        <v>46</v>
      </c>
      <c r="E568" s="31">
        <v>90</v>
      </c>
      <c r="F568" s="31">
        <v>55</v>
      </c>
      <c r="G568" s="33">
        <f>$G$85</f>
        <v>3.6999999999999998E-2</v>
      </c>
      <c r="H568" s="33">
        <f t="shared" si="149"/>
        <v>3.3299999999999996</v>
      </c>
      <c r="I568" s="34">
        <f>H568+H569+H570</f>
        <v>7.8599999999999994</v>
      </c>
      <c r="J568" s="33">
        <f t="shared" si="150"/>
        <v>2.0349999999999997</v>
      </c>
      <c r="K568" s="34">
        <f>J568+J569+J570</f>
        <v>6.0849999999999991</v>
      </c>
      <c r="L568" s="33"/>
      <c r="M568" s="33"/>
      <c r="N568" s="33"/>
      <c r="O568" s="33">
        <f>I568*$Q$7</f>
        <v>0.11789999999999999</v>
      </c>
      <c r="P568" s="33">
        <f>K568*$Q$7</f>
        <v>9.1274999999999981E-2</v>
      </c>
      <c r="Q568" s="33"/>
      <c r="R568" s="33">
        <f>I568*$T$7</f>
        <v>2.6724000000000001</v>
      </c>
      <c r="S568" s="35">
        <f>K568*$T$7</f>
        <v>2.0688999999999997</v>
      </c>
      <c r="T568" s="33"/>
      <c r="U568" s="36">
        <f>I568*$W$7</f>
        <v>7.8600000000000002E-4</v>
      </c>
      <c r="V568" s="36">
        <f>K568*$W$7</f>
        <v>6.0849999999999988E-4</v>
      </c>
      <c r="W568" s="33"/>
      <c r="X568" s="33">
        <f>I568*$Z$7</f>
        <v>5.9846039999999991</v>
      </c>
      <c r="Y568" s="33">
        <f>K568*$Z$7</f>
        <v>4.6331189999999989</v>
      </c>
      <c r="Z568" s="33"/>
      <c r="AA568" s="33">
        <f>I568+O568+R568+U568+X568</f>
        <v>16.635689999999997</v>
      </c>
      <c r="AB568" s="33">
        <f>K568+P568+S568+V568+Y568</f>
        <v>12.878902499999997</v>
      </c>
      <c r="AC568" s="33">
        <f>AA568*$AE$7</f>
        <v>4.9907069999999987</v>
      </c>
      <c r="AD568" s="33">
        <f>AB568*$AE$7</f>
        <v>3.8636707499999989</v>
      </c>
      <c r="AE568" s="33"/>
      <c r="AF568" s="33">
        <f>(AA568+AC568)*$AH$7</f>
        <v>0.64879190999999992</v>
      </c>
      <c r="AG568" s="33">
        <f>(AB568+AD568)*$AH$7</f>
        <v>0.50227719749999988</v>
      </c>
      <c r="AH568" s="33"/>
      <c r="AI568" s="33"/>
      <c r="AJ568" s="33"/>
      <c r="AK568" s="37">
        <v>27.59</v>
      </c>
      <c r="AL568" s="38">
        <v>21.36</v>
      </c>
      <c r="AM568" s="38">
        <f t="shared" si="143"/>
        <v>29.8</v>
      </c>
      <c r="AN568" s="38">
        <f t="shared" si="144"/>
        <v>23.07</v>
      </c>
      <c r="AO568" s="37">
        <f t="shared" si="145"/>
        <v>5.96</v>
      </c>
      <c r="AP568" s="38">
        <f t="shared" si="145"/>
        <v>4.6100000000000003</v>
      </c>
      <c r="AQ568" s="83"/>
      <c r="AR568" s="37">
        <f>AM568+AO568</f>
        <v>35.76</v>
      </c>
      <c r="AS568" s="38">
        <f>AN568+AP568</f>
        <v>27.68</v>
      </c>
    </row>
    <row r="569" spans="1:45" ht="26.25" x14ac:dyDescent="0.25">
      <c r="A569" s="210"/>
      <c r="B569" s="211"/>
      <c r="C569" s="212"/>
      <c r="D569" s="30" t="s">
        <v>721</v>
      </c>
      <c r="E569" s="31">
        <v>160</v>
      </c>
      <c r="F569" s="31">
        <v>140</v>
      </c>
      <c r="G569" s="33">
        <f>$G$530</f>
        <v>2.4E-2</v>
      </c>
      <c r="H569" s="33">
        <f t="shared" si="149"/>
        <v>3.84</v>
      </c>
      <c r="I569" s="34"/>
      <c r="J569" s="33">
        <f t="shared" si="150"/>
        <v>3.36</v>
      </c>
      <c r="K569" s="34"/>
      <c r="L569" s="33"/>
      <c r="M569" s="33"/>
      <c r="N569" s="33"/>
      <c r="O569" s="33"/>
      <c r="P569" s="33"/>
      <c r="Q569" s="33"/>
      <c r="R569" s="33"/>
      <c r="S569" s="35"/>
      <c r="T569" s="33"/>
      <c r="U569" s="36"/>
      <c r="V569" s="36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7"/>
      <c r="AL569" s="38"/>
      <c r="AM569" s="38">
        <f t="shared" si="143"/>
        <v>0</v>
      </c>
      <c r="AN569" s="38">
        <f t="shared" si="144"/>
        <v>0</v>
      </c>
      <c r="AO569" s="37">
        <f t="shared" si="145"/>
        <v>0</v>
      </c>
      <c r="AP569" s="38">
        <f t="shared" si="145"/>
        <v>0</v>
      </c>
      <c r="AQ569" s="83"/>
      <c r="AR569" s="37"/>
      <c r="AS569" s="38"/>
    </row>
    <row r="570" spans="1:45" ht="39" x14ac:dyDescent="0.25">
      <c r="A570" s="196"/>
      <c r="B570" s="198"/>
      <c r="C570" s="200"/>
      <c r="D570" s="30" t="s">
        <v>193</v>
      </c>
      <c r="E570" s="31">
        <v>15</v>
      </c>
      <c r="F570" s="31">
        <v>15</v>
      </c>
      <c r="G570" s="33">
        <f>$G$84</f>
        <v>4.5999999999999999E-2</v>
      </c>
      <c r="H570" s="33">
        <f t="shared" si="149"/>
        <v>0.69</v>
      </c>
      <c r="I570" s="34"/>
      <c r="J570" s="33">
        <f t="shared" si="150"/>
        <v>0.69</v>
      </c>
      <c r="K570" s="34"/>
      <c r="L570" s="33"/>
      <c r="M570" s="33"/>
      <c r="N570" s="33"/>
      <c r="O570" s="33"/>
      <c r="P570" s="33"/>
      <c r="Q570" s="33"/>
      <c r="R570" s="33"/>
      <c r="S570" s="35"/>
      <c r="T570" s="33"/>
      <c r="U570" s="36"/>
      <c r="V570" s="36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7"/>
      <c r="AL570" s="38"/>
      <c r="AM570" s="38">
        <f t="shared" si="143"/>
        <v>0</v>
      </c>
      <c r="AN570" s="38">
        <f t="shared" si="144"/>
        <v>0</v>
      </c>
      <c r="AO570" s="37">
        <f t="shared" si="145"/>
        <v>0</v>
      </c>
      <c r="AP570" s="38">
        <f t="shared" si="145"/>
        <v>0</v>
      </c>
      <c r="AQ570" s="83"/>
      <c r="AR570" s="37"/>
      <c r="AS570" s="38"/>
    </row>
    <row r="571" spans="1:45" ht="33" customHeight="1" x14ac:dyDescent="0.25">
      <c r="A571" s="27" t="s">
        <v>772</v>
      </c>
      <c r="B571" s="28" t="s">
        <v>773</v>
      </c>
      <c r="C571" s="29"/>
      <c r="D571" s="30"/>
      <c r="E571" s="31"/>
      <c r="F571" s="31"/>
      <c r="G571" s="33"/>
      <c r="H571" s="33"/>
      <c r="I571" s="34"/>
      <c r="J571" s="33"/>
      <c r="K571" s="34"/>
      <c r="L571" s="33"/>
      <c r="M571" s="33"/>
      <c r="N571" s="33"/>
      <c r="O571" s="33"/>
      <c r="P571" s="33"/>
      <c r="Q571" s="33"/>
      <c r="R571" s="33"/>
      <c r="S571" s="35"/>
      <c r="T571" s="33"/>
      <c r="U571" s="36"/>
      <c r="V571" s="36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7"/>
      <c r="AL571" s="38"/>
      <c r="AM571" s="38"/>
      <c r="AN571" s="38"/>
      <c r="AO571" s="37"/>
      <c r="AP571" s="38"/>
      <c r="AQ571" s="83"/>
      <c r="AR571" s="37"/>
      <c r="AS571" s="38"/>
    </row>
    <row r="572" spans="1:45" ht="51.75" x14ac:dyDescent="0.25">
      <c r="A572" s="195" t="s">
        <v>774</v>
      </c>
      <c r="B572" s="197" t="s">
        <v>775</v>
      </c>
      <c r="C572" s="199" t="s">
        <v>192</v>
      </c>
      <c r="D572" s="30" t="s">
        <v>46</v>
      </c>
      <c r="E572" s="31">
        <v>140</v>
      </c>
      <c r="F572" s="31">
        <v>130</v>
      </c>
      <c r="G572" s="33">
        <f>$G$85</f>
        <v>3.6999999999999998E-2</v>
      </c>
      <c r="H572" s="33">
        <f t="shared" si="149"/>
        <v>5.18</v>
      </c>
      <c r="I572" s="34">
        <f>H572+H573</f>
        <v>10.239999999999998</v>
      </c>
      <c r="J572" s="33">
        <f t="shared" si="150"/>
        <v>4.8099999999999996</v>
      </c>
      <c r="K572" s="34">
        <f>J572+J573</f>
        <v>7.1099999999999994</v>
      </c>
      <c r="L572" s="33"/>
      <c r="M572" s="33"/>
      <c r="N572" s="33"/>
      <c r="O572" s="33">
        <f>I572*$Q$7</f>
        <v>0.15359999999999996</v>
      </c>
      <c r="P572" s="33">
        <f>K572*$Q$7</f>
        <v>0.10664999999999998</v>
      </c>
      <c r="Q572" s="33"/>
      <c r="R572" s="33">
        <f>I572*$T$7</f>
        <v>3.4815999999999998</v>
      </c>
      <c r="S572" s="35">
        <f>K572*$T$7</f>
        <v>2.4173999999999998</v>
      </c>
      <c r="T572" s="33"/>
      <c r="U572" s="36">
        <f>I572*$W$7</f>
        <v>1.024E-3</v>
      </c>
      <c r="V572" s="36">
        <f>K572*$W$7</f>
        <v>7.1099999999999994E-4</v>
      </c>
      <c r="W572" s="33"/>
      <c r="X572" s="33">
        <f>I572*$Z$7</f>
        <v>7.7967359999999983</v>
      </c>
      <c r="Y572" s="33">
        <f>K572*$Z$7</f>
        <v>5.4135539999999995</v>
      </c>
      <c r="Z572" s="33"/>
      <c r="AA572" s="33">
        <f>I572+O572+R572+U572+X572</f>
        <v>21.672959999999996</v>
      </c>
      <c r="AB572" s="33">
        <f>K572+P572+S572+V572+Y572</f>
        <v>15.048314999999999</v>
      </c>
      <c r="AC572" s="33">
        <f>AA572*$AE$7</f>
        <v>6.5018879999999983</v>
      </c>
      <c r="AD572" s="33">
        <f>AB572*$AE$7</f>
        <v>4.5144944999999996</v>
      </c>
      <c r="AE572" s="33"/>
      <c r="AF572" s="33">
        <f>(AA572+AC572)*$AH$7</f>
        <v>0.84524543999999979</v>
      </c>
      <c r="AG572" s="33">
        <f>(AB572+AD572)*$AH$7</f>
        <v>0.58688428500000001</v>
      </c>
      <c r="AH572" s="33"/>
      <c r="AI572" s="33"/>
      <c r="AJ572" s="33"/>
      <c r="AK572" s="37">
        <v>35.94</v>
      </c>
      <c r="AL572" s="38">
        <v>24.96</v>
      </c>
      <c r="AM572" s="38">
        <f t="shared" si="143"/>
        <v>38.82</v>
      </c>
      <c r="AN572" s="38">
        <f t="shared" si="144"/>
        <v>26.96</v>
      </c>
      <c r="AO572" s="37">
        <f t="shared" si="145"/>
        <v>7.76</v>
      </c>
      <c r="AP572" s="38">
        <f t="shared" si="145"/>
        <v>5.39</v>
      </c>
      <c r="AQ572" s="83"/>
      <c r="AR572" s="37">
        <f t="shared" ref="AR572:AS580" si="154">AM572+AO572</f>
        <v>46.58</v>
      </c>
      <c r="AS572" s="38">
        <f t="shared" si="154"/>
        <v>32.35</v>
      </c>
    </row>
    <row r="573" spans="1:45" ht="39" x14ac:dyDescent="0.25">
      <c r="A573" s="196"/>
      <c r="B573" s="198"/>
      <c r="C573" s="200"/>
      <c r="D573" s="30" t="s">
        <v>193</v>
      </c>
      <c r="E573" s="31">
        <v>110</v>
      </c>
      <c r="F573" s="31">
        <v>50</v>
      </c>
      <c r="G573" s="33">
        <f>$G$84</f>
        <v>4.5999999999999999E-2</v>
      </c>
      <c r="H573" s="33">
        <f t="shared" si="149"/>
        <v>5.0599999999999996</v>
      </c>
      <c r="I573" s="34"/>
      <c r="J573" s="33">
        <f t="shared" si="150"/>
        <v>2.2999999999999998</v>
      </c>
      <c r="K573" s="34"/>
      <c r="L573" s="33"/>
      <c r="M573" s="33"/>
      <c r="N573" s="33"/>
      <c r="O573" s="33"/>
      <c r="P573" s="33"/>
      <c r="Q573" s="33"/>
      <c r="R573" s="33"/>
      <c r="S573" s="35"/>
      <c r="T573" s="33"/>
      <c r="U573" s="36"/>
      <c r="V573" s="36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7"/>
      <c r="AL573" s="38"/>
      <c r="AM573" s="38">
        <f t="shared" si="143"/>
        <v>0</v>
      </c>
      <c r="AN573" s="38">
        <f t="shared" si="144"/>
        <v>0</v>
      </c>
      <c r="AO573" s="37">
        <f t="shared" si="145"/>
        <v>0</v>
      </c>
      <c r="AP573" s="38">
        <f t="shared" si="145"/>
        <v>0</v>
      </c>
      <c r="AQ573" s="83"/>
      <c r="AR573" s="37">
        <f t="shared" si="154"/>
        <v>0</v>
      </c>
      <c r="AS573" s="38">
        <f t="shared" si="154"/>
        <v>0</v>
      </c>
    </row>
    <row r="574" spans="1:45" ht="51.75" x14ac:dyDescent="0.25">
      <c r="A574" s="195" t="s">
        <v>776</v>
      </c>
      <c r="B574" s="197" t="s">
        <v>777</v>
      </c>
      <c r="C574" s="199" t="s">
        <v>192</v>
      </c>
      <c r="D574" s="30" t="s">
        <v>46</v>
      </c>
      <c r="E574" s="31">
        <v>140</v>
      </c>
      <c r="F574" s="31">
        <v>130</v>
      </c>
      <c r="G574" s="33">
        <f>$G$85</f>
        <v>3.6999999999999998E-2</v>
      </c>
      <c r="H574" s="33">
        <f t="shared" si="149"/>
        <v>5.18</v>
      </c>
      <c r="I574" s="34">
        <f>H574+H575</f>
        <v>10.239999999999998</v>
      </c>
      <c r="J574" s="33">
        <f t="shared" si="150"/>
        <v>4.8099999999999996</v>
      </c>
      <c r="K574" s="34">
        <f>J574+J575</f>
        <v>7.1099999999999994</v>
      </c>
      <c r="L574" s="33"/>
      <c r="M574" s="33"/>
      <c r="N574" s="33"/>
      <c r="O574" s="33">
        <f>I574*$Q$7</f>
        <v>0.15359999999999996</v>
      </c>
      <c r="P574" s="33">
        <f>K574*$Q$7</f>
        <v>0.10664999999999998</v>
      </c>
      <c r="Q574" s="33"/>
      <c r="R574" s="33">
        <f>I574*$T$7</f>
        <v>3.4815999999999998</v>
      </c>
      <c r="S574" s="35">
        <f>K574*$T$7</f>
        <v>2.4173999999999998</v>
      </c>
      <c r="T574" s="33"/>
      <c r="U574" s="36">
        <f>I574*$W$7</f>
        <v>1.024E-3</v>
      </c>
      <c r="V574" s="36">
        <f>K574*$W$7</f>
        <v>7.1099999999999994E-4</v>
      </c>
      <c r="W574" s="33"/>
      <c r="X574" s="33">
        <f>I574*$Z$7</f>
        <v>7.7967359999999983</v>
      </c>
      <c r="Y574" s="33">
        <f>K574*$Z$7</f>
        <v>5.4135539999999995</v>
      </c>
      <c r="Z574" s="33"/>
      <c r="AA574" s="33">
        <f>I574+O574+R574+U574+X574</f>
        <v>21.672959999999996</v>
      </c>
      <c r="AB574" s="33">
        <f>K574+P574+S574+V574+Y574</f>
        <v>15.048314999999999</v>
      </c>
      <c r="AC574" s="33">
        <f>AA574*$AE$7</f>
        <v>6.5018879999999983</v>
      </c>
      <c r="AD574" s="33">
        <f>AB574*$AE$7</f>
        <v>4.5144944999999996</v>
      </c>
      <c r="AE574" s="33"/>
      <c r="AF574" s="33">
        <f>(AA574+AC574)*$AH$7</f>
        <v>0.84524543999999979</v>
      </c>
      <c r="AG574" s="33">
        <f>(AB574+AD574)*$AH$7</f>
        <v>0.58688428500000001</v>
      </c>
      <c r="AH574" s="33"/>
      <c r="AI574" s="33"/>
      <c r="AJ574" s="33"/>
      <c r="AK574" s="37">
        <v>35.94</v>
      </c>
      <c r="AL574" s="38">
        <v>24.96</v>
      </c>
      <c r="AM574" s="38">
        <f t="shared" si="143"/>
        <v>38.82</v>
      </c>
      <c r="AN574" s="38">
        <f t="shared" si="144"/>
        <v>26.96</v>
      </c>
      <c r="AO574" s="37">
        <f t="shared" si="145"/>
        <v>7.76</v>
      </c>
      <c r="AP574" s="38">
        <f t="shared" si="145"/>
        <v>5.39</v>
      </c>
      <c r="AQ574" s="83"/>
      <c r="AR574" s="37">
        <f t="shared" si="154"/>
        <v>46.58</v>
      </c>
      <c r="AS574" s="38">
        <f t="shared" si="154"/>
        <v>32.35</v>
      </c>
    </row>
    <row r="575" spans="1:45" ht="39" x14ac:dyDescent="0.25">
      <c r="A575" s="196"/>
      <c r="B575" s="198"/>
      <c r="C575" s="200"/>
      <c r="D575" s="30" t="s">
        <v>193</v>
      </c>
      <c r="E575" s="31">
        <v>110</v>
      </c>
      <c r="F575" s="31">
        <v>50</v>
      </c>
      <c r="G575" s="33">
        <f>$G$84</f>
        <v>4.5999999999999999E-2</v>
      </c>
      <c r="H575" s="33">
        <f t="shared" si="149"/>
        <v>5.0599999999999996</v>
      </c>
      <c r="I575" s="34"/>
      <c r="J575" s="33">
        <f t="shared" si="150"/>
        <v>2.2999999999999998</v>
      </c>
      <c r="K575" s="34"/>
      <c r="L575" s="33"/>
      <c r="M575" s="33"/>
      <c r="N575" s="33"/>
      <c r="O575" s="33"/>
      <c r="P575" s="33"/>
      <c r="Q575" s="33"/>
      <c r="R575" s="33"/>
      <c r="S575" s="35"/>
      <c r="T575" s="33"/>
      <c r="U575" s="36"/>
      <c r="V575" s="36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7"/>
      <c r="AL575" s="38"/>
      <c r="AM575" s="38">
        <f t="shared" si="143"/>
        <v>0</v>
      </c>
      <c r="AN575" s="38">
        <f t="shared" si="144"/>
        <v>0</v>
      </c>
      <c r="AO575" s="37">
        <f t="shared" si="145"/>
        <v>0</v>
      </c>
      <c r="AP575" s="38">
        <f t="shared" si="145"/>
        <v>0</v>
      </c>
      <c r="AQ575" s="83"/>
      <c r="AR575" s="37">
        <f t="shared" si="154"/>
        <v>0</v>
      </c>
      <c r="AS575" s="38">
        <f t="shared" si="154"/>
        <v>0</v>
      </c>
    </row>
    <row r="576" spans="1:45" ht="51.75" x14ac:dyDescent="0.25">
      <c r="A576" s="195" t="s">
        <v>778</v>
      </c>
      <c r="B576" s="197" t="s">
        <v>779</v>
      </c>
      <c r="C576" s="199" t="s">
        <v>192</v>
      </c>
      <c r="D576" s="30" t="s">
        <v>46</v>
      </c>
      <c r="E576" s="31">
        <v>130</v>
      </c>
      <c r="F576" s="31">
        <v>130</v>
      </c>
      <c r="G576" s="33">
        <f>$G$85</f>
        <v>3.6999999999999998E-2</v>
      </c>
      <c r="H576" s="33">
        <f t="shared" si="149"/>
        <v>4.8099999999999996</v>
      </c>
      <c r="I576" s="34">
        <f>H576+H577</f>
        <v>8.9499999999999993</v>
      </c>
      <c r="J576" s="33">
        <f t="shared" si="150"/>
        <v>4.8099999999999996</v>
      </c>
      <c r="K576" s="34">
        <f>J576+J577</f>
        <v>7.5699999999999994</v>
      </c>
      <c r="L576" s="33"/>
      <c r="M576" s="33"/>
      <c r="N576" s="33"/>
      <c r="O576" s="33">
        <f>I576*$Q$7</f>
        <v>0.13424999999999998</v>
      </c>
      <c r="P576" s="33">
        <f>K576*$Q$7</f>
        <v>0.11354999999999998</v>
      </c>
      <c r="Q576" s="33"/>
      <c r="R576" s="33">
        <f>I576*$T$7</f>
        <v>3.0430000000000001</v>
      </c>
      <c r="S576" s="35">
        <f>K576*$T$7</f>
        <v>2.5737999999999999</v>
      </c>
      <c r="T576" s="33"/>
      <c r="U576" s="36">
        <f>I576*$W$7</f>
        <v>8.9499999999999996E-4</v>
      </c>
      <c r="V576" s="36">
        <f>K576*$W$7</f>
        <v>7.5699999999999997E-4</v>
      </c>
      <c r="W576" s="33"/>
      <c r="X576" s="33">
        <f>I576*$Z$7</f>
        <v>6.8145299999999995</v>
      </c>
      <c r="Y576" s="33">
        <f>K576*$Z$7</f>
        <v>5.7637979999999995</v>
      </c>
      <c r="Z576" s="33"/>
      <c r="AA576" s="33">
        <f>I576+O576+R576+U576+X576</f>
        <v>18.942675000000001</v>
      </c>
      <c r="AB576" s="33">
        <f>K576+P576+S576+V576+Y576</f>
        <v>16.021904999999997</v>
      </c>
      <c r="AC576" s="33">
        <f>AA576*$AE$7</f>
        <v>5.6828025000000002</v>
      </c>
      <c r="AD576" s="33">
        <f>AB576*$AE$7</f>
        <v>4.8065714999999987</v>
      </c>
      <c r="AE576" s="33"/>
      <c r="AF576" s="33">
        <f>(AA576+AC576)*$AH$7</f>
        <v>0.738764325</v>
      </c>
      <c r="AG576" s="33">
        <f>(AB576+AD576)*$AH$7</f>
        <v>0.62485429499999978</v>
      </c>
      <c r="AH576" s="33"/>
      <c r="AI576" s="33"/>
      <c r="AJ576" s="33"/>
      <c r="AK576" s="37">
        <v>31.42</v>
      </c>
      <c r="AL576" s="38">
        <v>26.57</v>
      </c>
      <c r="AM576" s="38">
        <f t="shared" si="143"/>
        <v>33.93</v>
      </c>
      <c r="AN576" s="38">
        <f t="shared" si="144"/>
        <v>28.7</v>
      </c>
      <c r="AO576" s="37">
        <f t="shared" si="145"/>
        <v>6.79</v>
      </c>
      <c r="AP576" s="38">
        <f t="shared" si="145"/>
        <v>5.74</v>
      </c>
      <c r="AQ576" s="83"/>
      <c r="AR576" s="37">
        <f t="shared" si="154"/>
        <v>40.72</v>
      </c>
      <c r="AS576" s="38">
        <f t="shared" si="154"/>
        <v>34.44</v>
      </c>
    </row>
    <row r="577" spans="1:45" ht="39" x14ac:dyDescent="0.25">
      <c r="A577" s="196"/>
      <c r="B577" s="198"/>
      <c r="C577" s="200"/>
      <c r="D577" s="30" t="s">
        <v>193</v>
      </c>
      <c r="E577" s="31">
        <v>90</v>
      </c>
      <c r="F577" s="31">
        <v>60</v>
      </c>
      <c r="G577" s="33">
        <f>$G$84</f>
        <v>4.5999999999999999E-2</v>
      </c>
      <c r="H577" s="33">
        <f t="shared" si="149"/>
        <v>4.1399999999999997</v>
      </c>
      <c r="I577" s="34"/>
      <c r="J577" s="33">
        <f t="shared" si="150"/>
        <v>2.76</v>
      </c>
      <c r="K577" s="34"/>
      <c r="L577" s="33"/>
      <c r="M577" s="33"/>
      <c r="N577" s="33"/>
      <c r="O577" s="33"/>
      <c r="P577" s="33"/>
      <c r="Q577" s="33"/>
      <c r="R577" s="33"/>
      <c r="S577" s="35"/>
      <c r="T577" s="33"/>
      <c r="U577" s="36"/>
      <c r="V577" s="36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7"/>
      <c r="AL577" s="38"/>
      <c r="AM577" s="38">
        <f t="shared" si="143"/>
        <v>0</v>
      </c>
      <c r="AN577" s="38">
        <f t="shared" si="144"/>
        <v>0</v>
      </c>
      <c r="AO577" s="37">
        <f t="shared" si="145"/>
        <v>0</v>
      </c>
      <c r="AP577" s="38">
        <f t="shared" si="145"/>
        <v>0</v>
      </c>
      <c r="AQ577" s="83"/>
      <c r="AR577" s="37">
        <f t="shared" si="154"/>
        <v>0</v>
      </c>
      <c r="AS577" s="38">
        <f t="shared" si="154"/>
        <v>0</v>
      </c>
    </row>
    <row r="578" spans="1:45" ht="26.25" x14ac:dyDescent="0.25">
      <c r="A578" s="195" t="s">
        <v>780</v>
      </c>
      <c r="B578" s="197" t="s">
        <v>781</v>
      </c>
      <c r="C578" s="199" t="s">
        <v>782</v>
      </c>
      <c r="D578" s="30" t="s">
        <v>721</v>
      </c>
      <c r="E578" s="31">
        <v>55</v>
      </c>
      <c r="F578" s="31">
        <v>35</v>
      </c>
      <c r="G578" s="33">
        <f>$G$530</f>
        <v>2.4E-2</v>
      </c>
      <c r="H578" s="33">
        <f t="shared" si="149"/>
        <v>1.32</v>
      </c>
      <c r="I578" s="34">
        <f>H578+H579</f>
        <v>11.68</v>
      </c>
      <c r="J578" s="33">
        <f t="shared" si="150"/>
        <v>0.84</v>
      </c>
      <c r="K578" s="34">
        <f>J578+J579</f>
        <v>10.459999999999999</v>
      </c>
      <c r="L578" s="33"/>
      <c r="M578" s="33"/>
      <c r="N578" s="33"/>
      <c r="O578" s="33">
        <f>I578*$Q$7</f>
        <v>0.17519999999999999</v>
      </c>
      <c r="P578" s="33">
        <f>K578*$Q$7</f>
        <v>0.15689999999999998</v>
      </c>
      <c r="Q578" s="33"/>
      <c r="R578" s="33">
        <f>I578*$T$7</f>
        <v>3.9712000000000001</v>
      </c>
      <c r="S578" s="35">
        <f>K578*$T$7</f>
        <v>3.5564</v>
      </c>
      <c r="T578" s="33"/>
      <c r="U578" s="36">
        <f>I578*$W$7</f>
        <v>1.168E-3</v>
      </c>
      <c r="V578" s="36">
        <f>K578*$W$7</f>
        <v>1.0460000000000001E-3</v>
      </c>
      <c r="W578" s="33"/>
      <c r="X578" s="33">
        <f>I578*$Z$7</f>
        <v>8.8931519999999988</v>
      </c>
      <c r="Y578" s="33">
        <f>K578*$Z$7</f>
        <v>7.964243999999999</v>
      </c>
      <c r="Z578" s="33"/>
      <c r="AA578" s="33">
        <f>I578+O578+R578+U578+X578</f>
        <v>24.72072</v>
      </c>
      <c r="AB578" s="33">
        <f>K578+P578+S578+V578+Y578</f>
        <v>22.138590000000001</v>
      </c>
      <c r="AC578" s="33">
        <f>AA578*$AE$7</f>
        <v>7.4162159999999995</v>
      </c>
      <c r="AD578" s="33">
        <f>AB578*$AE$7</f>
        <v>6.6415769999999998</v>
      </c>
      <c r="AE578" s="33"/>
      <c r="AF578" s="33">
        <f>(AA578+AC578)*$AH$7</f>
        <v>0.96410807999999992</v>
      </c>
      <c r="AG578" s="33">
        <f>(AB578+AD578)*$AH$7</f>
        <v>0.86340500999999992</v>
      </c>
      <c r="AH578" s="33"/>
      <c r="AI578" s="33"/>
      <c r="AJ578" s="33"/>
      <c r="AK578" s="37">
        <v>41.01</v>
      </c>
      <c r="AL578" s="38">
        <v>36.72</v>
      </c>
      <c r="AM578" s="38">
        <f t="shared" si="143"/>
        <v>44.29</v>
      </c>
      <c r="AN578" s="38">
        <f t="shared" si="144"/>
        <v>39.659999999999997</v>
      </c>
      <c r="AO578" s="37">
        <f t="shared" si="145"/>
        <v>8.86</v>
      </c>
      <c r="AP578" s="38">
        <f t="shared" si="145"/>
        <v>7.93</v>
      </c>
      <c r="AQ578" s="83"/>
      <c r="AR578" s="37">
        <f t="shared" si="154"/>
        <v>53.15</v>
      </c>
      <c r="AS578" s="38">
        <f t="shared" si="154"/>
        <v>47.589999999999996</v>
      </c>
    </row>
    <row r="579" spans="1:45" ht="51.75" x14ac:dyDescent="0.25">
      <c r="A579" s="196"/>
      <c r="B579" s="198"/>
      <c r="C579" s="200"/>
      <c r="D579" s="30" t="s">
        <v>46</v>
      </c>
      <c r="E579" s="31">
        <v>280</v>
      </c>
      <c r="F579" s="31">
        <v>260</v>
      </c>
      <c r="G579" s="33">
        <f>$G$85</f>
        <v>3.6999999999999998E-2</v>
      </c>
      <c r="H579" s="33">
        <f t="shared" si="149"/>
        <v>10.36</v>
      </c>
      <c r="I579" s="34"/>
      <c r="J579" s="33">
        <f t="shared" si="150"/>
        <v>9.6199999999999992</v>
      </c>
      <c r="K579" s="34"/>
      <c r="L579" s="33"/>
      <c r="M579" s="33"/>
      <c r="N579" s="33"/>
      <c r="O579" s="33"/>
      <c r="P579" s="33"/>
      <c r="Q579" s="33"/>
      <c r="R579" s="33"/>
      <c r="S579" s="35"/>
      <c r="T579" s="33"/>
      <c r="U579" s="36"/>
      <c r="V579" s="36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7"/>
      <c r="AL579" s="38"/>
      <c r="AM579" s="38">
        <f t="shared" si="143"/>
        <v>0</v>
      </c>
      <c r="AN579" s="38">
        <f t="shared" si="144"/>
        <v>0</v>
      </c>
      <c r="AO579" s="37">
        <f t="shared" si="145"/>
        <v>0</v>
      </c>
      <c r="AP579" s="38">
        <f t="shared" si="145"/>
        <v>0</v>
      </c>
      <c r="AQ579" s="83"/>
      <c r="AR579" s="37">
        <f t="shared" si="154"/>
        <v>0</v>
      </c>
      <c r="AS579" s="38">
        <f t="shared" si="154"/>
        <v>0</v>
      </c>
    </row>
    <row r="580" spans="1:45" ht="26.25" x14ac:dyDescent="0.25">
      <c r="A580" s="195" t="s">
        <v>783</v>
      </c>
      <c r="B580" s="197" t="s">
        <v>784</v>
      </c>
      <c r="C580" s="199" t="s">
        <v>782</v>
      </c>
      <c r="D580" s="30" t="s">
        <v>721</v>
      </c>
      <c r="E580" s="31">
        <v>40</v>
      </c>
      <c r="F580" s="31">
        <v>30</v>
      </c>
      <c r="G580" s="33">
        <f>$G$530</f>
        <v>2.4E-2</v>
      </c>
      <c r="H580" s="33">
        <f t="shared" si="149"/>
        <v>0.96</v>
      </c>
      <c r="I580" s="34">
        <f>H580+H581</f>
        <v>2.9949999999999997</v>
      </c>
      <c r="J580" s="33">
        <f t="shared" si="150"/>
        <v>0.72</v>
      </c>
      <c r="K580" s="34">
        <f>J580+J581</f>
        <v>2.0149999999999997</v>
      </c>
      <c r="L580" s="33"/>
      <c r="M580" s="33"/>
      <c r="N580" s="33"/>
      <c r="O580" s="33">
        <f>I580*$Q$7</f>
        <v>4.4924999999999993E-2</v>
      </c>
      <c r="P580" s="33">
        <f>K580*$Q$7</f>
        <v>3.0224999999999995E-2</v>
      </c>
      <c r="Q580" s="33"/>
      <c r="R580" s="33">
        <f>I580*$T$7</f>
        <v>1.0183</v>
      </c>
      <c r="S580" s="35">
        <f>K580*$T$7</f>
        <v>0.68509999999999993</v>
      </c>
      <c r="T580" s="33"/>
      <c r="U580" s="36">
        <f>I580*$W$7</f>
        <v>2.9949999999999996E-4</v>
      </c>
      <c r="V580" s="36">
        <f>K580*$W$7</f>
        <v>2.0149999999999996E-4</v>
      </c>
      <c r="W580" s="33"/>
      <c r="X580" s="33">
        <f>I580*$Z$7</f>
        <v>2.2803929999999997</v>
      </c>
      <c r="Y580" s="33">
        <f>K580*$Z$7</f>
        <v>1.5342209999999996</v>
      </c>
      <c r="Z580" s="33"/>
      <c r="AA580" s="33">
        <f>I580+O580+R580+U580+X580</f>
        <v>6.3389174999999991</v>
      </c>
      <c r="AB580" s="33">
        <f>K580+P580+S580+V580+Y580</f>
        <v>4.2647474999999995</v>
      </c>
      <c r="AC580" s="33">
        <f>AA580*$AE$7</f>
        <v>1.9016752499999996</v>
      </c>
      <c r="AD580" s="33">
        <f>AB580*$AE$7</f>
        <v>1.2794242499999997</v>
      </c>
      <c r="AE580" s="33"/>
      <c r="AF580" s="33">
        <f>(AA580+AC580)*$AH$7</f>
        <v>0.24721778249999998</v>
      </c>
      <c r="AG580" s="33">
        <f>(AB580+AD580)*$AH$7</f>
        <v>0.16632515249999996</v>
      </c>
      <c r="AH580" s="33"/>
      <c r="AI580" s="33"/>
      <c r="AJ580" s="33"/>
      <c r="AK580" s="37">
        <v>10.52</v>
      </c>
      <c r="AL580" s="38">
        <v>7.08</v>
      </c>
      <c r="AM580" s="38">
        <f t="shared" si="143"/>
        <v>11.36</v>
      </c>
      <c r="AN580" s="38">
        <f t="shared" si="144"/>
        <v>7.65</v>
      </c>
      <c r="AO580" s="37">
        <f t="shared" si="145"/>
        <v>2.27</v>
      </c>
      <c r="AP580" s="38">
        <f t="shared" si="145"/>
        <v>1.53</v>
      </c>
      <c r="AQ580" s="83"/>
      <c r="AR580" s="37">
        <f t="shared" si="154"/>
        <v>13.629999999999999</v>
      </c>
      <c r="AS580" s="38">
        <f t="shared" si="154"/>
        <v>9.18</v>
      </c>
    </row>
    <row r="581" spans="1:45" ht="51.75" x14ac:dyDescent="0.25">
      <c r="A581" s="196"/>
      <c r="B581" s="198"/>
      <c r="C581" s="200"/>
      <c r="D581" s="30" t="s">
        <v>46</v>
      </c>
      <c r="E581" s="31">
        <v>55</v>
      </c>
      <c r="F581" s="31">
        <v>35</v>
      </c>
      <c r="G581" s="33">
        <f>$G$85</f>
        <v>3.6999999999999998E-2</v>
      </c>
      <c r="H581" s="33">
        <f t="shared" si="149"/>
        <v>2.0349999999999997</v>
      </c>
      <c r="I581" s="34"/>
      <c r="J581" s="33">
        <f t="shared" si="150"/>
        <v>1.2949999999999999</v>
      </c>
      <c r="K581" s="34"/>
      <c r="L581" s="33"/>
      <c r="M581" s="33"/>
      <c r="N581" s="33"/>
      <c r="O581" s="33"/>
      <c r="P581" s="33"/>
      <c r="Q581" s="33"/>
      <c r="R581" s="33"/>
      <c r="S581" s="35"/>
      <c r="T581" s="33"/>
      <c r="U581" s="36"/>
      <c r="V581" s="36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7"/>
      <c r="AL581" s="38"/>
      <c r="AM581" s="38">
        <f t="shared" si="143"/>
        <v>0</v>
      </c>
      <c r="AN581" s="38">
        <f t="shared" si="144"/>
        <v>0</v>
      </c>
      <c r="AO581" s="37">
        <f t="shared" si="145"/>
        <v>0</v>
      </c>
      <c r="AP581" s="38">
        <f t="shared" si="145"/>
        <v>0</v>
      </c>
      <c r="AQ581" s="83"/>
      <c r="AR581" s="37"/>
      <c r="AS581" s="38"/>
    </row>
    <row r="582" spans="1:45" x14ac:dyDescent="0.25">
      <c r="A582" s="63" t="s">
        <v>785</v>
      </c>
      <c r="B582" s="64" t="s">
        <v>786</v>
      </c>
      <c r="C582" s="51"/>
      <c r="D582" s="52"/>
      <c r="E582" s="53"/>
      <c r="F582" s="53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5"/>
      <c r="T582" s="54"/>
      <c r="U582" s="57"/>
      <c r="V582" s="57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8"/>
      <c r="AL582" s="59"/>
      <c r="AM582" s="60"/>
      <c r="AN582" s="60"/>
      <c r="AO582" s="61"/>
      <c r="AP582" s="60"/>
      <c r="AQ582" s="62"/>
      <c r="AR582" s="58"/>
      <c r="AS582" s="59"/>
    </row>
    <row r="583" spans="1:45" ht="51.75" x14ac:dyDescent="0.25">
      <c r="A583" s="195" t="s">
        <v>787</v>
      </c>
      <c r="B583" s="197" t="s">
        <v>788</v>
      </c>
      <c r="C583" s="199" t="s">
        <v>192</v>
      </c>
      <c r="D583" s="30" t="s">
        <v>46</v>
      </c>
      <c r="E583" s="31">
        <v>8</v>
      </c>
      <c r="F583" s="31">
        <v>8</v>
      </c>
      <c r="G583" s="33">
        <f>$G$85</f>
        <v>3.6999999999999998E-2</v>
      </c>
      <c r="H583" s="33">
        <f t="shared" si="149"/>
        <v>0.29599999999999999</v>
      </c>
      <c r="I583" s="34">
        <f>H583+H584</f>
        <v>3.9759999999999995</v>
      </c>
      <c r="J583" s="33">
        <f t="shared" si="150"/>
        <v>0.29599999999999999</v>
      </c>
      <c r="K583" s="34">
        <f>J583+J584</f>
        <v>2.5959999999999996</v>
      </c>
      <c r="L583" s="33"/>
      <c r="M583" s="33"/>
      <c r="N583" s="33"/>
      <c r="O583" s="33">
        <f>I583*$Q$7</f>
        <v>5.9639999999999992E-2</v>
      </c>
      <c r="P583" s="33">
        <f>K583*$Q$7</f>
        <v>3.8939999999999995E-2</v>
      </c>
      <c r="Q583" s="33"/>
      <c r="R583" s="33">
        <f>I583*$T$7</f>
        <v>1.3518399999999999</v>
      </c>
      <c r="S583" s="35">
        <f>K583*$T$7</f>
        <v>0.88263999999999998</v>
      </c>
      <c r="T583" s="33"/>
      <c r="U583" s="36">
        <f>I583*$W$7</f>
        <v>3.9759999999999996E-4</v>
      </c>
      <c r="V583" s="36">
        <f>K583*$W$7</f>
        <v>2.5959999999999997E-4</v>
      </c>
      <c r="W583" s="33"/>
      <c r="X583" s="33">
        <f>I583*$Z$7</f>
        <v>3.0273263999999993</v>
      </c>
      <c r="Y583" s="33">
        <f>K583*$Z$7</f>
        <v>1.9765943999999995</v>
      </c>
      <c r="Z583" s="33"/>
      <c r="AA583" s="33">
        <f>I583+O583+R583+U583+X583</f>
        <v>8.4152039999999992</v>
      </c>
      <c r="AB583" s="33">
        <f>K583+P583+S583+V583+Y583</f>
        <v>5.4944339999999992</v>
      </c>
      <c r="AC583" s="33">
        <f>AA583*$AE$7</f>
        <v>2.5245611999999995</v>
      </c>
      <c r="AD583" s="33">
        <f>AB583*$AE$7</f>
        <v>1.6483301999999997</v>
      </c>
      <c r="AE583" s="33"/>
      <c r="AF583" s="33">
        <f>(AA583+AC583)*$AH$7</f>
        <v>0.32819295599999992</v>
      </c>
      <c r="AG583" s="33">
        <f>(AB583+AD583)*$AH$7</f>
        <v>0.21428292599999996</v>
      </c>
      <c r="AH583" s="33"/>
      <c r="AI583" s="33"/>
      <c r="AJ583" s="33"/>
      <c r="AK583" s="37">
        <v>13.96</v>
      </c>
      <c r="AL583" s="38">
        <v>9.1300000000000008</v>
      </c>
      <c r="AM583" s="38">
        <f t="shared" si="143"/>
        <v>15.08</v>
      </c>
      <c r="AN583" s="38">
        <f t="shared" si="144"/>
        <v>9.86</v>
      </c>
      <c r="AO583" s="37">
        <f t="shared" si="145"/>
        <v>3.02</v>
      </c>
      <c r="AP583" s="38">
        <f t="shared" si="145"/>
        <v>1.97</v>
      </c>
      <c r="AQ583" s="83"/>
      <c r="AR583" s="37">
        <f t="shared" ref="AR583:AS587" si="155">AM583+AO583</f>
        <v>18.100000000000001</v>
      </c>
      <c r="AS583" s="38">
        <f t="shared" si="155"/>
        <v>11.83</v>
      </c>
    </row>
    <row r="584" spans="1:45" ht="39" x14ac:dyDescent="0.25">
      <c r="A584" s="196"/>
      <c r="B584" s="198"/>
      <c r="C584" s="200"/>
      <c r="D584" s="30" t="s">
        <v>193</v>
      </c>
      <c r="E584" s="31">
        <v>80</v>
      </c>
      <c r="F584" s="31">
        <v>50</v>
      </c>
      <c r="G584" s="33">
        <f>$G$84</f>
        <v>4.5999999999999999E-2</v>
      </c>
      <c r="H584" s="33">
        <f t="shared" si="149"/>
        <v>3.6799999999999997</v>
      </c>
      <c r="I584" s="34"/>
      <c r="J584" s="33">
        <f t="shared" si="150"/>
        <v>2.2999999999999998</v>
      </c>
      <c r="K584" s="34"/>
      <c r="L584" s="33"/>
      <c r="M584" s="33"/>
      <c r="N584" s="33"/>
      <c r="O584" s="33"/>
      <c r="P584" s="33"/>
      <c r="Q584" s="33"/>
      <c r="R584" s="33"/>
      <c r="S584" s="35"/>
      <c r="T584" s="33"/>
      <c r="U584" s="36"/>
      <c r="V584" s="36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7"/>
      <c r="AL584" s="38"/>
      <c r="AM584" s="38">
        <f t="shared" si="143"/>
        <v>0</v>
      </c>
      <c r="AN584" s="38">
        <f t="shared" si="144"/>
        <v>0</v>
      </c>
      <c r="AO584" s="37">
        <f t="shared" si="145"/>
        <v>0</v>
      </c>
      <c r="AP584" s="38">
        <f t="shared" si="145"/>
        <v>0</v>
      </c>
      <c r="AQ584" s="83"/>
      <c r="AR584" s="37">
        <f t="shared" si="155"/>
        <v>0</v>
      </c>
      <c r="AS584" s="38">
        <f t="shared" si="155"/>
        <v>0</v>
      </c>
    </row>
    <row r="585" spans="1:45" ht="51.75" x14ac:dyDescent="0.25">
      <c r="A585" s="195" t="s">
        <v>789</v>
      </c>
      <c r="B585" s="197" t="s">
        <v>790</v>
      </c>
      <c r="C585" s="199" t="s">
        <v>192</v>
      </c>
      <c r="D585" s="30" t="s">
        <v>46</v>
      </c>
      <c r="E585" s="31">
        <v>8</v>
      </c>
      <c r="F585" s="31">
        <v>8</v>
      </c>
      <c r="G585" s="33">
        <f>$G$85</f>
        <v>3.6999999999999998E-2</v>
      </c>
      <c r="H585" s="33">
        <f t="shared" si="149"/>
        <v>0.29599999999999999</v>
      </c>
      <c r="I585" s="34">
        <f>H585+H586</f>
        <v>3.9759999999999995</v>
      </c>
      <c r="J585" s="33">
        <f t="shared" si="150"/>
        <v>0.29599999999999999</v>
      </c>
      <c r="K585" s="34">
        <f>J585+J586</f>
        <v>2.5959999999999996</v>
      </c>
      <c r="L585" s="33"/>
      <c r="M585" s="33"/>
      <c r="N585" s="33"/>
      <c r="O585" s="33">
        <f>I585*$Q$7</f>
        <v>5.9639999999999992E-2</v>
      </c>
      <c r="P585" s="33">
        <f>K585*$Q$7</f>
        <v>3.8939999999999995E-2</v>
      </c>
      <c r="Q585" s="33"/>
      <c r="R585" s="33">
        <f>I585*$T$7</f>
        <v>1.3518399999999999</v>
      </c>
      <c r="S585" s="35">
        <f>K585*$T$7</f>
        <v>0.88263999999999998</v>
      </c>
      <c r="T585" s="33"/>
      <c r="U585" s="36">
        <f>I585*$W$7</f>
        <v>3.9759999999999996E-4</v>
      </c>
      <c r="V585" s="36">
        <f>K585*$W$7</f>
        <v>2.5959999999999997E-4</v>
      </c>
      <c r="W585" s="33"/>
      <c r="X585" s="33">
        <f>I585*$Z$7</f>
        <v>3.0273263999999993</v>
      </c>
      <c r="Y585" s="33">
        <f>K585*$Z$7</f>
        <v>1.9765943999999995</v>
      </c>
      <c r="Z585" s="33"/>
      <c r="AA585" s="33">
        <f>I585+O585+R585+U585+X585</f>
        <v>8.4152039999999992</v>
      </c>
      <c r="AB585" s="33">
        <f>K585+P585+S585+V585+Y585</f>
        <v>5.4944339999999992</v>
      </c>
      <c r="AC585" s="33">
        <f>AA585*$AE$7</f>
        <v>2.5245611999999995</v>
      </c>
      <c r="AD585" s="33">
        <f>AB585*$AE$7</f>
        <v>1.6483301999999997</v>
      </c>
      <c r="AE585" s="33"/>
      <c r="AF585" s="33">
        <f>(AA585+AC585)*$AH$7</f>
        <v>0.32819295599999992</v>
      </c>
      <c r="AG585" s="33">
        <f>(AB585+AD585)*$AH$7</f>
        <v>0.21428292599999996</v>
      </c>
      <c r="AH585" s="33"/>
      <c r="AI585" s="33"/>
      <c r="AJ585" s="33"/>
      <c r="AK585" s="37">
        <v>13.96</v>
      </c>
      <c r="AL585" s="38">
        <v>9.1300000000000008</v>
      </c>
      <c r="AM585" s="38">
        <f t="shared" si="143"/>
        <v>15.08</v>
      </c>
      <c r="AN585" s="38">
        <f t="shared" si="144"/>
        <v>9.86</v>
      </c>
      <c r="AO585" s="37">
        <f t="shared" si="145"/>
        <v>3.02</v>
      </c>
      <c r="AP585" s="38">
        <f t="shared" si="145"/>
        <v>1.97</v>
      </c>
      <c r="AQ585" s="83"/>
      <c r="AR585" s="37">
        <f t="shared" si="155"/>
        <v>18.100000000000001</v>
      </c>
      <c r="AS585" s="38">
        <f t="shared" si="155"/>
        <v>11.83</v>
      </c>
    </row>
    <row r="586" spans="1:45" ht="39" x14ac:dyDescent="0.25">
      <c r="A586" s="196"/>
      <c r="B586" s="198"/>
      <c r="C586" s="200"/>
      <c r="D586" s="30" t="s">
        <v>193</v>
      </c>
      <c r="E586" s="31">
        <v>80</v>
      </c>
      <c r="F586" s="31">
        <v>50</v>
      </c>
      <c r="G586" s="33">
        <f>$G$84</f>
        <v>4.5999999999999999E-2</v>
      </c>
      <c r="H586" s="33">
        <f t="shared" si="149"/>
        <v>3.6799999999999997</v>
      </c>
      <c r="I586" s="34"/>
      <c r="J586" s="33">
        <f t="shared" si="150"/>
        <v>2.2999999999999998</v>
      </c>
      <c r="K586" s="34"/>
      <c r="L586" s="33"/>
      <c r="M586" s="33"/>
      <c r="N586" s="33"/>
      <c r="O586" s="33"/>
      <c r="P586" s="33"/>
      <c r="Q586" s="33"/>
      <c r="R586" s="33"/>
      <c r="S586" s="35"/>
      <c r="T586" s="33"/>
      <c r="U586" s="36"/>
      <c r="V586" s="36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7"/>
      <c r="AL586" s="38"/>
      <c r="AM586" s="38">
        <f t="shared" si="143"/>
        <v>0</v>
      </c>
      <c r="AN586" s="38">
        <f t="shared" si="144"/>
        <v>0</v>
      </c>
      <c r="AO586" s="37">
        <f t="shared" si="145"/>
        <v>0</v>
      </c>
      <c r="AP586" s="38">
        <f t="shared" si="145"/>
        <v>0</v>
      </c>
      <c r="AQ586" s="83"/>
      <c r="AR586" s="37">
        <f t="shared" si="155"/>
        <v>0</v>
      </c>
      <c r="AS586" s="38">
        <f t="shared" si="155"/>
        <v>0</v>
      </c>
    </row>
    <row r="587" spans="1:45" ht="41.25" customHeight="1" x14ac:dyDescent="0.25">
      <c r="A587" s="27" t="s">
        <v>791</v>
      </c>
      <c r="B587" s="28" t="s">
        <v>792</v>
      </c>
      <c r="C587" s="29" t="s">
        <v>192</v>
      </c>
      <c r="D587" s="30"/>
      <c r="E587" s="31"/>
      <c r="F587" s="31"/>
      <c r="G587" s="33"/>
      <c r="H587" s="33"/>
      <c r="I587" s="34"/>
      <c r="J587" s="33"/>
      <c r="K587" s="34"/>
      <c r="L587" s="33"/>
      <c r="M587" s="33"/>
      <c r="N587" s="33"/>
      <c r="O587" s="33"/>
      <c r="P587" s="33"/>
      <c r="Q587" s="33"/>
      <c r="R587" s="33"/>
      <c r="S587" s="35"/>
      <c r="T587" s="33"/>
      <c r="U587" s="36"/>
      <c r="V587" s="36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7">
        <v>8.75</v>
      </c>
      <c r="AL587" s="38">
        <v>5.18</v>
      </c>
      <c r="AM587" s="38">
        <f t="shared" si="143"/>
        <v>9.4499999999999993</v>
      </c>
      <c r="AN587" s="38">
        <f t="shared" si="144"/>
        <v>5.59</v>
      </c>
      <c r="AO587" s="37">
        <f t="shared" si="145"/>
        <v>1.89</v>
      </c>
      <c r="AP587" s="38">
        <f t="shared" si="145"/>
        <v>1.1200000000000001</v>
      </c>
      <c r="AQ587" s="83"/>
      <c r="AR587" s="37">
        <f t="shared" si="155"/>
        <v>11.34</v>
      </c>
      <c r="AS587" s="38">
        <f t="shared" si="155"/>
        <v>6.71</v>
      </c>
    </row>
    <row r="588" spans="1:45" ht="36" customHeight="1" x14ac:dyDescent="0.25">
      <c r="A588" s="63" t="s">
        <v>793</v>
      </c>
      <c r="B588" s="64" t="s">
        <v>794</v>
      </c>
      <c r="C588" s="51"/>
      <c r="D588" s="52"/>
      <c r="E588" s="53"/>
      <c r="F588" s="53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5"/>
      <c r="T588" s="54"/>
      <c r="U588" s="57"/>
      <c r="V588" s="57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8"/>
      <c r="AL588" s="59"/>
      <c r="AM588" s="60"/>
      <c r="AN588" s="60"/>
      <c r="AO588" s="61"/>
      <c r="AP588" s="60"/>
      <c r="AQ588" s="62"/>
      <c r="AR588" s="58"/>
      <c r="AS588" s="59"/>
    </row>
    <row r="589" spans="1:45" ht="43.5" customHeight="1" x14ac:dyDescent="0.25">
      <c r="A589" s="27" t="s">
        <v>795</v>
      </c>
      <c r="B589" s="28" t="s">
        <v>796</v>
      </c>
      <c r="C589" s="29" t="s">
        <v>192</v>
      </c>
      <c r="D589" s="30" t="s">
        <v>46</v>
      </c>
      <c r="E589" s="31">
        <v>15</v>
      </c>
      <c r="F589" s="31">
        <v>2</v>
      </c>
      <c r="G589" s="33">
        <f>$G$85</f>
        <v>3.6999999999999998E-2</v>
      </c>
      <c r="H589" s="33">
        <f t="shared" si="149"/>
        <v>0.55499999999999994</v>
      </c>
      <c r="I589" s="34">
        <f>H589</f>
        <v>0.55499999999999994</v>
      </c>
      <c r="J589" s="33">
        <f t="shared" si="150"/>
        <v>7.3999999999999996E-2</v>
      </c>
      <c r="K589" s="34">
        <f>J589</f>
        <v>7.3999999999999996E-2</v>
      </c>
      <c r="L589" s="33"/>
      <c r="M589" s="33"/>
      <c r="N589" s="33"/>
      <c r="O589" s="33">
        <f>I589*$Q$7</f>
        <v>8.3249999999999991E-3</v>
      </c>
      <c r="P589" s="33">
        <f>K589*$Q$7</f>
        <v>1.1099999999999999E-3</v>
      </c>
      <c r="Q589" s="33"/>
      <c r="R589" s="33">
        <f>I589*$T$7</f>
        <v>0.18869999999999998</v>
      </c>
      <c r="S589" s="35">
        <f>K589*$T$7</f>
        <v>2.5160000000000002E-2</v>
      </c>
      <c r="T589" s="33"/>
      <c r="U589" s="36">
        <f>I589*$W$7</f>
        <v>5.5499999999999994E-5</v>
      </c>
      <c r="V589" s="36">
        <f>K589*$W$7</f>
        <v>7.4000000000000003E-6</v>
      </c>
      <c r="W589" s="33"/>
      <c r="X589" s="33">
        <f>I589*$Z$7</f>
        <v>0.42257699999999992</v>
      </c>
      <c r="Y589" s="33">
        <f>K589*$Z$7</f>
        <v>5.6343599999999994E-2</v>
      </c>
      <c r="Z589" s="33"/>
      <c r="AA589" s="33">
        <f>I589+O589+R589+U589+X589</f>
        <v>1.1746574999999999</v>
      </c>
      <c r="AB589" s="33">
        <f>K589+P589+S589+V589+Y589</f>
        <v>0.15662100000000001</v>
      </c>
      <c r="AC589" s="33">
        <f>AA589*$AE$7</f>
        <v>0.35239724999999994</v>
      </c>
      <c r="AD589" s="33">
        <f>AB589*$AE$7</f>
        <v>4.6986300000000002E-2</v>
      </c>
      <c r="AE589" s="33"/>
      <c r="AF589" s="33">
        <f>(AA589+AC589)*$AH$7</f>
        <v>4.5811642499999992E-2</v>
      </c>
      <c r="AG589" s="33">
        <f>(AB589+AD589)*$AH$7</f>
        <v>6.1082190000000007E-3</v>
      </c>
      <c r="AH589" s="33"/>
      <c r="AI589" s="33"/>
      <c r="AJ589" s="33"/>
      <c r="AK589" s="37">
        <v>1.94</v>
      </c>
      <c r="AL589" s="38">
        <v>0.25</v>
      </c>
      <c r="AM589" s="38">
        <f t="shared" ref="AM589:AM652" si="156">ROUND((AK589*$AM$9),2)</f>
        <v>2.1</v>
      </c>
      <c r="AN589" s="38">
        <f t="shared" ref="AN589:AN652" si="157">ROUND((AL589*$AN$9),2)</f>
        <v>0.27</v>
      </c>
      <c r="AO589" s="37">
        <f t="shared" ref="AO589:AP651" si="158">ROUND((AM589*$AQ$7),2)</f>
        <v>0.42</v>
      </c>
      <c r="AP589" s="38">
        <f t="shared" si="158"/>
        <v>0.05</v>
      </c>
      <c r="AQ589" s="83"/>
      <c r="AR589" s="37">
        <f>AM589+AO589</f>
        <v>2.52</v>
      </c>
      <c r="AS589" s="38">
        <f>AN589+AP589</f>
        <v>0.32</v>
      </c>
    </row>
    <row r="590" spans="1:45" ht="42" customHeight="1" x14ac:dyDescent="0.25">
      <c r="A590" s="27" t="s">
        <v>797</v>
      </c>
      <c r="B590" s="28" t="s">
        <v>798</v>
      </c>
      <c r="C590" s="29" t="s">
        <v>192</v>
      </c>
      <c r="D590" s="30" t="s">
        <v>193</v>
      </c>
      <c r="E590" s="31">
        <v>30</v>
      </c>
      <c r="F590" s="31">
        <v>2</v>
      </c>
      <c r="G590" s="33">
        <f>$G$84</f>
        <v>4.5999999999999999E-2</v>
      </c>
      <c r="H590" s="33">
        <f t="shared" si="149"/>
        <v>1.38</v>
      </c>
      <c r="I590" s="34">
        <f>H590</f>
        <v>1.38</v>
      </c>
      <c r="J590" s="33">
        <f t="shared" si="150"/>
        <v>9.1999999999999998E-2</v>
      </c>
      <c r="K590" s="34">
        <f>J590</f>
        <v>9.1999999999999998E-2</v>
      </c>
      <c r="L590" s="33"/>
      <c r="M590" s="33"/>
      <c r="N590" s="33"/>
      <c r="O590" s="33">
        <f>I590*$Q$7</f>
        <v>2.0699999999999996E-2</v>
      </c>
      <c r="P590" s="33">
        <f>K590*$Q$7</f>
        <v>1.3799999999999999E-3</v>
      </c>
      <c r="Q590" s="33"/>
      <c r="R590" s="33">
        <f>I590*$T$7</f>
        <v>0.46920000000000001</v>
      </c>
      <c r="S590" s="35">
        <f>K590*$T$7</f>
        <v>3.1280000000000002E-2</v>
      </c>
      <c r="T590" s="33"/>
      <c r="U590" s="36">
        <f>I590*$W$7</f>
        <v>1.3799999999999999E-4</v>
      </c>
      <c r="V590" s="36">
        <f>K590*$W$7</f>
        <v>9.2E-6</v>
      </c>
      <c r="W590" s="33"/>
      <c r="X590" s="33">
        <f>I590*$Z$7</f>
        <v>1.0507319999999998</v>
      </c>
      <c r="Y590" s="33">
        <f>K590*$Z$7</f>
        <v>7.0048799999999994E-2</v>
      </c>
      <c r="Z590" s="33"/>
      <c r="AA590" s="33">
        <f>I590+O590+R590+U590+X590</f>
        <v>2.9207699999999996</v>
      </c>
      <c r="AB590" s="33">
        <f>K590+P590+S590+V590+Y590</f>
        <v>0.194718</v>
      </c>
      <c r="AC590" s="33">
        <f>AA590*$AE$7</f>
        <v>0.87623099999999987</v>
      </c>
      <c r="AD590" s="33">
        <f>AB590*$AE$7</f>
        <v>5.8415399999999999E-2</v>
      </c>
      <c r="AE590" s="33"/>
      <c r="AF590" s="33">
        <f>(AA590+AC590)*$AH$7</f>
        <v>0.11391002999999998</v>
      </c>
      <c r="AG590" s="33">
        <f>(AB590+AD590)*$AH$7</f>
        <v>7.5940019999999999E-3</v>
      </c>
      <c r="AH590" s="33"/>
      <c r="AI590" s="33"/>
      <c r="AJ590" s="33"/>
      <c r="AK590" s="37">
        <v>4.8499999999999996</v>
      </c>
      <c r="AL590" s="38">
        <v>0.32</v>
      </c>
      <c r="AM590" s="38">
        <f t="shared" si="156"/>
        <v>5.24</v>
      </c>
      <c r="AN590" s="38">
        <f t="shared" si="157"/>
        <v>0.35</v>
      </c>
      <c r="AO590" s="37">
        <f t="shared" si="158"/>
        <v>1.05</v>
      </c>
      <c r="AP590" s="38">
        <f t="shared" si="158"/>
        <v>7.0000000000000007E-2</v>
      </c>
      <c r="AQ590" s="83"/>
      <c r="AR590" s="37">
        <f>AM590+AO590</f>
        <v>6.29</v>
      </c>
      <c r="AS590" s="38">
        <f>AN590+AP590</f>
        <v>0.42</v>
      </c>
    </row>
    <row r="591" spans="1:45" ht="39.75" customHeight="1" x14ac:dyDescent="0.25">
      <c r="A591" s="49" t="s">
        <v>799</v>
      </c>
      <c r="B591" s="50" t="s">
        <v>800</v>
      </c>
      <c r="C591" s="51"/>
      <c r="D591" s="52"/>
      <c r="E591" s="53"/>
      <c r="F591" s="53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5"/>
      <c r="T591" s="54"/>
      <c r="U591" s="57"/>
      <c r="V591" s="57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8"/>
      <c r="AL591" s="59"/>
      <c r="AM591" s="60"/>
      <c r="AN591" s="60"/>
      <c r="AO591" s="61"/>
      <c r="AP591" s="60"/>
      <c r="AQ591" s="62"/>
      <c r="AR591" s="58"/>
      <c r="AS591" s="59"/>
    </row>
    <row r="592" spans="1:45" ht="36.75" customHeight="1" x14ac:dyDescent="0.25">
      <c r="A592" s="63" t="s">
        <v>801</v>
      </c>
      <c r="B592" s="64" t="s">
        <v>802</v>
      </c>
      <c r="C592" s="51"/>
      <c r="D592" s="52"/>
      <c r="E592" s="53"/>
      <c r="F592" s="53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5"/>
      <c r="T592" s="54"/>
      <c r="U592" s="57"/>
      <c r="V592" s="57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8"/>
      <c r="AL592" s="59"/>
      <c r="AM592" s="60"/>
      <c r="AN592" s="60"/>
      <c r="AO592" s="61"/>
      <c r="AP592" s="60"/>
      <c r="AQ592" s="62"/>
      <c r="AR592" s="58"/>
      <c r="AS592" s="59"/>
    </row>
    <row r="593" spans="1:45" ht="39" customHeight="1" x14ac:dyDescent="0.25">
      <c r="A593" s="27" t="s">
        <v>803</v>
      </c>
      <c r="B593" s="28" t="s">
        <v>804</v>
      </c>
      <c r="C593" s="29"/>
      <c r="D593" s="30"/>
      <c r="E593" s="31"/>
      <c r="F593" s="31"/>
      <c r="G593" s="33"/>
      <c r="H593" s="33"/>
      <c r="I593" s="34"/>
      <c r="J593" s="33"/>
      <c r="K593" s="34"/>
      <c r="L593" s="33"/>
      <c r="M593" s="33"/>
      <c r="N593" s="33"/>
      <c r="O593" s="33"/>
      <c r="P593" s="33"/>
      <c r="Q593" s="33"/>
      <c r="R593" s="33"/>
      <c r="S593" s="35"/>
      <c r="T593" s="33"/>
      <c r="U593" s="36"/>
      <c r="V593" s="36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7"/>
      <c r="AL593" s="38"/>
      <c r="AM593" s="38"/>
      <c r="AN593" s="38"/>
      <c r="AO593" s="37"/>
      <c r="AP593" s="38"/>
      <c r="AQ593" s="83"/>
      <c r="AR593" s="37"/>
      <c r="AS593" s="38"/>
    </row>
    <row r="594" spans="1:45" ht="51.75" x14ac:dyDescent="0.25">
      <c r="A594" s="99" t="s">
        <v>805</v>
      </c>
      <c r="B594" s="110" t="s">
        <v>806</v>
      </c>
      <c r="C594" s="100" t="s">
        <v>807</v>
      </c>
      <c r="D594" s="101" t="s">
        <v>46</v>
      </c>
      <c r="E594" s="102">
        <v>2</v>
      </c>
      <c r="F594" s="102">
        <v>2</v>
      </c>
      <c r="G594" s="103">
        <v>4.1000000000000002E-2</v>
      </c>
      <c r="H594" s="103">
        <f t="shared" si="149"/>
        <v>8.2000000000000003E-2</v>
      </c>
      <c r="I594" s="103">
        <f>H594</f>
        <v>8.2000000000000003E-2</v>
      </c>
      <c r="J594" s="103">
        <f t="shared" si="150"/>
        <v>8.2000000000000003E-2</v>
      </c>
      <c r="K594" s="103">
        <f>J594</f>
        <v>8.2000000000000003E-2</v>
      </c>
      <c r="L594" s="103"/>
      <c r="M594" s="103"/>
      <c r="N594" s="103"/>
      <c r="O594" s="103">
        <f>I594*$Q$7</f>
        <v>1.23E-3</v>
      </c>
      <c r="P594" s="103">
        <f>K594*$Q$7</f>
        <v>1.23E-3</v>
      </c>
      <c r="Q594" s="103"/>
      <c r="R594" s="103">
        <f>I594*$T$7</f>
        <v>2.7880000000000002E-2</v>
      </c>
      <c r="S594" s="104">
        <f>K594*$T$7</f>
        <v>2.7880000000000002E-2</v>
      </c>
      <c r="T594" s="103"/>
      <c r="U594" s="105">
        <f>I594*$W$7</f>
        <v>8.2000000000000011E-6</v>
      </c>
      <c r="V594" s="105">
        <f>K594*$W$7</f>
        <v>8.2000000000000011E-6</v>
      </c>
      <c r="W594" s="103"/>
      <c r="X594" s="103">
        <f>I594*$Z$7</f>
        <v>6.2434799999999999E-2</v>
      </c>
      <c r="Y594" s="103">
        <f>K594*$Z$7</f>
        <v>6.2434799999999999E-2</v>
      </c>
      <c r="Z594" s="103"/>
      <c r="AA594" s="103">
        <f>I594+O594+R594+U594+X594</f>
        <v>0.17355300000000001</v>
      </c>
      <c r="AB594" s="103">
        <f>K594+P594+S594+V594+Y594</f>
        <v>0.17355300000000001</v>
      </c>
      <c r="AC594" s="103">
        <f>AA594*$AE$7</f>
        <v>5.2065900000000005E-2</v>
      </c>
      <c r="AD594" s="103">
        <f>AB594*$AE$7</f>
        <v>5.2065900000000005E-2</v>
      </c>
      <c r="AE594" s="103"/>
      <c r="AF594" s="103">
        <f>(AA594+AC594)*$AH$7</f>
        <v>6.7685670000000005E-3</v>
      </c>
      <c r="AG594" s="103">
        <f>(AB594+AD594)*$AH$7</f>
        <v>6.7685670000000005E-3</v>
      </c>
      <c r="AH594" s="103"/>
      <c r="AI594" s="103"/>
      <c r="AJ594" s="103"/>
      <c r="AK594" s="106">
        <v>0.28999999999999998</v>
      </c>
      <c r="AL594" s="107">
        <v>0.28999999999999998</v>
      </c>
      <c r="AM594" s="107">
        <f t="shared" si="156"/>
        <v>0.31</v>
      </c>
      <c r="AN594" s="107">
        <f t="shared" si="157"/>
        <v>0.31</v>
      </c>
      <c r="AO594" s="106">
        <f t="shared" si="158"/>
        <v>0.06</v>
      </c>
      <c r="AP594" s="107">
        <f t="shared" si="158"/>
        <v>0.06</v>
      </c>
      <c r="AQ594" s="109"/>
      <c r="AR594" s="106">
        <f t="shared" ref="AR594:AS598" si="159">AM594+AO594</f>
        <v>0.37</v>
      </c>
      <c r="AS594" s="107">
        <f t="shared" si="159"/>
        <v>0.37</v>
      </c>
    </row>
    <row r="595" spans="1:45" ht="39" x14ac:dyDescent="0.25">
      <c r="A595" s="195" t="s">
        <v>808</v>
      </c>
      <c r="B595" s="197" t="s">
        <v>809</v>
      </c>
      <c r="C595" s="199" t="s">
        <v>810</v>
      </c>
      <c r="D595" s="30" t="s">
        <v>811</v>
      </c>
      <c r="E595" s="31">
        <v>4</v>
      </c>
      <c r="F595" s="31">
        <v>2</v>
      </c>
      <c r="G595" s="65">
        <v>6.0999999999999999E-2</v>
      </c>
      <c r="H595" s="33">
        <f t="shared" si="149"/>
        <v>0.24399999999999999</v>
      </c>
      <c r="I595" s="34">
        <f>H595+H596</f>
        <v>0.40800000000000003</v>
      </c>
      <c r="J595" s="33">
        <f t="shared" si="150"/>
        <v>0.122</v>
      </c>
      <c r="K595" s="34">
        <f>J595+J596</f>
        <v>0.20400000000000001</v>
      </c>
      <c r="L595" s="33"/>
      <c r="M595" s="33"/>
      <c r="N595" s="33"/>
      <c r="O595" s="33">
        <f>I595*$Q$7</f>
        <v>6.1200000000000004E-3</v>
      </c>
      <c r="P595" s="33">
        <f>K610*$Q$7</f>
        <v>0</v>
      </c>
      <c r="Q595" s="33"/>
      <c r="R595" s="33">
        <f>I595*$T$7</f>
        <v>0.13872000000000001</v>
      </c>
      <c r="S595" s="35">
        <f>K610*$T$7</f>
        <v>0</v>
      </c>
      <c r="T595" s="33"/>
      <c r="U595" s="36">
        <f>I595*$W$7</f>
        <v>4.0800000000000002E-5</v>
      </c>
      <c r="V595" s="36">
        <f>K610*$W$7</f>
        <v>0</v>
      </c>
      <c r="W595" s="33"/>
      <c r="X595" s="33">
        <f>I595*$Z$7</f>
        <v>0.31065120000000002</v>
      </c>
      <c r="Y595" s="33">
        <f>K610*$Z$7</f>
        <v>0</v>
      </c>
      <c r="Z595" s="33"/>
      <c r="AA595" s="33">
        <f>I595+O595+R595+U595+X595</f>
        <v>0.86353199999999997</v>
      </c>
      <c r="AB595" s="33">
        <f>K610+P595+S595+V595+Y595</f>
        <v>0</v>
      </c>
      <c r="AC595" s="33">
        <f>AA595*$AE$7</f>
        <v>0.2590596</v>
      </c>
      <c r="AD595" s="33">
        <f>AB595*$AE$7</f>
        <v>0</v>
      </c>
      <c r="AE595" s="33"/>
      <c r="AF595" s="33">
        <f>(AA595+AC595)*$AH$7</f>
        <v>3.3677748E-2</v>
      </c>
      <c r="AG595" s="33">
        <f>(AB595+AD595)*$AH$7</f>
        <v>0</v>
      </c>
      <c r="AH595" s="33"/>
      <c r="AI595" s="33"/>
      <c r="AJ595" s="33"/>
      <c r="AK595" s="37">
        <v>1.44</v>
      </c>
      <c r="AL595" s="38">
        <f>AB595+AD595+AG595</f>
        <v>0</v>
      </c>
      <c r="AM595" s="38">
        <f t="shared" si="156"/>
        <v>1.56</v>
      </c>
      <c r="AN595" s="38">
        <f t="shared" si="157"/>
        <v>0</v>
      </c>
      <c r="AO595" s="37">
        <f t="shared" si="158"/>
        <v>0.31</v>
      </c>
      <c r="AP595" s="38">
        <f t="shared" si="158"/>
        <v>0</v>
      </c>
      <c r="AQ595" s="83"/>
      <c r="AR595" s="37">
        <f t="shared" si="159"/>
        <v>1.87</v>
      </c>
      <c r="AS595" s="38">
        <f t="shared" si="159"/>
        <v>0</v>
      </c>
    </row>
    <row r="596" spans="1:45" ht="1.5" customHeight="1" x14ac:dyDescent="0.25">
      <c r="A596" s="196"/>
      <c r="B596" s="198"/>
      <c r="C596" s="200"/>
      <c r="D596" s="30" t="s">
        <v>46</v>
      </c>
      <c r="E596" s="31">
        <v>4</v>
      </c>
      <c r="F596" s="31">
        <v>2</v>
      </c>
      <c r="G596" s="33">
        <f>$G$594</f>
        <v>4.1000000000000002E-2</v>
      </c>
      <c r="H596" s="33">
        <f t="shared" si="149"/>
        <v>0.16400000000000001</v>
      </c>
      <c r="I596" s="34"/>
      <c r="J596" s="33">
        <f t="shared" si="150"/>
        <v>8.2000000000000003E-2</v>
      </c>
      <c r="K596" s="34"/>
      <c r="L596" s="33"/>
      <c r="M596" s="33"/>
      <c r="N596" s="33"/>
      <c r="O596" s="33"/>
      <c r="P596" s="33"/>
      <c r="Q596" s="33"/>
      <c r="R596" s="33"/>
      <c r="S596" s="35"/>
      <c r="T596" s="33"/>
      <c r="U596" s="36"/>
      <c r="V596" s="36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7"/>
      <c r="AL596" s="38"/>
      <c r="AM596" s="38">
        <f t="shared" si="156"/>
        <v>0</v>
      </c>
      <c r="AN596" s="38">
        <f t="shared" si="157"/>
        <v>0</v>
      </c>
      <c r="AO596" s="37">
        <f t="shared" si="158"/>
        <v>0</v>
      </c>
      <c r="AP596" s="38">
        <f t="shared" si="158"/>
        <v>0</v>
      </c>
      <c r="AQ596" s="83"/>
      <c r="AR596" s="37">
        <f t="shared" si="159"/>
        <v>0</v>
      </c>
      <c r="AS596" s="38">
        <f t="shared" si="159"/>
        <v>0</v>
      </c>
    </row>
    <row r="597" spans="1:45" ht="47.25" customHeight="1" x14ac:dyDescent="0.25">
      <c r="A597" s="99" t="s">
        <v>812</v>
      </c>
      <c r="B597" s="110" t="s">
        <v>813</v>
      </c>
      <c r="C597" s="100" t="s">
        <v>192</v>
      </c>
      <c r="D597" s="101" t="s">
        <v>46</v>
      </c>
      <c r="E597" s="102">
        <v>1.5</v>
      </c>
      <c r="F597" s="102">
        <v>1.5</v>
      </c>
      <c r="G597" s="103">
        <f>$G$594</f>
        <v>4.1000000000000002E-2</v>
      </c>
      <c r="H597" s="103">
        <f t="shared" si="149"/>
        <v>6.1499999999999999E-2</v>
      </c>
      <c r="I597" s="103">
        <f>H597</f>
        <v>6.1499999999999999E-2</v>
      </c>
      <c r="J597" s="103">
        <f t="shared" si="150"/>
        <v>6.1499999999999999E-2</v>
      </c>
      <c r="K597" s="103">
        <f>J597</f>
        <v>6.1499999999999999E-2</v>
      </c>
      <c r="L597" s="103"/>
      <c r="M597" s="103"/>
      <c r="N597" s="103"/>
      <c r="O597" s="103">
        <f>I597*$Q$7</f>
        <v>9.2249999999999993E-4</v>
      </c>
      <c r="P597" s="103">
        <f>K597*$Q$7</f>
        <v>9.2249999999999993E-4</v>
      </c>
      <c r="Q597" s="103"/>
      <c r="R597" s="103">
        <f>I597*$T$7</f>
        <v>2.0910000000000002E-2</v>
      </c>
      <c r="S597" s="104">
        <f>K597*$T$7</f>
        <v>2.0910000000000002E-2</v>
      </c>
      <c r="T597" s="103"/>
      <c r="U597" s="105">
        <f>I597*$W$7</f>
        <v>6.1500000000000004E-6</v>
      </c>
      <c r="V597" s="105">
        <f>K597*$W$7</f>
        <v>6.1500000000000004E-6</v>
      </c>
      <c r="W597" s="103"/>
      <c r="X597" s="103">
        <f>I597*$Z$7</f>
        <v>4.6826099999999996E-2</v>
      </c>
      <c r="Y597" s="103">
        <f>K597*$Z$7</f>
        <v>4.6826099999999996E-2</v>
      </c>
      <c r="Z597" s="103"/>
      <c r="AA597" s="103">
        <f>I597+O597+R597+U597+X597</f>
        <v>0.13016475</v>
      </c>
      <c r="AB597" s="103">
        <f>K597+P597+S597+V597+Y597</f>
        <v>0.13016475</v>
      </c>
      <c r="AC597" s="103">
        <f>AA597*$AE$7</f>
        <v>3.9049424999999999E-2</v>
      </c>
      <c r="AD597" s="103">
        <f>AB597*$AE$7</f>
        <v>3.9049424999999999E-2</v>
      </c>
      <c r="AE597" s="103"/>
      <c r="AF597" s="103">
        <f>(AA597+AC597)*$AH$7</f>
        <v>5.0764252499999997E-3</v>
      </c>
      <c r="AG597" s="103">
        <f>(AB597+AD597)*$AH$7</f>
        <v>5.0764252499999997E-3</v>
      </c>
      <c r="AH597" s="103"/>
      <c r="AI597" s="103"/>
      <c r="AJ597" s="103"/>
      <c r="AK597" s="106">
        <v>0.21</v>
      </c>
      <c r="AL597" s="107">
        <v>0.2</v>
      </c>
      <c r="AM597" s="107">
        <f t="shared" si="156"/>
        <v>0.23</v>
      </c>
      <c r="AN597" s="107">
        <f t="shared" si="157"/>
        <v>0.22</v>
      </c>
      <c r="AO597" s="106">
        <f t="shared" si="158"/>
        <v>0.05</v>
      </c>
      <c r="AP597" s="107">
        <f t="shared" si="158"/>
        <v>0.04</v>
      </c>
      <c r="AQ597" s="109"/>
      <c r="AR597" s="106">
        <f t="shared" si="159"/>
        <v>0.28000000000000003</v>
      </c>
      <c r="AS597" s="107">
        <f t="shared" si="159"/>
        <v>0.26</v>
      </c>
    </row>
    <row r="598" spans="1:45" ht="33.75" customHeight="1" x14ac:dyDescent="0.25">
      <c r="A598" s="27" t="s">
        <v>814</v>
      </c>
      <c r="B598" s="28" t="s">
        <v>815</v>
      </c>
      <c r="C598" s="29" t="s">
        <v>192</v>
      </c>
      <c r="D598" s="30" t="s">
        <v>46</v>
      </c>
      <c r="E598" s="31">
        <v>20</v>
      </c>
      <c r="F598" s="31">
        <v>5</v>
      </c>
      <c r="G598" s="33">
        <f>$G$594</f>
        <v>4.1000000000000002E-2</v>
      </c>
      <c r="H598" s="33">
        <f t="shared" si="149"/>
        <v>0.82000000000000006</v>
      </c>
      <c r="I598" s="34">
        <f>H598</f>
        <v>0.82000000000000006</v>
      </c>
      <c r="J598" s="33">
        <f t="shared" si="150"/>
        <v>0.20500000000000002</v>
      </c>
      <c r="K598" s="34">
        <f>J598</f>
        <v>0.20500000000000002</v>
      </c>
      <c r="L598" s="33"/>
      <c r="M598" s="33"/>
      <c r="N598" s="33"/>
      <c r="O598" s="33">
        <f>I598*$Q$7</f>
        <v>1.23E-2</v>
      </c>
      <c r="P598" s="33">
        <f>K598*$Q$7</f>
        <v>3.075E-3</v>
      </c>
      <c r="Q598" s="33"/>
      <c r="R598" s="33">
        <f>I598*$T$7</f>
        <v>0.27880000000000005</v>
      </c>
      <c r="S598" s="35">
        <f>K598*$T$7</f>
        <v>6.9700000000000012E-2</v>
      </c>
      <c r="T598" s="33"/>
      <c r="U598" s="36">
        <f>I598*$W$7</f>
        <v>8.2000000000000015E-5</v>
      </c>
      <c r="V598" s="36">
        <f>K598*$W$7</f>
        <v>2.0500000000000004E-5</v>
      </c>
      <c r="W598" s="33"/>
      <c r="X598" s="33">
        <f>I598*$Z$7</f>
        <v>0.62434800000000001</v>
      </c>
      <c r="Y598" s="33">
        <f>K598*$Z$7</f>
        <v>0.156087</v>
      </c>
      <c r="Z598" s="33"/>
      <c r="AA598" s="33">
        <f>I598+O598+R598+U598+X598</f>
        <v>1.7355299999999998</v>
      </c>
      <c r="AB598" s="33">
        <f>K598+P598+S598+V598+Y598</f>
        <v>0.43388249999999995</v>
      </c>
      <c r="AC598" s="33">
        <f>AA598*$AE$7</f>
        <v>0.52065899999999987</v>
      </c>
      <c r="AD598" s="33">
        <f>AB598*$AE$7</f>
        <v>0.13016474999999997</v>
      </c>
      <c r="AE598" s="33"/>
      <c r="AF598" s="33">
        <f>(AA598+AC598)*$AH$7</f>
        <v>6.7685669999999989E-2</v>
      </c>
      <c r="AG598" s="33">
        <f>(AB598+AD598)*$AH$7</f>
        <v>1.6921417499999997E-2</v>
      </c>
      <c r="AH598" s="33"/>
      <c r="AI598" s="33"/>
      <c r="AJ598" s="33"/>
      <c r="AK598" s="37">
        <v>2.87</v>
      </c>
      <c r="AL598" s="38">
        <v>0.72</v>
      </c>
      <c r="AM598" s="38">
        <f t="shared" si="156"/>
        <v>3.1</v>
      </c>
      <c r="AN598" s="38">
        <f t="shared" si="157"/>
        <v>0.78</v>
      </c>
      <c r="AO598" s="37">
        <f t="shared" si="158"/>
        <v>0.62</v>
      </c>
      <c r="AP598" s="38">
        <f t="shared" si="158"/>
        <v>0.16</v>
      </c>
      <c r="AQ598" s="83"/>
      <c r="AR598" s="37">
        <f t="shared" si="159"/>
        <v>3.72</v>
      </c>
      <c r="AS598" s="38">
        <f t="shared" si="159"/>
        <v>0.94000000000000006</v>
      </c>
    </row>
    <row r="599" spans="1:45" ht="35.25" customHeight="1" x14ac:dyDescent="0.25">
      <c r="A599" s="27" t="s">
        <v>816</v>
      </c>
      <c r="B599" s="28" t="s">
        <v>817</v>
      </c>
      <c r="C599" s="29"/>
      <c r="D599" s="30"/>
      <c r="E599" s="31"/>
      <c r="F599" s="31"/>
      <c r="G599" s="33"/>
      <c r="H599" s="33">
        <f t="shared" si="149"/>
        <v>0</v>
      </c>
      <c r="I599" s="34"/>
      <c r="J599" s="33">
        <f t="shared" si="150"/>
        <v>0</v>
      </c>
      <c r="K599" s="34"/>
      <c r="L599" s="33"/>
      <c r="M599" s="33"/>
      <c r="N599" s="33"/>
      <c r="O599" s="33"/>
      <c r="P599" s="33"/>
      <c r="Q599" s="33"/>
      <c r="R599" s="33"/>
      <c r="S599" s="35"/>
      <c r="T599" s="33"/>
      <c r="U599" s="36"/>
      <c r="V599" s="36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7"/>
      <c r="AL599" s="38"/>
      <c r="AM599" s="38"/>
      <c r="AN599" s="38"/>
      <c r="AO599" s="37"/>
      <c r="AP599" s="38"/>
      <c r="AQ599" s="83"/>
      <c r="AR599" s="37"/>
      <c r="AS599" s="38"/>
    </row>
    <row r="600" spans="1:45" ht="39" x14ac:dyDescent="0.25">
      <c r="A600" s="195" t="s">
        <v>818</v>
      </c>
      <c r="B600" s="197" t="s">
        <v>819</v>
      </c>
      <c r="C600" s="199" t="s">
        <v>192</v>
      </c>
      <c r="D600" s="30" t="s">
        <v>811</v>
      </c>
      <c r="E600" s="31">
        <v>12</v>
      </c>
      <c r="F600" s="31">
        <v>12</v>
      </c>
      <c r="G600" s="33">
        <f>$G$595</f>
        <v>6.0999999999999999E-2</v>
      </c>
      <c r="H600" s="33">
        <f t="shared" si="149"/>
        <v>0.73199999999999998</v>
      </c>
      <c r="I600" s="34">
        <f>H600+H601</f>
        <v>1.306</v>
      </c>
      <c r="J600" s="33">
        <f t="shared" si="150"/>
        <v>0.73199999999999998</v>
      </c>
      <c r="K600" s="34">
        <f>J600+J601</f>
        <v>1.306</v>
      </c>
      <c r="L600" s="33"/>
      <c r="M600" s="33"/>
      <c r="N600" s="33"/>
      <c r="O600" s="33">
        <f>I600*$Q$7</f>
        <v>1.959E-2</v>
      </c>
      <c r="P600" s="33">
        <f>K600*$Q$7</f>
        <v>1.959E-2</v>
      </c>
      <c r="Q600" s="33"/>
      <c r="R600" s="33">
        <f>I600*$T$7</f>
        <v>0.44404000000000005</v>
      </c>
      <c r="S600" s="35">
        <f>K600*$T$7</f>
        <v>0.44404000000000005</v>
      </c>
      <c r="T600" s="33"/>
      <c r="U600" s="36">
        <f>I600*$W$7</f>
        <v>1.306E-4</v>
      </c>
      <c r="V600" s="36">
        <f>K600*$W$7</f>
        <v>1.306E-4</v>
      </c>
      <c r="W600" s="33"/>
      <c r="X600" s="33">
        <f>I600*$Z$7</f>
        <v>0.99438839999999995</v>
      </c>
      <c r="Y600" s="33">
        <f>K600*$Z$7</f>
        <v>0.99438839999999995</v>
      </c>
      <c r="Z600" s="33"/>
      <c r="AA600" s="33">
        <f>I600+O600+R600+U600+X600</f>
        <v>2.7641490000000002</v>
      </c>
      <c r="AB600" s="33">
        <f>K600+P600+S600+V600+Y600</f>
        <v>2.7641490000000002</v>
      </c>
      <c r="AC600" s="33">
        <f>AA600*$AE$7</f>
        <v>0.82924470000000006</v>
      </c>
      <c r="AD600" s="33">
        <f>AB600*$AE$7</f>
        <v>0.82924470000000006</v>
      </c>
      <c r="AE600" s="33"/>
      <c r="AF600" s="33">
        <f>(AA600+AC600)*$AH$7</f>
        <v>0.107801811</v>
      </c>
      <c r="AG600" s="33">
        <f>(AB600+AD600)*$AH$7</f>
        <v>0.107801811</v>
      </c>
      <c r="AH600" s="33"/>
      <c r="AI600" s="33"/>
      <c r="AJ600" s="33"/>
      <c r="AK600" s="37">
        <v>4.58</v>
      </c>
      <c r="AL600" s="38">
        <v>4.58</v>
      </c>
      <c r="AM600" s="38">
        <f t="shared" si="156"/>
        <v>4.95</v>
      </c>
      <c r="AN600" s="38">
        <f t="shared" si="157"/>
        <v>4.95</v>
      </c>
      <c r="AO600" s="37">
        <f t="shared" si="158"/>
        <v>0.99</v>
      </c>
      <c r="AP600" s="38">
        <f t="shared" si="158"/>
        <v>0.99</v>
      </c>
      <c r="AQ600" s="83"/>
      <c r="AR600" s="37">
        <f t="shared" ref="AR600:AS606" si="160">AM600+AO600</f>
        <v>5.94</v>
      </c>
      <c r="AS600" s="38">
        <f t="shared" si="160"/>
        <v>5.94</v>
      </c>
    </row>
    <row r="601" spans="1:45" ht="51.75" x14ac:dyDescent="0.25">
      <c r="A601" s="196"/>
      <c r="B601" s="198"/>
      <c r="C601" s="200"/>
      <c r="D601" s="30" t="s">
        <v>46</v>
      </c>
      <c r="E601" s="31">
        <v>14</v>
      </c>
      <c r="F601" s="31">
        <v>14</v>
      </c>
      <c r="G601" s="33">
        <f>$G$594</f>
        <v>4.1000000000000002E-2</v>
      </c>
      <c r="H601" s="33">
        <f t="shared" si="149"/>
        <v>0.57400000000000007</v>
      </c>
      <c r="I601" s="34"/>
      <c r="J601" s="33">
        <f t="shared" si="150"/>
        <v>0.57400000000000007</v>
      </c>
      <c r="K601" s="34"/>
      <c r="L601" s="33"/>
      <c r="M601" s="33"/>
      <c r="N601" s="33"/>
      <c r="O601" s="33"/>
      <c r="P601" s="33"/>
      <c r="Q601" s="33"/>
      <c r="R601" s="33"/>
      <c r="S601" s="35"/>
      <c r="T601" s="33"/>
      <c r="U601" s="36"/>
      <c r="V601" s="36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7"/>
      <c r="AL601" s="38"/>
      <c r="AM601" s="38">
        <f t="shared" si="156"/>
        <v>0</v>
      </c>
      <c r="AN601" s="38">
        <f t="shared" si="157"/>
        <v>0</v>
      </c>
      <c r="AO601" s="37">
        <f t="shared" si="158"/>
        <v>0</v>
      </c>
      <c r="AP601" s="38">
        <f t="shared" si="158"/>
        <v>0</v>
      </c>
      <c r="AQ601" s="83"/>
      <c r="AR601" s="37">
        <f t="shared" si="160"/>
        <v>0</v>
      </c>
      <c r="AS601" s="38">
        <f t="shared" si="160"/>
        <v>0</v>
      </c>
    </row>
    <row r="602" spans="1:45" ht="39" x14ac:dyDescent="0.25">
      <c r="A602" s="195" t="s">
        <v>820</v>
      </c>
      <c r="B602" s="197" t="s">
        <v>821</v>
      </c>
      <c r="C602" s="199" t="s">
        <v>192</v>
      </c>
      <c r="D602" s="30" t="s">
        <v>811</v>
      </c>
      <c r="E602" s="31">
        <v>5</v>
      </c>
      <c r="F602" s="31">
        <v>5</v>
      </c>
      <c r="G602" s="33">
        <f>$G$595</f>
        <v>6.0999999999999999E-2</v>
      </c>
      <c r="H602" s="33">
        <f t="shared" si="149"/>
        <v>0.30499999999999999</v>
      </c>
      <c r="I602" s="34">
        <f>H602+H603</f>
        <v>0.42799999999999999</v>
      </c>
      <c r="J602" s="33">
        <f t="shared" si="150"/>
        <v>0.30499999999999999</v>
      </c>
      <c r="K602" s="34">
        <f>J602+J603</f>
        <v>0.42799999999999999</v>
      </c>
      <c r="L602" s="33"/>
      <c r="M602" s="33"/>
      <c r="N602" s="33"/>
      <c r="O602" s="33">
        <f>I602*$Q$7</f>
        <v>6.4199999999999995E-3</v>
      </c>
      <c r="P602" s="33">
        <f>K602*$Q$7</f>
        <v>6.4199999999999995E-3</v>
      </c>
      <c r="Q602" s="33"/>
      <c r="R602" s="33">
        <f>I602*$T$7</f>
        <v>0.14552000000000001</v>
      </c>
      <c r="S602" s="35">
        <f>K602*$T$7</f>
        <v>0.14552000000000001</v>
      </c>
      <c r="T602" s="33"/>
      <c r="U602" s="36">
        <f>I602*$W$7</f>
        <v>4.2800000000000004E-5</v>
      </c>
      <c r="V602" s="36">
        <f>K602*$W$7</f>
        <v>4.2800000000000004E-5</v>
      </c>
      <c r="W602" s="33"/>
      <c r="X602" s="33">
        <f>I602*$Z$7</f>
        <v>0.32587919999999998</v>
      </c>
      <c r="Y602" s="33">
        <f>K602*$Z$7</f>
        <v>0.32587919999999998</v>
      </c>
      <c r="Z602" s="33"/>
      <c r="AA602" s="33">
        <f>I602+O602+R602+U602+X602</f>
        <v>0.90586199999999995</v>
      </c>
      <c r="AB602" s="33">
        <f>K602+P602+S602+V602+Y602</f>
        <v>0.90586199999999995</v>
      </c>
      <c r="AC602" s="33">
        <f>AA602*$AE$7</f>
        <v>0.27175859999999996</v>
      </c>
      <c r="AD602" s="33">
        <f>AB602*$AE$7</f>
        <v>0.27175859999999996</v>
      </c>
      <c r="AE602" s="33"/>
      <c r="AF602" s="33">
        <f>(AA602+AC602)*$AH$7</f>
        <v>3.5328617999999999E-2</v>
      </c>
      <c r="AG602" s="33">
        <f>(AB602+AD602)*$AH$7</f>
        <v>3.5328617999999999E-2</v>
      </c>
      <c r="AH602" s="33"/>
      <c r="AI602" s="33"/>
      <c r="AJ602" s="33"/>
      <c r="AK602" s="37">
        <v>1.49</v>
      </c>
      <c r="AL602" s="38">
        <v>1.49</v>
      </c>
      <c r="AM602" s="38">
        <f t="shared" si="156"/>
        <v>1.61</v>
      </c>
      <c r="AN602" s="38">
        <f t="shared" si="157"/>
        <v>1.61</v>
      </c>
      <c r="AO602" s="37">
        <f t="shared" si="158"/>
        <v>0.32</v>
      </c>
      <c r="AP602" s="38">
        <f t="shared" si="158"/>
        <v>0.32</v>
      </c>
      <c r="AQ602" s="83"/>
      <c r="AR602" s="37">
        <f t="shared" si="160"/>
        <v>1.9300000000000002</v>
      </c>
      <c r="AS602" s="38">
        <f t="shared" si="160"/>
        <v>1.9300000000000002</v>
      </c>
    </row>
    <row r="603" spans="1:45" ht="51.75" x14ac:dyDescent="0.25">
      <c r="A603" s="196"/>
      <c r="B603" s="198"/>
      <c r="C603" s="200"/>
      <c r="D603" s="30" t="s">
        <v>46</v>
      </c>
      <c r="E603" s="31">
        <v>3</v>
      </c>
      <c r="F603" s="31">
        <v>3</v>
      </c>
      <c r="G603" s="33">
        <f>$G$594</f>
        <v>4.1000000000000002E-2</v>
      </c>
      <c r="H603" s="33">
        <f t="shared" si="149"/>
        <v>0.123</v>
      </c>
      <c r="I603" s="34"/>
      <c r="J603" s="33">
        <f t="shared" si="150"/>
        <v>0.123</v>
      </c>
      <c r="K603" s="34"/>
      <c r="L603" s="33"/>
      <c r="M603" s="33"/>
      <c r="N603" s="33"/>
      <c r="O603" s="33"/>
      <c r="P603" s="33"/>
      <c r="Q603" s="33"/>
      <c r="R603" s="33"/>
      <c r="S603" s="35"/>
      <c r="T603" s="33"/>
      <c r="U603" s="36"/>
      <c r="V603" s="36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7"/>
      <c r="AL603" s="38"/>
      <c r="AM603" s="38">
        <f t="shared" si="156"/>
        <v>0</v>
      </c>
      <c r="AN603" s="38">
        <f t="shared" si="157"/>
        <v>0</v>
      </c>
      <c r="AO603" s="37">
        <f t="shared" si="158"/>
        <v>0</v>
      </c>
      <c r="AP603" s="38">
        <f t="shared" si="158"/>
        <v>0</v>
      </c>
      <c r="AQ603" s="83"/>
      <c r="AR603" s="37">
        <f t="shared" si="160"/>
        <v>0</v>
      </c>
      <c r="AS603" s="38">
        <f t="shared" si="160"/>
        <v>0</v>
      </c>
    </row>
    <row r="604" spans="1:45" ht="39" x14ac:dyDescent="0.25">
      <c r="A604" s="195" t="s">
        <v>822</v>
      </c>
      <c r="B604" s="197" t="s">
        <v>823</v>
      </c>
      <c r="C604" s="199" t="s">
        <v>192</v>
      </c>
      <c r="D604" s="30" t="s">
        <v>811</v>
      </c>
      <c r="E604" s="31">
        <v>5</v>
      </c>
      <c r="F604" s="31">
        <v>5</v>
      </c>
      <c r="G604" s="33">
        <f>$G$595</f>
        <v>6.0999999999999999E-2</v>
      </c>
      <c r="H604" s="33">
        <f t="shared" si="149"/>
        <v>0.30499999999999999</v>
      </c>
      <c r="I604" s="34">
        <f>H604+H605</f>
        <v>0.42799999999999999</v>
      </c>
      <c r="J604" s="33">
        <f t="shared" si="150"/>
        <v>0.30499999999999999</v>
      </c>
      <c r="K604" s="34">
        <f>J604+J605</f>
        <v>0.42799999999999999</v>
      </c>
      <c r="L604" s="33"/>
      <c r="M604" s="33"/>
      <c r="N604" s="33"/>
      <c r="O604" s="33">
        <f>I604*$Q$7</f>
        <v>6.4199999999999995E-3</v>
      </c>
      <c r="P604" s="33">
        <f>K604*$Q$7</f>
        <v>6.4199999999999995E-3</v>
      </c>
      <c r="Q604" s="33"/>
      <c r="R604" s="33">
        <f>I604*$T$7</f>
        <v>0.14552000000000001</v>
      </c>
      <c r="S604" s="35">
        <f>K604*$T$7</f>
        <v>0.14552000000000001</v>
      </c>
      <c r="T604" s="33"/>
      <c r="U604" s="36">
        <f>I604*$W$7</f>
        <v>4.2800000000000004E-5</v>
      </c>
      <c r="V604" s="36">
        <f>K604*$W$7</f>
        <v>4.2800000000000004E-5</v>
      </c>
      <c r="W604" s="33"/>
      <c r="X604" s="33">
        <f>I604*$Z$7</f>
        <v>0.32587919999999998</v>
      </c>
      <c r="Y604" s="33">
        <f>K604*$Z$7</f>
        <v>0.32587919999999998</v>
      </c>
      <c r="Z604" s="33"/>
      <c r="AA604" s="33">
        <f>I604+O604+R604+U604+X604</f>
        <v>0.90586199999999995</v>
      </c>
      <c r="AB604" s="33">
        <f>K604+P604+S604+V604+Y604</f>
        <v>0.90586199999999995</v>
      </c>
      <c r="AC604" s="33">
        <f>AA604*$AE$7</f>
        <v>0.27175859999999996</v>
      </c>
      <c r="AD604" s="33">
        <f>AB604*$AE$7</f>
        <v>0.27175859999999996</v>
      </c>
      <c r="AE604" s="33"/>
      <c r="AF604" s="33">
        <f>(AA604+AC604)*$AH$7</f>
        <v>3.5328617999999999E-2</v>
      </c>
      <c r="AG604" s="33">
        <f>(AB604+AD604)*$AH$7</f>
        <v>3.5328617999999999E-2</v>
      </c>
      <c r="AH604" s="33"/>
      <c r="AI604" s="33"/>
      <c r="AJ604" s="33"/>
      <c r="AK604" s="37">
        <v>1.49</v>
      </c>
      <c r="AL604" s="38">
        <v>1.49</v>
      </c>
      <c r="AM604" s="38">
        <f t="shared" si="156"/>
        <v>1.61</v>
      </c>
      <c r="AN604" s="38">
        <f t="shared" si="157"/>
        <v>1.61</v>
      </c>
      <c r="AO604" s="37">
        <f t="shared" si="158"/>
        <v>0.32</v>
      </c>
      <c r="AP604" s="38">
        <f t="shared" si="158"/>
        <v>0.32</v>
      </c>
      <c r="AQ604" s="83"/>
      <c r="AR604" s="37">
        <f t="shared" si="160"/>
        <v>1.9300000000000002</v>
      </c>
      <c r="AS604" s="38">
        <f t="shared" si="160"/>
        <v>1.9300000000000002</v>
      </c>
    </row>
    <row r="605" spans="1:45" ht="51.75" x14ac:dyDescent="0.25">
      <c r="A605" s="196"/>
      <c r="B605" s="198"/>
      <c r="C605" s="200"/>
      <c r="D605" s="30" t="s">
        <v>46</v>
      </c>
      <c r="E605" s="31">
        <v>3</v>
      </c>
      <c r="F605" s="31">
        <v>3</v>
      </c>
      <c r="G605" s="33">
        <f>$G$594</f>
        <v>4.1000000000000002E-2</v>
      </c>
      <c r="H605" s="33">
        <f t="shared" si="149"/>
        <v>0.123</v>
      </c>
      <c r="I605" s="34"/>
      <c r="J605" s="33">
        <f t="shared" si="150"/>
        <v>0.123</v>
      </c>
      <c r="K605" s="34"/>
      <c r="L605" s="33"/>
      <c r="M605" s="33"/>
      <c r="N605" s="33"/>
      <c r="O605" s="33"/>
      <c r="P605" s="33"/>
      <c r="Q605" s="33"/>
      <c r="R605" s="33"/>
      <c r="S605" s="35"/>
      <c r="T605" s="33"/>
      <c r="U605" s="36"/>
      <c r="V605" s="36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7"/>
      <c r="AL605" s="38"/>
      <c r="AM605" s="38">
        <f t="shared" si="156"/>
        <v>0</v>
      </c>
      <c r="AN605" s="38">
        <f t="shared" si="157"/>
        <v>0</v>
      </c>
      <c r="AO605" s="37">
        <f t="shared" si="158"/>
        <v>0</v>
      </c>
      <c r="AP605" s="38">
        <f t="shared" si="158"/>
        <v>0</v>
      </c>
      <c r="AQ605" s="83"/>
      <c r="AR605" s="37">
        <f t="shared" si="160"/>
        <v>0</v>
      </c>
      <c r="AS605" s="38">
        <f t="shared" si="160"/>
        <v>0</v>
      </c>
    </row>
    <row r="606" spans="1:45" ht="39" x14ac:dyDescent="0.25">
      <c r="A606" s="195" t="s">
        <v>824</v>
      </c>
      <c r="B606" s="197" t="s">
        <v>825</v>
      </c>
      <c r="C606" s="199" t="s">
        <v>192</v>
      </c>
      <c r="D606" s="30" t="s">
        <v>811</v>
      </c>
      <c r="E606" s="31">
        <v>3</v>
      </c>
      <c r="F606" s="31">
        <v>3</v>
      </c>
      <c r="G606" s="33">
        <f>$G$595</f>
        <v>6.0999999999999999E-2</v>
      </c>
      <c r="H606" s="33">
        <f t="shared" si="149"/>
        <v>0.183</v>
      </c>
      <c r="I606" s="34">
        <f>H606+H607</f>
        <v>0.63400000000000001</v>
      </c>
      <c r="J606" s="33">
        <f t="shared" si="150"/>
        <v>0.183</v>
      </c>
      <c r="K606" s="34">
        <f>J606+J607</f>
        <v>0.63400000000000001</v>
      </c>
      <c r="L606" s="33"/>
      <c r="M606" s="33"/>
      <c r="N606" s="33"/>
      <c r="O606" s="33">
        <f>I606*$Q$7</f>
        <v>9.5099999999999994E-3</v>
      </c>
      <c r="P606" s="33">
        <f>K606*$Q$7</f>
        <v>9.5099999999999994E-3</v>
      </c>
      <c r="Q606" s="33"/>
      <c r="R606" s="33">
        <f>I606*$T$7</f>
        <v>0.21556000000000003</v>
      </c>
      <c r="S606" s="35">
        <f>K606*$T$7</f>
        <v>0.21556000000000003</v>
      </c>
      <c r="T606" s="33"/>
      <c r="U606" s="36">
        <f>I606*$W$7</f>
        <v>6.340000000000001E-5</v>
      </c>
      <c r="V606" s="36">
        <f>K606*$W$7</f>
        <v>6.340000000000001E-5</v>
      </c>
      <c r="W606" s="33"/>
      <c r="X606" s="33">
        <f>I606*$Z$7</f>
        <v>0.48272759999999998</v>
      </c>
      <c r="Y606" s="33">
        <f>K606*$Z$7</f>
        <v>0.48272759999999998</v>
      </c>
      <c r="Z606" s="33"/>
      <c r="AA606" s="33">
        <f>I606+O606+R606+U606+X606</f>
        <v>1.341861</v>
      </c>
      <c r="AB606" s="33">
        <f>K606+P606+S606+V606+Y606</f>
        <v>1.341861</v>
      </c>
      <c r="AC606" s="33">
        <f>AA606*$AE$7</f>
        <v>0.40255829999999998</v>
      </c>
      <c r="AD606" s="33">
        <f>AB606*$AE$7</f>
        <v>0.40255829999999998</v>
      </c>
      <c r="AE606" s="33"/>
      <c r="AF606" s="33">
        <f>(AA606+AC606)*$AH$7</f>
        <v>5.2332578999999997E-2</v>
      </c>
      <c r="AG606" s="33">
        <f>(AB606+AD606)*$AH$7</f>
        <v>5.2332578999999997E-2</v>
      </c>
      <c r="AH606" s="33"/>
      <c r="AI606" s="33"/>
      <c r="AJ606" s="33"/>
      <c r="AK606" s="37">
        <v>2.23</v>
      </c>
      <c r="AL606" s="38">
        <v>2.23</v>
      </c>
      <c r="AM606" s="38">
        <f t="shared" si="156"/>
        <v>2.41</v>
      </c>
      <c r="AN606" s="38">
        <f t="shared" si="157"/>
        <v>2.41</v>
      </c>
      <c r="AO606" s="37">
        <f t="shared" si="158"/>
        <v>0.48</v>
      </c>
      <c r="AP606" s="38">
        <f t="shared" si="158"/>
        <v>0.48</v>
      </c>
      <c r="AQ606" s="83"/>
      <c r="AR606" s="37">
        <f t="shared" si="160"/>
        <v>2.89</v>
      </c>
      <c r="AS606" s="38">
        <f t="shared" si="160"/>
        <v>2.89</v>
      </c>
    </row>
    <row r="607" spans="1:45" ht="51.75" x14ac:dyDescent="0.25">
      <c r="A607" s="196"/>
      <c r="B607" s="198"/>
      <c r="C607" s="200"/>
      <c r="D607" s="30" t="s">
        <v>46</v>
      </c>
      <c r="E607" s="31">
        <v>11</v>
      </c>
      <c r="F607" s="31">
        <v>11</v>
      </c>
      <c r="G607" s="33">
        <f>$G$594</f>
        <v>4.1000000000000002E-2</v>
      </c>
      <c r="H607" s="33">
        <f t="shared" si="149"/>
        <v>0.45100000000000001</v>
      </c>
      <c r="I607" s="34"/>
      <c r="J607" s="33">
        <f t="shared" si="150"/>
        <v>0.45100000000000001</v>
      </c>
      <c r="K607" s="34"/>
      <c r="L607" s="33"/>
      <c r="M607" s="33"/>
      <c r="N607" s="33"/>
      <c r="O607" s="33"/>
      <c r="P607" s="33"/>
      <c r="Q607" s="33"/>
      <c r="R607" s="33"/>
      <c r="S607" s="35"/>
      <c r="T607" s="33"/>
      <c r="U607" s="36"/>
      <c r="V607" s="36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7"/>
      <c r="AL607" s="38"/>
      <c r="AM607" s="38">
        <f t="shared" si="156"/>
        <v>0</v>
      </c>
      <c r="AN607" s="38">
        <f t="shared" si="157"/>
        <v>0</v>
      </c>
      <c r="AO607" s="37">
        <f t="shared" si="158"/>
        <v>0</v>
      </c>
      <c r="AP607" s="38">
        <f t="shared" si="158"/>
        <v>0</v>
      </c>
      <c r="AQ607" s="83"/>
      <c r="AR607" s="37"/>
      <c r="AS607" s="38"/>
    </row>
    <row r="608" spans="1:45" ht="37.5" customHeight="1" x14ac:dyDescent="0.25">
      <c r="A608" s="27" t="s">
        <v>826</v>
      </c>
      <c r="B608" s="28" t="s">
        <v>827</v>
      </c>
      <c r="C608" s="29"/>
      <c r="D608" s="30"/>
      <c r="E608" s="31"/>
      <c r="F608" s="31"/>
      <c r="G608" s="33"/>
      <c r="H608" s="33"/>
      <c r="I608" s="34"/>
      <c r="J608" s="33"/>
      <c r="K608" s="34"/>
      <c r="L608" s="33"/>
      <c r="M608" s="33"/>
      <c r="N608" s="33"/>
      <c r="O608" s="33"/>
      <c r="P608" s="33"/>
      <c r="Q608" s="33"/>
      <c r="R608" s="33"/>
      <c r="S608" s="35"/>
      <c r="T608" s="33"/>
      <c r="U608" s="36"/>
      <c r="V608" s="36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7"/>
      <c r="AL608" s="38"/>
      <c r="AM608" s="38"/>
      <c r="AN608" s="38"/>
      <c r="AO608" s="37"/>
      <c r="AP608" s="38"/>
      <c r="AQ608" s="83"/>
      <c r="AR608" s="37"/>
      <c r="AS608" s="38"/>
    </row>
    <row r="609" spans="1:45" ht="40.5" customHeight="1" x14ac:dyDescent="0.25">
      <c r="A609" s="27" t="s">
        <v>828</v>
      </c>
      <c r="B609" s="28" t="s">
        <v>829</v>
      </c>
      <c r="C609" s="29" t="s">
        <v>192</v>
      </c>
      <c r="D609" s="30" t="s">
        <v>811</v>
      </c>
      <c r="E609" s="31">
        <v>10</v>
      </c>
      <c r="F609" s="31">
        <v>8</v>
      </c>
      <c r="G609" s="33">
        <f>$G$595</f>
        <v>6.0999999999999999E-2</v>
      </c>
      <c r="H609" s="33">
        <f t="shared" si="149"/>
        <v>0.61</v>
      </c>
      <c r="I609" s="34">
        <f>H609</f>
        <v>0.61</v>
      </c>
      <c r="J609" s="33">
        <f t="shared" si="150"/>
        <v>0.48799999999999999</v>
      </c>
      <c r="K609" s="34">
        <f>J609</f>
        <v>0.48799999999999999</v>
      </c>
      <c r="L609" s="33"/>
      <c r="M609" s="33"/>
      <c r="N609" s="33"/>
      <c r="O609" s="33">
        <f>I609*$Q$7</f>
        <v>9.1500000000000001E-3</v>
      </c>
      <c r="P609" s="33">
        <f>K609*$Q$7</f>
        <v>7.3199999999999993E-3</v>
      </c>
      <c r="Q609" s="33"/>
      <c r="R609" s="33">
        <f>I609*$T$7</f>
        <v>0.2074</v>
      </c>
      <c r="S609" s="35">
        <f>K609*$T$7</f>
        <v>0.16592000000000001</v>
      </c>
      <c r="T609" s="33"/>
      <c r="U609" s="36">
        <f>I609*$W$7</f>
        <v>6.0999999999999999E-5</v>
      </c>
      <c r="V609" s="36">
        <f>K609*$W$7</f>
        <v>4.88E-5</v>
      </c>
      <c r="W609" s="33"/>
      <c r="X609" s="33">
        <f>I609*$Z$7</f>
        <v>0.46445399999999998</v>
      </c>
      <c r="Y609" s="33">
        <f>K609*$Z$7</f>
        <v>0.37156319999999998</v>
      </c>
      <c r="Z609" s="33"/>
      <c r="AA609" s="33">
        <f>I609+O609+R609+U609+X609</f>
        <v>1.2910649999999999</v>
      </c>
      <c r="AB609" s="33">
        <f>K609+P609+S609+V609+Y609</f>
        <v>1.0328520000000001</v>
      </c>
      <c r="AC609" s="33">
        <f>AA609*$AE$7</f>
        <v>0.38731949999999998</v>
      </c>
      <c r="AD609" s="33">
        <f>AB609*$AE$7</f>
        <v>0.30985560000000001</v>
      </c>
      <c r="AE609" s="33"/>
      <c r="AF609" s="33">
        <f>(AA609+AC609)*$AH$7</f>
        <v>5.0351534999999996E-2</v>
      </c>
      <c r="AG609" s="33">
        <f>(AB609+AD609)*$AH$7</f>
        <v>4.0281228000000002E-2</v>
      </c>
      <c r="AH609" s="33"/>
      <c r="AI609" s="33"/>
      <c r="AJ609" s="33"/>
      <c r="AK609" s="37">
        <v>2.14</v>
      </c>
      <c r="AL609" s="38">
        <v>1.71</v>
      </c>
      <c r="AM609" s="38">
        <f t="shared" si="156"/>
        <v>2.31</v>
      </c>
      <c r="AN609" s="38">
        <f t="shared" si="157"/>
        <v>1.85</v>
      </c>
      <c r="AO609" s="37">
        <f t="shared" si="158"/>
        <v>0.46</v>
      </c>
      <c r="AP609" s="38">
        <f t="shared" si="158"/>
        <v>0.37</v>
      </c>
      <c r="AQ609" s="83"/>
      <c r="AR609" s="37">
        <f>AM609+AO609</f>
        <v>2.77</v>
      </c>
      <c r="AS609" s="38">
        <f>AN609+AP609</f>
        <v>2.2200000000000002</v>
      </c>
    </row>
    <row r="610" spans="1:45" ht="51" customHeight="1" x14ac:dyDescent="0.25">
      <c r="A610" s="27" t="s">
        <v>830</v>
      </c>
      <c r="B610" s="28" t="s">
        <v>831</v>
      </c>
      <c r="C610" s="29"/>
      <c r="D610" s="30"/>
      <c r="E610" s="31"/>
      <c r="F610" s="31"/>
      <c r="G610" s="33"/>
      <c r="H610" s="33"/>
      <c r="I610" s="34"/>
      <c r="J610" s="33"/>
      <c r="K610" s="34"/>
      <c r="L610" s="33"/>
      <c r="M610" s="33"/>
      <c r="N610" s="33"/>
      <c r="O610" s="33"/>
      <c r="P610" s="33"/>
      <c r="Q610" s="33"/>
      <c r="R610" s="33"/>
      <c r="S610" s="35"/>
      <c r="T610" s="33"/>
      <c r="U610" s="36"/>
      <c r="V610" s="36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7"/>
      <c r="AL610" s="38"/>
      <c r="AM610" s="38"/>
      <c r="AN610" s="38"/>
      <c r="AO610" s="37"/>
      <c r="AP610" s="38"/>
      <c r="AQ610" s="83"/>
      <c r="AR610" s="37"/>
      <c r="AS610" s="38"/>
    </row>
    <row r="611" spans="1:45" ht="39" x14ac:dyDescent="0.25">
      <c r="A611" s="195" t="s">
        <v>832</v>
      </c>
      <c r="B611" s="197" t="s">
        <v>833</v>
      </c>
      <c r="C611" s="199" t="s">
        <v>192</v>
      </c>
      <c r="D611" s="30" t="s">
        <v>811</v>
      </c>
      <c r="E611" s="31">
        <v>8</v>
      </c>
      <c r="F611" s="31">
        <v>6</v>
      </c>
      <c r="G611" s="33">
        <f>$G$595</f>
        <v>6.0999999999999999E-2</v>
      </c>
      <c r="H611" s="33">
        <f t="shared" si="149"/>
        <v>0.48799999999999999</v>
      </c>
      <c r="I611" s="34">
        <f>H611+H612</f>
        <v>0.89800000000000002</v>
      </c>
      <c r="J611" s="33">
        <f t="shared" si="150"/>
        <v>0.36599999999999999</v>
      </c>
      <c r="K611" s="34">
        <f>J611+J612</f>
        <v>0.69399999999999995</v>
      </c>
      <c r="L611" s="33"/>
      <c r="M611" s="33"/>
      <c r="N611" s="33"/>
      <c r="O611" s="33">
        <f>I611*$Q$7</f>
        <v>1.3469999999999999E-2</v>
      </c>
      <c r="P611" s="33">
        <f>K611*$Q$7</f>
        <v>1.0409999999999999E-2</v>
      </c>
      <c r="Q611" s="33"/>
      <c r="R611" s="33">
        <f>I611*$T$7</f>
        <v>0.30532000000000004</v>
      </c>
      <c r="S611" s="35">
        <f>K611*$T$7</f>
        <v>0.23596</v>
      </c>
      <c r="T611" s="33"/>
      <c r="U611" s="36">
        <f>I611*$W$7</f>
        <v>8.9800000000000001E-5</v>
      </c>
      <c r="V611" s="36">
        <f>K611*$W$7</f>
        <v>6.9399999999999993E-5</v>
      </c>
      <c r="W611" s="33"/>
      <c r="X611" s="33">
        <f>I611*$Z$7</f>
        <v>0.68373719999999993</v>
      </c>
      <c r="Y611" s="33">
        <f>K611*$Z$7</f>
        <v>0.52841159999999998</v>
      </c>
      <c r="Z611" s="33"/>
      <c r="AA611" s="33">
        <f>I611+O611+R611+U611+X611</f>
        <v>1.900617</v>
      </c>
      <c r="AB611" s="33">
        <f>K611+P611+S611+V611+Y611</f>
        <v>1.4688509999999999</v>
      </c>
      <c r="AC611" s="33">
        <f>AA611*$AE$7</f>
        <v>0.5701851</v>
      </c>
      <c r="AD611" s="33">
        <f>AB611*$AE$7</f>
        <v>0.44065529999999997</v>
      </c>
      <c r="AE611" s="33"/>
      <c r="AF611" s="33">
        <f>(AA611+AC611)*$AH$7</f>
        <v>7.4124063000000004E-2</v>
      </c>
      <c r="AG611" s="33">
        <f>(AB611+AD611)*$AH$7</f>
        <v>5.7285188999999993E-2</v>
      </c>
      <c r="AH611" s="33"/>
      <c r="AI611" s="33"/>
      <c r="AJ611" s="33"/>
      <c r="AK611" s="37">
        <v>3.15</v>
      </c>
      <c r="AL611" s="38">
        <v>2.44</v>
      </c>
      <c r="AM611" s="38">
        <f t="shared" si="156"/>
        <v>3.4</v>
      </c>
      <c r="AN611" s="38">
        <f t="shared" si="157"/>
        <v>2.64</v>
      </c>
      <c r="AO611" s="37">
        <f t="shared" si="158"/>
        <v>0.68</v>
      </c>
      <c r="AP611" s="38">
        <f t="shared" si="158"/>
        <v>0.53</v>
      </c>
      <c r="AQ611" s="83"/>
      <c r="AR611" s="37">
        <f t="shared" ref="AR611:AS617" si="161">AM611+AO611</f>
        <v>4.08</v>
      </c>
      <c r="AS611" s="38">
        <f t="shared" si="161"/>
        <v>3.17</v>
      </c>
    </row>
    <row r="612" spans="1:45" ht="51.75" x14ac:dyDescent="0.25">
      <c r="A612" s="196"/>
      <c r="B612" s="198"/>
      <c r="C612" s="200"/>
      <c r="D612" s="30" t="s">
        <v>46</v>
      </c>
      <c r="E612" s="31">
        <v>10</v>
      </c>
      <c r="F612" s="31">
        <v>8</v>
      </c>
      <c r="G612" s="33">
        <f>$G$594</f>
        <v>4.1000000000000002E-2</v>
      </c>
      <c r="H612" s="33">
        <f t="shared" si="149"/>
        <v>0.41000000000000003</v>
      </c>
      <c r="I612" s="34"/>
      <c r="J612" s="33">
        <f t="shared" si="150"/>
        <v>0.32800000000000001</v>
      </c>
      <c r="K612" s="34"/>
      <c r="L612" s="33"/>
      <c r="M612" s="33"/>
      <c r="N612" s="33"/>
      <c r="O612" s="33"/>
      <c r="P612" s="33"/>
      <c r="Q612" s="33"/>
      <c r="R612" s="33"/>
      <c r="S612" s="35"/>
      <c r="T612" s="33"/>
      <c r="U612" s="36"/>
      <c r="V612" s="36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7"/>
      <c r="AL612" s="38"/>
      <c r="AM612" s="38">
        <f t="shared" si="156"/>
        <v>0</v>
      </c>
      <c r="AN612" s="38">
        <f t="shared" si="157"/>
        <v>0</v>
      </c>
      <c r="AO612" s="37">
        <f t="shared" si="158"/>
        <v>0</v>
      </c>
      <c r="AP612" s="38">
        <f t="shared" si="158"/>
        <v>0</v>
      </c>
      <c r="AQ612" s="83"/>
      <c r="AR612" s="37">
        <f t="shared" si="161"/>
        <v>0</v>
      </c>
      <c r="AS612" s="38">
        <f t="shared" si="161"/>
        <v>0</v>
      </c>
    </row>
    <row r="613" spans="1:45" ht="39" x14ac:dyDescent="0.25">
      <c r="A613" s="195" t="s">
        <v>834</v>
      </c>
      <c r="B613" s="197" t="s">
        <v>835</v>
      </c>
      <c r="C613" s="199" t="s">
        <v>192</v>
      </c>
      <c r="D613" s="30" t="s">
        <v>811</v>
      </c>
      <c r="E613" s="31">
        <v>16</v>
      </c>
      <c r="F613" s="31">
        <v>12</v>
      </c>
      <c r="G613" s="33">
        <f>$G$595</f>
        <v>6.0999999999999999E-2</v>
      </c>
      <c r="H613" s="33">
        <f t="shared" si="149"/>
        <v>0.97599999999999998</v>
      </c>
      <c r="I613" s="34">
        <f>H613+H614</f>
        <v>1.796</v>
      </c>
      <c r="J613" s="33">
        <f t="shared" si="150"/>
        <v>0.73199999999999998</v>
      </c>
      <c r="K613" s="34">
        <f>J613+J614</f>
        <v>1.3879999999999999</v>
      </c>
      <c r="L613" s="33"/>
      <c r="M613" s="33"/>
      <c r="N613" s="33"/>
      <c r="O613" s="33">
        <f>I613*$Q$7</f>
        <v>2.6939999999999999E-2</v>
      </c>
      <c r="P613" s="33">
        <f>K613*$Q$7</f>
        <v>2.0819999999999998E-2</v>
      </c>
      <c r="Q613" s="33"/>
      <c r="R613" s="33">
        <f>I613*$T$7</f>
        <v>0.61064000000000007</v>
      </c>
      <c r="S613" s="35">
        <f>K613*$T$7</f>
        <v>0.47192000000000001</v>
      </c>
      <c r="T613" s="33"/>
      <c r="U613" s="36">
        <f>I613*$W$7</f>
        <v>1.796E-4</v>
      </c>
      <c r="V613" s="36">
        <f>K613*$W$7</f>
        <v>1.3879999999999999E-4</v>
      </c>
      <c r="W613" s="33"/>
      <c r="X613" s="33">
        <f>I613*$Z$7</f>
        <v>1.3674743999999999</v>
      </c>
      <c r="Y613" s="33">
        <f>K613*$Z$7</f>
        <v>1.0568232</v>
      </c>
      <c r="Z613" s="33"/>
      <c r="AA613" s="33">
        <f>I613+O613+R613+U613+X613</f>
        <v>3.801234</v>
      </c>
      <c r="AB613" s="33">
        <f>K613+P613+S613+V613+Y613</f>
        <v>2.9377019999999998</v>
      </c>
      <c r="AC613" s="33">
        <f>AA613*$AE$7</f>
        <v>1.1403702</v>
      </c>
      <c r="AD613" s="33">
        <f>AB613*$AE$7</f>
        <v>0.88131059999999994</v>
      </c>
      <c r="AE613" s="33"/>
      <c r="AF613" s="33">
        <f>(AA613+AC613)*$AH$7</f>
        <v>0.14824812600000001</v>
      </c>
      <c r="AG613" s="33">
        <f>(AB613+AD613)*$AH$7</f>
        <v>0.11457037799999999</v>
      </c>
      <c r="AH613" s="33"/>
      <c r="AI613" s="33"/>
      <c r="AJ613" s="33"/>
      <c r="AK613" s="37">
        <v>6.31</v>
      </c>
      <c r="AL613" s="38">
        <v>4.88</v>
      </c>
      <c r="AM613" s="38">
        <f t="shared" si="156"/>
        <v>6.81</v>
      </c>
      <c r="AN613" s="38">
        <f t="shared" si="157"/>
        <v>5.27</v>
      </c>
      <c r="AO613" s="37">
        <f t="shared" si="158"/>
        <v>1.36</v>
      </c>
      <c r="AP613" s="38">
        <f t="shared" si="158"/>
        <v>1.05</v>
      </c>
      <c r="AQ613" s="83"/>
      <c r="AR613" s="37">
        <f t="shared" si="161"/>
        <v>8.17</v>
      </c>
      <c r="AS613" s="38">
        <f t="shared" si="161"/>
        <v>6.3199999999999994</v>
      </c>
    </row>
    <row r="614" spans="1:45" ht="51.75" x14ac:dyDescent="0.25">
      <c r="A614" s="196"/>
      <c r="B614" s="198"/>
      <c r="C614" s="200"/>
      <c r="D614" s="30" t="s">
        <v>46</v>
      </c>
      <c r="E614" s="31">
        <v>20</v>
      </c>
      <c r="F614" s="31">
        <v>16</v>
      </c>
      <c r="G614" s="33">
        <f>$G$594</f>
        <v>4.1000000000000002E-2</v>
      </c>
      <c r="H614" s="33">
        <f t="shared" si="149"/>
        <v>0.82000000000000006</v>
      </c>
      <c r="I614" s="34"/>
      <c r="J614" s="33">
        <f t="shared" si="150"/>
        <v>0.65600000000000003</v>
      </c>
      <c r="K614" s="34"/>
      <c r="L614" s="33"/>
      <c r="M614" s="33"/>
      <c r="N614" s="33"/>
      <c r="O614" s="33"/>
      <c r="P614" s="33"/>
      <c r="Q614" s="33"/>
      <c r="R614" s="33"/>
      <c r="S614" s="35"/>
      <c r="T614" s="33"/>
      <c r="U614" s="36"/>
      <c r="V614" s="36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7"/>
      <c r="AL614" s="38"/>
      <c r="AM614" s="38">
        <f t="shared" si="156"/>
        <v>0</v>
      </c>
      <c r="AN614" s="38">
        <f t="shared" si="157"/>
        <v>0</v>
      </c>
      <c r="AO614" s="37">
        <f t="shared" si="158"/>
        <v>0</v>
      </c>
      <c r="AP614" s="38">
        <f t="shared" si="158"/>
        <v>0</v>
      </c>
      <c r="AQ614" s="83"/>
      <c r="AR614" s="37">
        <f t="shared" si="161"/>
        <v>0</v>
      </c>
      <c r="AS614" s="38">
        <f t="shared" si="161"/>
        <v>0</v>
      </c>
    </row>
    <row r="615" spans="1:45" ht="39" x14ac:dyDescent="0.25">
      <c r="A615" s="195" t="s">
        <v>836</v>
      </c>
      <c r="B615" s="197" t="s">
        <v>837</v>
      </c>
      <c r="C615" s="199" t="s">
        <v>192</v>
      </c>
      <c r="D615" s="30" t="s">
        <v>811</v>
      </c>
      <c r="E615" s="31">
        <v>8</v>
      </c>
      <c r="F615" s="31">
        <v>6</v>
      </c>
      <c r="G615" s="33">
        <f>$G$595</f>
        <v>6.0999999999999999E-2</v>
      </c>
      <c r="H615" s="33">
        <f t="shared" si="149"/>
        <v>0.48799999999999999</v>
      </c>
      <c r="I615" s="34">
        <f>H615+H616</f>
        <v>0.89800000000000002</v>
      </c>
      <c r="J615" s="33">
        <f t="shared" si="150"/>
        <v>0.36599999999999999</v>
      </c>
      <c r="K615" s="34">
        <f>J615+J616</f>
        <v>0.69399999999999995</v>
      </c>
      <c r="L615" s="33"/>
      <c r="M615" s="33"/>
      <c r="N615" s="33"/>
      <c r="O615" s="33">
        <f>I615*$Q$7</f>
        <v>1.3469999999999999E-2</v>
      </c>
      <c r="P615" s="33">
        <f>K615*$Q$7</f>
        <v>1.0409999999999999E-2</v>
      </c>
      <c r="Q615" s="33"/>
      <c r="R615" s="33">
        <f>I615*$T$7</f>
        <v>0.30532000000000004</v>
      </c>
      <c r="S615" s="35">
        <f>K615*$T$7</f>
        <v>0.23596</v>
      </c>
      <c r="T615" s="33"/>
      <c r="U615" s="36">
        <f>I615*$W$7</f>
        <v>8.9800000000000001E-5</v>
      </c>
      <c r="V615" s="36">
        <f>K615*$W$7</f>
        <v>6.9399999999999993E-5</v>
      </c>
      <c r="W615" s="33"/>
      <c r="X615" s="33">
        <f>I615*$Z$7</f>
        <v>0.68373719999999993</v>
      </c>
      <c r="Y615" s="33">
        <f>K615*$Z$7</f>
        <v>0.52841159999999998</v>
      </c>
      <c r="Z615" s="33"/>
      <c r="AA615" s="33">
        <f>I615+O615+R615+U615+X615</f>
        <v>1.900617</v>
      </c>
      <c r="AB615" s="33">
        <f>K615+P615+S615+V615+Y615</f>
        <v>1.4688509999999999</v>
      </c>
      <c r="AC615" s="33">
        <f>AA615*$AE$7</f>
        <v>0.5701851</v>
      </c>
      <c r="AD615" s="33">
        <f>AB615*$AE$7</f>
        <v>0.44065529999999997</v>
      </c>
      <c r="AE615" s="33"/>
      <c r="AF615" s="33">
        <f>(AA615+AC615)*$AH$7</f>
        <v>7.4124063000000004E-2</v>
      </c>
      <c r="AG615" s="33">
        <f>(AB615+AD615)*$AH$7</f>
        <v>5.7285188999999993E-2</v>
      </c>
      <c r="AH615" s="33"/>
      <c r="AI615" s="33"/>
      <c r="AJ615" s="33"/>
      <c r="AK615" s="37">
        <v>3.15</v>
      </c>
      <c r="AL615" s="38">
        <v>2.44</v>
      </c>
      <c r="AM615" s="38">
        <f t="shared" si="156"/>
        <v>3.4</v>
      </c>
      <c r="AN615" s="38">
        <f t="shared" si="157"/>
        <v>2.64</v>
      </c>
      <c r="AO615" s="37">
        <f t="shared" si="158"/>
        <v>0.68</v>
      </c>
      <c r="AP615" s="38">
        <f t="shared" si="158"/>
        <v>0.53</v>
      </c>
      <c r="AQ615" s="83"/>
      <c r="AR615" s="37">
        <f t="shared" si="161"/>
        <v>4.08</v>
      </c>
      <c r="AS615" s="38">
        <f t="shared" si="161"/>
        <v>3.17</v>
      </c>
    </row>
    <row r="616" spans="1:45" ht="51.75" x14ac:dyDescent="0.25">
      <c r="A616" s="196"/>
      <c r="B616" s="198"/>
      <c r="C616" s="200"/>
      <c r="D616" s="30" t="s">
        <v>46</v>
      </c>
      <c r="E616" s="31">
        <v>10</v>
      </c>
      <c r="F616" s="31">
        <v>8</v>
      </c>
      <c r="G616" s="33">
        <f>$G$594</f>
        <v>4.1000000000000002E-2</v>
      </c>
      <c r="H616" s="33">
        <f t="shared" si="149"/>
        <v>0.41000000000000003</v>
      </c>
      <c r="I616" s="34"/>
      <c r="J616" s="33">
        <f t="shared" si="150"/>
        <v>0.32800000000000001</v>
      </c>
      <c r="K616" s="34"/>
      <c r="L616" s="33"/>
      <c r="M616" s="33"/>
      <c r="N616" s="33"/>
      <c r="O616" s="33"/>
      <c r="P616" s="33"/>
      <c r="Q616" s="33"/>
      <c r="R616" s="33"/>
      <c r="S616" s="35"/>
      <c r="T616" s="33"/>
      <c r="U616" s="36"/>
      <c r="V616" s="36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7"/>
      <c r="AL616" s="38"/>
      <c r="AM616" s="38">
        <f t="shared" si="156"/>
        <v>0</v>
      </c>
      <c r="AN616" s="38">
        <f t="shared" si="157"/>
        <v>0</v>
      </c>
      <c r="AO616" s="37">
        <f t="shared" si="158"/>
        <v>0</v>
      </c>
      <c r="AP616" s="38">
        <f t="shared" si="158"/>
        <v>0</v>
      </c>
      <c r="AQ616" s="83"/>
      <c r="AR616" s="37">
        <f t="shared" si="161"/>
        <v>0</v>
      </c>
      <c r="AS616" s="38">
        <f t="shared" si="161"/>
        <v>0</v>
      </c>
    </row>
    <row r="617" spans="1:45" ht="39" x14ac:dyDescent="0.25">
      <c r="A617" s="195" t="s">
        <v>838</v>
      </c>
      <c r="B617" s="197" t="s">
        <v>839</v>
      </c>
      <c r="C617" s="199" t="s">
        <v>192</v>
      </c>
      <c r="D617" s="30" t="s">
        <v>811</v>
      </c>
      <c r="E617" s="31">
        <v>16</v>
      </c>
      <c r="F617" s="31">
        <v>12</v>
      </c>
      <c r="G617" s="33">
        <f>$G$595</f>
        <v>6.0999999999999999E-2</v>
      </c>
      <c r="H617" s="33">
        <f t="shared" ref="H617:H680" si="162">E617*G617</f>
        <v>0.97599999999999998</v>
      </c>
      <c r="I617" s="34">
        <f>H617+H618</f>
        <v>1.796</v>
      </c>
      <c r="J617" s="33">
        <f t="shared" ref="J617:J680" si="163">F617*G617</f>
        <v>0.73199999999999998</v>
      </c>
      <c r="K617" s="34">
        <f>J617+J618</f>
        <v>1.3879999999999999</v>
      </c>
      <c r="L617" s="33"/>
      <c r="M617" s="33"/>
      <c r="N617" s="33"/>
      <c r="O617" s="33">
        <f>I617*$Q$7</f>
        <v>2.6939999999999999E-2</v>
      </c>
      <c r="P617" s="33">
        <f>K617*$Q$7</f>
        <v>2.0819999999999998E-2</v>
      </c>
      <c r="Q617" s="33"/>
      <c r="R617" s="33">
        <f>I617*$T$7</f>
        <v>0.61064000000000007</v>
      </c>
      <c r="S617" s="35">
        <f>K617*$T$7</f>
        <v>0.47192000000000001</v>
      </c>
      <c r="T617" s="33"/>
      <c r="U617" s="36">
        <f>I617*$W$7</f>
        <v>1.796E-4</v>
      </c>
      <c r="V617" s="36">
        <f>K617*$W$7</f>
        <v>1.3879999999999999E-4</v>
      </c>
      <c r="W617" s="33"/>
      <c r="X617" s="33">
        <f>I617*$Z$7</f>
        <v>1.3674743999999999</v>
      </c>
      <c r="Y617" s="33">
        <f>K617*$Z$7</f>
        <v>1.0568232</v>
      </c>
      <c r="Z617" s="33"/>
      <c r="AA617" s="33">
        <f>I617+O617+R617+U617+X617</f>
        <v>3.801234</v>
      </c>
      <c r="AB617" s="33">
        <f>K617+P617+S617+V617+Y617</f>
        <v>2.9377019999999998</v>
      </c>
      <c r="AC617" s="33">
        <f>AA617*$AE$7</f>
        <v>1.1403702</v>
      </c>
      <c r="AD617" s="33">
        <f>AB617*$AE$7</f>
        <v>0.88131059999999994</v>
      </c>
      <c r="AE617" s="33"/>
      <c r="AF617" s="33">
        <f>(AA617+AC617)*$AH$7</f>
        <v>0.14824812600000001</v>
      </c>
      <c r="AG617" s="33">
        <f>(AB617+AD617)*$AH$7</f>
        <v>0.11457037799999999</v>
      </c>
      <c r="AH617" s="33"/>
      <c r="AI617" s="33"/>
      <c r="AJ617" s="33"/>
      <c r="AK617" s="37">
        <v>6.31</v>
      </c>
      <c r="AL617" s="38">
        <v>4.88</v>
      </c>
      <c r="AM617" s="38">
        <f t="shared" si="156"/>
        <v>6.81</v>
      </c>
      <c r="AN617" s="38">
        <f t="shared" si="157"/>
        <v>5.27</v>
      </c>
      <c r="AO617" s="37">
        <f t="shared" si="158"/>
        <v>1.36</v>
      </c>
      <c r="AP617" s="38">
        <f t="shared" si="158"/>
        <v>1.05</v>
      </c>
      <c r="AQ617" s="83"/>
      <c r="AR617" s="37">
        <f t="shared" si="161"/>
        <v>8.17</v>
      </c>
      <c r="AS617" s="38">
        <f t="shared" si="161"/>
        <v>6.3199999999999994</v>
      </c>
    </row>
    <row r="618" spans="1:45" ht="51.75" x14ac:dyDescent="0.25">
      <c r="A618" s="196"/>
      <c r="B618" s="198"/>
      <c r="C618" s="200"/>
      <c r="D618" s="30" t="s">
        <v>46</v>
      </c>
      <c r="E618" s="31">
        <v>20</v>
      </c>
      <c r="F618" s="31">
        <v>16</v>
      </c>
      <c r="G618" s="33">
        <f>$G$594</f>
        <v>4.1000000000000002E-2</v>
      </c>
      <c r="H618" s="33">
        <f t="shared" si="162"/>
        <v>0.82000000000000006</v>
      </c>
      <c r="I618" s="34"/>
      <c r="J618" s="33">
        <f t="shared" si="163"/>
        <v>0.65600000000000003</v>
      </c>
      <c r="K618" s="34"/>
      <c r="L618" s="33"/>
      <c r="M618" s="33"/>
      <c r="N618" s="33"/>
      <c r="O618" s="33"/>
      <c r="P618" s="33"/>
      <c r="Q618" s="33"/>
      <c r="R618" s="33"/>
      <c r="S618" s="35"/>
      <c r="T618" s="33"/>
      <c r="U618" s="36"/>
      <c r="V618" s="36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7"/>
      <c r="AL618" s="38"/>
      <c r="AM618" s="38">
        <f t="shared" si="156"/>
        <v>0</v>
      </c>
      <c r="AN618" s="38">
        <f t="shared" si="157"/>
        <v>0</v>
      </c>
      <c r="AO618" s="37">
        <f t="shared" si="158"/>
        <v>0</v>
      </c>
      <c r="AP618" s="38">
        <f t="shared" si="158"/>
        <v>0</v>
      </c>
      <c r="AQ618" s="83"/>
      <c r="AR618" s="37"/>
      <c r="AS618" s="38"/>
    </row>
    <row r="619" spans="1:45" ht="39" x14ac:dyDescent="0.25">
      <c r="A619" s="195" t="s">
        <v>840</v>
      </c>
      <c r="B619" s="197" t="s">
        <v>841</v>
      </c>
      <c r="C619" s="199" t="s">
        <v>192</v>
      </c>
      <c r="D619" s="30" t="s">
        <v>811</v>
      </c>
      <c r="E619" s="31">
        <v>8</v>
      </c>
      <c r="F619" s="31">
        <v>6</v>
      </c>
      <c r="G619" s="33">
        <f>$G$595</f>
        <v>6.0999999999999999E-2</v>
      </c>
      <c r="H619" s="33">
        <f t="shared" si="162"/>
        <v>0.48799999999999999</v>
      </c>
      <c r="I619" s="34">
        <f>H619+H620</f>
        <v>0.89800000000000002</v>
      </c>
      <c r="J619" s="33">
        <f t="shared" si="163"/>
        <v>0.36599999999999999</v>
      </c>
      <c r="K619" s="34">
        <f>J619+J620</f>
        <v>0.69399999999999995</v>
      </c>
      <c r="L619" s="33"/>
      <c r="M619" s="33"/>
      <c r="N619" s="33"/>
      <c r="O619" s="33">
        <f>I619*$Q$7</f>
        <v>1.3469999999999999E-2</v>
      </c>
      <c r="P619" s="33">
        <f>K619*$Q$7</f>
        <v>1.0409999999999999E-2</v>
      </c>
      <c r="Q619" s="33"/>
      <c r="R619" s="33">
        <f>I619*$T$7</f>
        <v>0.30532000000000004</v>
      </c>
      <c r="S619" s="35">
        <f>K619*$T$7</f>
        <v>0.23596</v>
      </c>
      <c r="T619" s="33"/>
      <c r="U619" s="36">
        <f>I619*$W$7</f>
        <v>8.9800000000000001E-5</v>
      </c>
      <c r="V619" s="36">
        <f>K619*$W$7</f>
        <v>6.9399999999999993E-5</v>
      </c>
      <c r="W619" s="33"/>
      <c r="X619" s="33">
        <f>I619*$Z$7</f>
        <v>0.68373719999999993</v>
      </c>
      <c r="Y619" s="33">
        <f>K619*$Z$7</f>
        <v>0.52841159999999998</v>
      </c>
      <c r="Z619" s="33"/>
      <c r="AA619" s="33">
        <f>I619+O619+R619+U619+X619</f>
        <v>1.900617</v>
      </c>
      <c r="AB619" s="33">
        <f>K619+P619+S619+V619+Y619</f>
        <v>1.4688509999999999</v>
      </c>
      <c r="AC619" s="33">
        <f>AA619*$AE$7</f>
        <v>0.5701851</v>
      </c>
      <c r="AD619" s="33">
        <f>AB619*$AE$7</f>
        <v>0.44065529999999997</v>
      </c>
      <c r="AE619" s="33"/>
      <c r="AF619" s="33">
        <f>(AA619+AC619)*$AH$7</f>
        <v>7.4124063000000004E-2</v>
      </c>
      <c r="AG619" s="33">
        <f>(AB619+AD619)*$AH$7</f>
        <v>5.7285188999999993E-2</v>
      </c>
      <c r="AH619" s="33"/>
      <c r="AI619" s="33"/>
      <c r="AJ619" s="33"/>
      <c r="AK619" s="37">
        <v>3.15</v>
      </c>
      <c r="AL619" s="38">
        <v>2.44</v>
      </c>
      <c r="AM619" s="38">
        <f t="shared" si="156"/>
        <v>3.4</v>
      </c>
      <c r="AN619" s="38">
        <f t="shared" si="157"/>
        <v>2.64</v>
      </c>
      <c r="AO619" s="37">
        <f t="shared" si="158"/>
        <v>0.68</v>
      </c>
      <c r="AP619" s="38">
        <f t="shared" si="158"/>
        <v>0.53</v>
      </c>
      <c r="AQ619" s="83"/>
      <c r="AR619" s="37">
        <f t="shared" ref="AR619:AS625" si="164">AM619+AO619</f>
        <v>4.08</v>
      </c>
      <c r="AS619" s="38">
        <f t="shared" si="164"/>
        <v>3.17</v>
      </c>
    </row>
    <row r="620" spans="1:45" ht="51.75" x14ac:dyDescent="0.25">
      <c r="A620" s="196"/>
      <c r="B620" s="198"/>
      <c r="C620" s="200"/>
      <c r="D620" s="30" t="s">
        <v>46</v>
      </c>
      <c r="E620" s="31">
        <v>10</v>
      </c>
      <c r="F620" s="31">
        <v>8</v>
      </c>
      <c r="G620" s="33">
        <f>$G$594</f>
        <v>4.1000000000000002E-2</v>
      </c>
      <c r="H620" s="33">
        <f t="shared" si="162"/>
        <v>0.41000000000000003</v>
      </c>
      <c r="I620" s="34"/>
      <c r="J620" s="33">
        <f t="shared" si="163"/>
        <v>0.32800000000000001</v>
      </c>
      <c r="K620" s="34"/>
      <c r="L620" s="33"/>
      <c r="M620" s="33"/>
      <c r="N620" s="33"/>
      <c r="O620" s="33"/>
      <c r="P620" s="33"/>
      <c r="Q620" s="33"/>
      <c r="R620" s="33"/>
      <c r="S620" s="35"/>
      <c r="T620" s="33"/>
      <c r="U620" s="36"/>
      <c r="V620" s="36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7"/>
      <c r="AL620" s="38"/>
      <c r="AM620" s="38">
        <f t="shared" si="156"/>
        <v>0</v>
      </c>
      <c r="AN620" s="38">
        <f t="shared" si="157"/>
        <v>0</v>
      </c>
      <c r="AO620" s="37">
        <f t="shared" si="158"/>
        <v>0</v>
      </c>
      <c r="AP620" s="38">
        <f t="shared" si="158"/>
        <v>0</v>
      </c>
      <c r="AQ620" s="83"/>
      <c r="AR620" s="37">
        <f t="shared" si="164"/>
        <v>0</v>
      </c>
      <c r="AS620" s="38">
        <f t="shared" si="164"/>
        <v>0</v>
      </c>
    </row>
    <row r="621" spans="1:45" ht="39" x14ac:dyDescent="0.25">
      <c r="A621" s="195" t="s">
        <v>842</v>
      </c>
      <c r="B621" s="197" t="s">
        <v>843</v>
      </c>
      <c r="C621" s="199" t="s">
        <v>192</v>
      </c>
      <c r="D621" s="30" t="s">
        <v>811</v>
      </c>
      <c r="E621" s="31">
        <v>16</v>
      </c>
      <c r="F621" s="31">
        <v>12</v>
      </c>
      <c r="G621" s="33">
        <f>$G$595</f>
        <v>6.0999999999999999E-2</v>
      </c>
      <c r="H621" s="33">
        <f t="shared" si="162"/>
        <v>0.97599999999999998</v>
      </c>
      <c r="I621" s="34">
        <f>H621+H622</f>
        <v>1.796</v>
      </c>
      <c r="J621" s="33">
        <f t="shared" si="163"/>
        <v>0.73199999999999998</v>
      </c>
      <c r="K621" s="34">
        <f>J621+J622</f>
        <v>1.3879999999999999</v>
      </c>
      <c r="L621" s="33"/>
      <c r="M621" s="33"/>
      <c r="N621" s="33"/>
      <c r="O621" s="33">
        <f>I621*$Q$7</f>
        <v>2.6939999999999999E-2</v>
      </c>
      <c r="P621" s="33">
        <f>K621*$Q$7</f>
        <v>2.0819999999999998E-2</v>
      </c>
      <c r="Q621" s="33"/>
      <c r="R621" s="33">
        <f>I621*$T$7</f>
        <v>0.61064000000000007</v>
      </c>
      <c r="S621" s="35">
        <f>K621*$T$7</f>
        <v>0.47192000000000001</v>
      </c>
      <c r="T621" s="33"/>
      <c r="U621" s="36">
        <f>I621*$W$7</f>
        <v>1.796E-4</v>
      </c>
      <c r="V621" s="36">
        <f>K621*$W$7</f>
        <v>1.3879999999999999E-4</v>
      </c>
      <c r="W621" s="33"/>
      <c r="X621" s="33">
        <f>I621*$Z$7</f>
        <v>1.3674743999999999</v>
      </c>
      <c r="Y621" s="33">
        <f>K621*$Z$7</f>
        <v>1.0568232</v>
      </c>
      <c r="Z621" s="33"/>
      <c r="AA621" s="33">
        <f>I621+O621+R621+U621+X621</f>
        <v>3.801234</v>
      </c>
      <c r="AB621" s="33">
        <f>K621+P621+S621+V621+Y621</f>
        <v>2.9377019999999998</v>
      </c>
      <c r="AC621" s="33">
        <f>AA621*$AE$7</f>
        <v>1.1403702</v>
      </c>
      <c r="AD621" s="33">
        <f>AB621*$AE$7</f>
        <v>0.88131059999999994</v>
      </c>
      <c r="AE621" s="33"/>
      <c r="AF621" s="33">
        <f>(AA621+AC621)*$AH$7</f>
        <v>0.14824812600000001</v>
      </c>
      <c r="AG621" s="33">
        <f>(AB621+AD621)*$AH$7</f>
        <v>0.11457037799999999</v>
      </c>
      <c r="AH621" s="33"/>
      <c r="AI621" s="33"/>
      <c r="AJ621" s="33"/>
      <c r="AK621" s="37">
        <v>6.31</v>
      </c>
      <c r="AL621" s="38">
        <v>4.88</v>
      </c>
      <c r="AM621" s="38">
        <f t="shared" si="156"/>
        <v>6.81</v>
      </c>
      <c r="AN621" s="38">
        <f t="shared" si="157"/>
        <v>5.27</v>
      </c>
      <c r="AO621" s="37">
        <f t="shared" si="158"/>
        <v>1.36</v>
      </c>
      <c r="AP621" s="38">
        <f t="shared" si="158"/>
        <v>1.05</v>
      </c>
      <c r="AQ621" s="83"/>
      <c r="AR621" s="37">
        <f t="shared" si="164"/>
        <v>8.17</v>
      </c>
      <c r="AS621" s="38">
        <f t="shared" si="164"/>
        <v>6.3199999999999994</v>
      </c>
    </row>
    <row r="622" spans="1:45" ht="51.75" x14ac:dyDescent="0.25">
      <c r="A622" s="196"/>
      <c r="B622" s="198"/>
      <c r="C622" s="200"/>
      <c r="D622" s="30" t="s">
        <v>46</v>
      </c>
      <c r="E622" s="31">
        <v>20</v>
      </c>
      <c r="F622" s="31">
        <v>16</v>
      </c>
      <c r="G622" s="33">
        <f>$G$594</f>
        <v>4.1000000000000002E-2</v>
      </c>
      <c r="H622" s="33">
        <f t="shared" si="162"/>
        <v>0.82000000000000006</v>
      </c>
      <c r="I622" s="34"/>
      <c r="J622" s="33">
        <f t="shared" si="163"/>
        <v>0.65600000000000003</v>
      </c>
      <c r="K622" s="34"/>
      <c r="L622" s="33"/>
      <c r="M622" s="33"/>
      <c r="N622" s="33"/>
      <c r="O622" s="33"/>
      <c r="P622" s="33"/>
      <c r="Q622" s="33"/>
      <c r="R622" s="33"/>
      <c r="S622" s="35"/>
      <c r="T622" s="33"/>
      <c r="U622" s="36"/>
      <c r="V622" s="36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7"/>
      <c r="AL622" s="38"/>
      <c r="AM622" s="38">
        <f t="shared" si="156"/>
        <v>0</v>
      </c>
      <c r="AN622" s="38">
        <f t="shared" si="157"/>
        <v>0</v>
      </c>
      <c r="AO622" s="37">
        <f t="shared" si="158"/>
        <v>0</v>
      </c>
      <c r="AP622" s="38">
        <f t="shared" si="158"/>
        <v>0</v>
      </c>
      <c r="AQ622" s="83"/>
      <c r="AR622" s="37">
        <f t="shared" si="164"/>
        <v>0</v>
      </c>
      <c r="AS622" s="38">
        <f t="shared" si="164"/>
        <v>0</v>
      </c>
    </row>
    <row r="623" spans="1:45" ht="39" x14ac:dyDescent="0.25">
      <c r="A623" s="195" t="s">
        <v>844</v>
      </c>
      <c r="B623" s="197" t="s">
        <v>845</v>
      </c>
      <c r="C623" s="199" t="s">
        <v>192</v>
      </c>
      <c r="D623" s="30" t="s">
        <v>811</v>
      </c>
      <c r="E623" s="31">
        <v>8</v>
      </c>
      <c r="F623" s="31">
        <v>6</v>
      </c>
      <c r="G623" s="33">
        <f>$G$595</f>
        <v>6.0999999999999999E-2</v>
      </c>
      <c r="H623" s="33">
        <f t="shared" si="162"/>
        <v>0.48799999999999999</v>
      </c>
      <c r="I623" s="34">
        <f>H623+H624</f>
        <v>0.89800000000000002</v>
      </c>
      <c r="J623" s="33">
        <f t="shared" si="163"/>
        <v>0.36599999999999999</v>
      </c>
      <c r="K623" s="34">
        <f>J623+J624</f>
        <v>0.69399999999999995</v>
      </c>
      <c r="L623" s="33"/>
      <c r="M623" s="33"/>
      <c r="N623" s="33"/>
      <c r="O623" s="33">
        <f>I623*$Q$7</f>
        <v>1.3469999999999999E-2</v>
      </c>
      <c r="P623" s="33">
        <f>K623*$Q$7</f>
        <v>1.0409999999999999E-2</v>
      </c>
      <c r="Q623" s="33"/>
      <c r="R623" s="33">
        <f>I623*$T$7</f>
        <v>0.30532000000000004</v>
      </c>
      <c r="S623" s="35">
        <f>K623*$T$7</f>
        <v>0.23596</v>
      </c>
      <c r="T623" s="33"/>
      <c r="U623" s="36">
        <f>I623*$W$7</f>
        <v>8.9800000000000001E-5</v>
      </c>
      <c r="V623" s="36">
        <f>K623*$W$7</f>
        <v>6.9399999999999993E-5</v>
      </c>
      <c r="W623" s="33"/>
      <c r="X623" s="33">
        <f>I623*$Z$7</f>
        <v>0.68373719999999993</v>
      </c>
      <c r="Y623" s="33">
        <f>K623*$Z$7</f>
        <v>0.52841159999999998</v>
      </c>
      <c r="Z623" s="33"/>
      <c r="AA623" s="33">
        <f>I623+O623+R623+U623+X623</f>
        <v>1.900617</v>
      </c>
      <c r="AB623" s="33">
        <f>K623+P623+S623+V623+Y623</f>
        <v>1.4688509999999999</v>
      </c>
      <c r="AC623" s="33">
        <f>AA623*$AE$7</f>
        <v>0.5701851</v>
      </c>
      <c r="AD623" s="33">
        <f>AB623*$AE$7</f>
        <v>0.44065529999999997</v>
      </c>
      <c r="AE623" s="33"/>
      <c r="AF623" s="33">
        <f>(AA623+AC623)*$AH$7</f>
        <v>7.4124063000000004E-2</v>
      </c>
      <c r="AG623" s="33">
        <f>(AB623+AD623)*$AH$7</f>
        <v>5.7285188999999993E-2</v>
      </c>
      <c r="AH623" s="33"/>
      <c r="AI623" s="33"/>
      <c r="AJ623" s="33"/>
      <c r="AK623" s="37">
        <v>3.15</v>
      </c>
      <c r="AL623" s="38">
        <v>2.44</v>
      </c>
      <c r="AM623" s="38">
        <f t="shared" si="156"/>
        <v>3.4</v>
      </c>
      <c r="AN623" s="38">
        <f t="shared" si="157"/>
        <v>2.64</v>
      </c>
      <c r="AO623" s="37">
        <f t="shared" si="158"/>
        <v>0.68</v>
      </c>
      <c r="AP623" s="38">
        <f t="shared" si="158"/>
        <v>0.53</v>
      </c>
      <c r="AQ623" s="83"/>
      <c r="AR623" s="37">
        <f t="shared" si="164"/>
        <v>4.08</v>
      </c>
      <c r="AS623" s="38">
        <f t="shared" si="164"/>
        <v>3.17</v>
      </c>
    </row>
    <row r="624" spans="1:45" ht="51.75" x14ac:dyDescent="0.25">
      <c r="A624" s="196"/>
      <c r="B624" s="198"/>
      <c r="C624" s="200"/>
      <c r="D624" s="30" t="s">
        <v>46</v>
      </c>
      <c r="E624" s="31">
        <v>10</v>
      </c>
      <c r="F624" s="31">
        <v>8</v>
      </c>
      <c r="G624" s="33">
        <f>$G$594</f>
        <v>4.1000000000000002E-2</v>
      </c>
      <c r="H624" s="33">
        <f t="shared" si="162"/>
        <v>0.41000000000000003</v>
      </c>
      <c r="I624" s="34"/>
      <c r="J624" s="33">
        <f t="shared" si="163"/>
        <v>0.32800000000000001</v>
      </c>
      <c r="K624" s="34"/>
      <c r="L624" s="33"/>
      <c r="M624" s="33"/>
      <c r="N624" s="33"/>
      <c r="O624" s="33"/>
      <c r="P624" s="33"/>
      <c r="Q624" s="33"/>
      <c r="R624" s="33"/>
      <c r="S624" s="35"/>
      <c r="T624" s="33"/>
      <c r="U624" s="36"/>
      <c r="V624" s="36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7"/>
      <c r="AL624" s="38"/>
      <c r="AM624" s="38">
        <f t="shared" si="156"/>
        <v>0</v>
      </c>
      <c r="AN624" s="38">
        <f t="shared" si="157"/>
        <v>0</v>
      </c>
      <c r="AO624" s="37">
        <f t="shared" si="158"/>
        <v>0</v>
      </c>
      <c r="AP624" s="38">
        <f t="shared" si="158"/>
        <v>0</v>
      </c>
      <c r="AQ624" s="83"/>
      <c r="AR624" s="37">
        <f t="shared" si="164"/>
        <v>0</v>
      </c>
      <c r="AS624" s="38">
        <f t="shared" si="164"/>
        <v>0</v>
      </c>
    </row>
    <row r="625" spans="1:45" ht="39" x14ac:dyDescent="0.25">
      <c r="A625" s="195" t="s">
        <v>846</v>
      </c>
      <c r="B625" s="197" t="s">
        <v>847</v>
      </c>
      <c r="C625" s="199" t="s">
        <v>192</v>
      </c>
      <c r="D625" s="30" t="s">
        <v>811</v>
      </c>
      <c r="E625" s="31">
        <v>16</v>
      </c>
      <c r="F625" s="31">
        <v>12</v>
      </c>
      <c r="G625" s="33">
        <f>$G$595</f>
        <v>6.0999999999999999E-2</v>
      </c>
      <c r="H625" s="33">
        <f t="shared" si="162"/>
        <v>0.97599999999999998</v>
      </c>
      <c r="I625" s="34">
        <f>H625+H626</f>
        <v>1.796</v>
      </c>
      <c r="J625" s="33">
        <f t="shared" si="163"/>
        <v>0.73199999999999998</v>
      </c>
      <c r="K625" s="34">
        <f>J625+J626</f>
        <v>1.3879999999999999</v>
      </c>
      <c r="L625" s="33"/>
      <c r="M625" s="33"/>
      <c r="N625" s="33"/>
      <c r="O625" s="33">
        <f>I625*$Q$7</f>
        <v>2.6939999999999999E-2</v>
      </c>
      <c r="P625" s="33">
        <f>K625*$Q$7</f>
        <v>2.0819999999999998E-2</v>
      </c>
      <c r="Q625" s="33"/>
      <c r="R625" s="33">
        <f>I625*$T$7</f>
        <v>0.61064000000000007</v>
      </c>
      <c r="S625" s="35">
        <f>K625*$T$7</f>
        <v>0.47192000000000001</v>
      </c>
      <c r="T625" s="33"/>
      <c r="U625" s="36">
        <f>I625*$W$7</f>
        <v>1.796E-4</v>
      </c>
      <c r="V625" s="36">
        <f>K625*$W$7</f>
        <v>1.3879999999999999E-4</v>
      </c>
      <c r="W625" s="33"/>
      <c r="X625" s="33">
        <f>I625*$Z$7</f>
        <v>1.3674743999999999</v>
      </c>
      <c r="Y625" s="33">
        <f>K625*$Z$7</f>
        <v>1.0568232</v>
      </c>
      <c r="Z625" s="33"/>
      <c r="AA625" s="33">
        <f>I625+O625+R625+U625+X625</f>
        <v>3.801234</v>
      </c>
      <c r="AB625" s="33">
        <f>K625+P625+S625+V625+Y625</f>
        <v>2.9377019999999998</v>
      </c>
      <c r="AC625" s="33">
        <f>AA625*$AE$7</f>
        <v>1.1403702</v>
      </c>
      <c r="AD625" s="33">
        <f>AB625*$AE$7</f>
        <v>0.88131059999999994</v>
      </c>
      <c r="AE625" s="33"/>
      <c r="AF625" s="33">
        <f>(AA625+AC625)*$AH$7</f>
        <v>0.14824812600000001</v>
      </c>
      <c r="AG625" s="33">
        <f>(AB625+AD625)*$AH$7</f>
        <v>0.11457037799999999</v>
      </c>
      <c r="AH625" s="33"/>
      <c r="AI625" s="33"/>
      <c r="AJ625" s="33"/>
      <c r="AK625" s="37">
        <v>6.31</v>
      </c>
      <c r="AL625" s="38">
        <v>4.88</v>
      </c>
      <c r="AM625" s="38">
        <f t="shared" si="156"/>
        <v>6.81</v>
      </c>
      <c r="AN625" s="38">
        <f t="shared" si="157"/>
        <v>5.27</v>
      </c>
      <c r="AO625" s="37">
        <f t="shared" si="158"/>
        <v>1.36</v>
      </c>
      <c r="AP625" s="38">
        <f t="shared" si="158"/>
        <v>1.05</v>
      </c>
      <c r="AQ625" s="83"/>
      <c r="AR625" s="37">
        <f t="shared" si="164"/>
        <v>8.17</v>
      </c>
      <c r="AS625" s="38">
        <f t="shared" si="164"/>
        <v>6.3199999999999994</v>
      </c>
    </row>
    <row r="626" spans="1:45" ht="51.75" x14ac:dyDescent="0.25">
      <c r="A626" s="196"/>
      <c r="B626" s="198"/>
      <c r="C626" s="200"/>
      <c r="D626" s="30" t="s">
        <v>46</v>
      </c>
      <c r="E626" s="31">
        <v>20</v>
      </c>
      <c r="F626" s="31">
        <v>16</v>
      </c>
      <c r="G626" s="33">
        <f>$G$594</f>
        <v>4.1000000000000002E-2</v>
      </c>
      <c r="H626" s="33">
        <f t="shared" si="162"/>
        <v>0.82000000000000006</v>
      </c>
      <c r="I626" s="34"/>
      <c r="J626" s="33">
        <f t="shared" si="163"/>
        <v>0.65600000000000003</v>
      </c>
      <c r="K626" s="34"/>
      <c r="L626" s="33"/>
      <c r="M626" s="33"/>
      <c r="N626" s="33"/>
      <c r="O626" s="33"/>
      <c r="P626" s="33"/>
      <c r="Q626" s="33"/>
      <c r="R626" s="33"/>
      <c r="S626" s="35"/>
      <c r="T626" s="33"/>
      <c r="U626" s="36"/>
      <c r="V626" s="36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7"/>
      <c r="AL626" s="38"/>
      <c r="AM626" s="38">
        <f t="shared" si="156"/>
        <v>0</v>
      </c>
      <c r="AN626" s="38">
        <f t="shared" si="157"/>
        <v>0</v>
      </c>
      <c r="AO626" s="37">
        <f t="shared" si="158"/>
        <v>0</v>
      </c>
      <c r="AP626" s="38">
        <f t="shared" si="158"/>
        <v>0</v>
      </c>
      <c r="AQ626" s="83"/>
      <c r="AR626" s="37"/>
      <c r="AS626" s="38"/>
    </row>
    <row r="627" spans="1:45" ht="40.5" customHeight="1" x14ac:dyDescent="0.25">
      <c r="A627" s="27" t="s">
        <v>848</v>
      </c>
      <c r="B627" s="28" t="s">
        <v>849</v>
      </c>
      <c r="C627" s="29"/>
      <c r="D627" s="30"/>
      <c r="E627" s="31"/>
      <c r="F627" s="31"/>
      <c r="G627" s="33"/>
      <c r="H627" s="33"/>
      <c r="I627" s="34"/>
      <c r="J627" s="33"/>
      <c r="K627" s="34"/>
      <c r="L627" s="33"/>
      <c r="M627" s="33"/>
      <c r="N627" s="33"/>
      <c r="O627" s="33"/>
      <c r="P627" s="33"/>
      <c r="Q627" s="33"/>
      <c r="R627" s="33"/>
      <c r="S627" s="35"/>
      <c r="T627" s="33"/>
      <c r="U627" s="36"/>
      <c r="V627" s="36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7"/>
      <c r="AL627" s="38"/>
      <c r="AM627" s="38"/>
      <c r="AN627" s="38"/>
      <c r="AO627" s="37"/>
      <c r="AP627" s="38"/>
      <c r="AQ627" s="83"/>
      <c r="AR627" s="37"/>
      <c r="AS627" s="38"/>
    </row>
    <row r="628" spans="1:45" ht="39" x14ac:dyDescent="0.25">
      <c r="A628" s="195" t="s">
        <v>850</v>
      </c>
      <c r="B628" s="197" t="s">
        <v>851</v>
      </c>
      <c r="C628" s="199" t="s">
        <v>192</v>
      </c>
      <c r="D628" s="30" t="s">
        <v>811</v>
      </c>
      <c r="E628" s="31">
        <v>20</v>
      </c>
      <c r="F628" s="31">
        <v>20</v>
      </c>
      <c r="G628" s="33">
        <f>$G$595</f>
        <v>6.0999999999999999E-2</v>
      </c>
      <c r="H628" s="33">
        <f t="shared" si="162"/>
        <v>1.22</v>
      </c>
      <c r="I628" s="34">
        <f>H628+H629</f>
        <v>1.63</v>
      </c>
      <c r="J628" s="33">
        <f t="shared" si="163"/>
        <v>1.22</v>
      </c>
      <c r="K628" s="34">
        <f>J628+J629</f>
        <v>1.63</v>
      </c>
      <c r="L628" s="33"/>
      <c r="M628" s="33"/>
      <c r="N628" s="33"/>
      <c r="O628" s="33">
        <f>I628*$Q$7</f>
        <v>2.4449999999999996E-2</v>
      </c>
      <c r="P628" s="33">
        <f>K628*$Q$7</f>
        <v>2.4449999999999996E-2</v>
      </c>
      <c r="Q628" s="33"/>
      <c r="R628" s="33">
        <f>I628*$T$7</f>
        <v>0.55420000000000003</v>
      </c>
      <c r="S628" s="35">
        <f>K628*$T$7</f>
        <v>0.55420000000000003</v>
      </c>
      <c r="T628" s="33"/>
      <c r="U628" s="36">
        <f>I628*$W$7</f>
        <v>1.63E-4</v>
      </c>
      <c r="V628" s="36">
        <f>K628*$W$7</f>
        <v>1.63E-4</v>
      </c>
      <c r="W628" s="33"/>
      <c r="X628" s="33">
        <f>I628*$Z$7</f>
        <v>1.2410819999999998</v>
      </c>
      <c r="Y628" s="33">
        <f>K628*$Z$7</f>
        <v>1.2410819999999998</v>
      </c>
      <c r="Z628" s="33"/>
      <c r="AA628" s="33">
        <f>I628+O628+R628+U628+X628</f>
        <v>3.4498949999999997</v>
      </c>
      <c r="AB628" s="33">
        <f>K628+P628+S628+V628+Y628</f>
        <v>3.4498949999999997</v>
      </c>
      <c r="AC628" s="33">
        <f>AA628*$AE$7</f>
        <v>1.0349685</v>
      </c>
      <c r="AD628" s="33">
        <f>AB628*$AE$7</f>
        <v>1.0349685</v>
      </c>
      <c r="AE628" s="33"/>
      <c r="AF628" s="33">
        <f>(AA628+AC628)*$AH$7</f>
        <v>0.13454590499999997</v>
      </c>
      <c r="AG628" s="33">
        <f>(AB628+AD628)*$AH$7</f>
        <v>0.13454590499999997</v>
      </c>
      <c r="AH628" s="33"/>
      <c r="AI628" s="33"/>
      <c r="AJ628" s="33"/>
      <c r="AK628" s="37">
        <v>5.72</v>
      </c>
      <c r="AL628" s="38">
        <v>5.72</v>
      </c>
      <c r="AM628" s="38">
        <f t="shared" si="156"/>
        <v>6.18</v>
      </c>
      <c r="AN628" s="38">
        <f t="shared" si="157"/>
        <v>6.18</v>
      </c>
      <c r="AO628" s="37">
        <f t="shared" si="158"/>
        <v>1.24</v>
      </c>
      <c r="AP628" s="38">
        <f t="shared" si="158"/>
        <v>1.24</v>
      </c>
      <c r="AQ628" s="83"/>
      <c r="AR628" s="37">
        <f t="shared" ref="AR628:AS632" si="165">AM628+AO628</f>
        <v>7.42</v>
      </c>
      <c r="AS628" s="38">
        <f t="shared" si="165"/>
        <v>7.42</v>
      </c>
    </row>
    <row r="629" spans="1:45" ht="51.75" x14ac:dyDescent="0.25">
      <c r="A629" s="196"/>
      <c r="B629" s="198"/>
      <c r="C629" s="200"/>
      <c r="D629" s="30" t="s">
        <v>46</v>
      </c>
      <c r="E629" s="31">
        <v>10</v>
      </c>
      <c r="F629" s="31">
        <v>10</v>
      </c>
      <c r="G629" s="33">
        <f>$G$594</f>
        <v>4.1000000000000002E-2</v>
      </c>
      <c r="H629" s="33">
        <f t="shared" si="162"/>
        <v>0.41000000000000003</v>
      </c>
      <c r="I629" s="34"/>
      <c r="J629" s="33">
        <f t="shared" si="163"/>
        <v>0.41000000000000003</v>
      </c>
      <c r="K629" s="34"/>
      <c r="L629" s="33"/>
      <c r="M629" s="33"/>
      <c r="N629" s="33"/>
      <c r="O629" s="33"/>
      <c r="P629" s="33"/>
      <c r="Q629" s="33"/>
      <c r="R629" s="33"/>
      <c r="S629" s="35"/>
      <c r="T629" s="33"/>
      <c r="U629" s="36"/>
      <c r="V629" s="36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7"/>
      <c r="AL629" s="38"/>
      <c r="AM629" s="38">
        <f t="shared" si="156"/>
        <v>0</v>
      </c>
      <c r="AN629" s="38">
        <f t="shared" si="157"/>
        <v>0</v>
      </c>
      <c r="AO629" s="37">
        <f t="shared" si="158"/>
        <v>0</v>
      </c>
      <c r="AP629" s="38">
        <f t="shared" si="158"/>
        <v>0</v>
      </c>
      <c r="AQ629" s="83"/>
      <c r="AR629" s="37">
        <f t="shared" si="165"/>
        <v>0</v>
      </c>
      <c r="AS629" s="38">
        <f t="shared" si="165"/>
        <v>0</v>
      </c>
    </row>
    <row r="630" spans="1:45" ht="39" x14ac:dyDescent="0.25">
      <c r="A630" s="195" t="s">
        <v>852</v>
      </c>
      <c r="B630" s="197" t="s">
        <v>853</v>
      </c>
      <c r="C630" s="199" t="s">
        <v>192</v>
      </c>
      <c r="D630" s="30" t="s">
        <v>811</v>
      </c>
      <c r="E630" s="31">
        <v>30</v>
      </c>
      <c r="F630" s="31">
        <v>20</v>
      </c>
      <c r="G630" s="33">
        <f>$G$595</f>
        <v>6.0999999999999999E-2</v>
      </c>
      <c r="H630" s="33">
        <f t="shared" si="162"/>
        <v>1.83</v>
      </c>
      <c r="I630" s="34">
        <f>H630+H631</f>
        <v>2.4450000000000003</v>
      </c>
      <c r="J630" s="33">
        <f t="shared" si="163"/>
        <v>1.22</v>
      </c>
      <c r="K630" s="34">
        <f>J630+J631</f>
        <v>1.63</v>
      </c>
      <c r="L630" s="33"/>
      <c r="M630" s="33"/>
      <c r="N630" s="33"/>
      <c r="O630" s="33">
        <f>I630*$Q$7</f>
        <v>3.6675000000000006E-2</v>
      </c>
      <c r="P630" s="33">
        <f>K630*$Q$7</f>
        <v>2.4449999999999996E-2</v>
      </c>
      <c r="Q630" s="33"/>
      <c r="R630" s="33">
        <f>I630*$T$7</f>
        <v>0.83130000000000015</v>
      </c>
      <c r="S630" s="35">
        <f>K630*$T$7</f>
        <v>0.55420000000000003</v>
      </c>
      <c r="T630" s="33"/>
      <c r="U630" s="36">
        <f>I630*$W$7</f>
        <v>2.4450000000000003E-4</v>
      </c>
      <c r="V630" s="36">
        <f>K630*$W$7</f>
        <v>1.63E-4</v>
      </c>
      <c r="W630" s="33"/>
      <c r="X630" s="33">
        <f>I630*$Z$7</f>
        <v>1.861623</v>
      </c>
      <c r="Y630" s="33">
        <f>K630*$Z$7</f>
        <v>1.2410819999999998</v>
      </c>
      <c r="Z630" s="33"/>
      <c r="AA630" s="33">
        <f>I630+O630+R630+U630+X630</f>
        <v>5.1748425000000005</v>
      </c>
      <c r="AB630" s="33">
        <f>K630+P630+S630+V630+Y630</f>
        <v>3.4498949999999997</v>
      </c>
      <c r="AC630" s="33">
        <f>AA630*$AE$7</f>
        <v>1.55245275</v>
      </c>
      <c r="AD630" s="33">
        <f>AB630*$AE$7</f>
        <v>1.0349685</v>
      </c>
      <c r="AE630" s="33"/>
      <c r="AF630" s="33">
        <f>(AA630+AC630)*$AH$7</f>
        <v>0.20181885750000003</v>
      </c>
      <c r="AG630" s="33">
        <f>(AB630+AD630)*$AH$7</f>
        <v>0.13454590499999997</v>
      </c>
      <c r="AH630" s="33"/>
      <c r="AI630" s="33"/>
      <c r="AJ630" s="33"/>
      <c r="AK630" s="37">
        <v>8.59</v>
      </c>
      <c r="AL630" s="38">
        <v>5.72</v>
      </c>
      <c r="AM630" s="38">
        <f t="shared" si="156"/>
        <v>9.2799999999999994</v>
      </c>
      <c r="AN630" s="38">
        <f t="shared" si="157"/>
        <v>6.18</v>
      </c>
      <c r="AO630" s="37">
        <f t="shared" si="158"/>
        <v>1.86</v>
      </c>
      <c r="AP630" s="38">
        <f t="shared" si="158"/>
        <v>1.24</v>
      </c>
      <c r="AQ630" s="83"/>
      <c r="AR630" s="37">
        <f t="shared" si="165"/>
        <v>11.139999999999999</v>
      </c>
      <c r="AS630" s="38">
        <f t="shared" si="165"/>
        <v>7.42</v>
      </c>
    </row>
    <row r="631" spans="1:45" ht="51.75" x14ac:dyDescent="0.25">
      <c r="A631" s="196"/>
      <c r="B631" s="198"/>
      <c r="C631" s="200"/>
      <c r="D631" s="30" t="s">
        <v>46</v>
      </c>
      <c r="E631" s="31">
        <v>15</v>
      </c>
      <c r="F631" s="31">
        <v>10</v>
      </c>
      <c r="G631" s="33">
        <f>$G$594</f>
        <v>4.1000000000000002E-2</v>
      </c>
      <c r="H631" s="33">
        <f t="shared" si="162"/>
        <v>0.61499999999999999</v>
      </c>
      <c r="I631" s="34"/>
      <c r="J631" s="33">
        <f t="shared" si="163"/>
        <v>0.41000000000000003</v>
      </c>
      <c r="K631" s="34"/>
      <c r="L631" s="33"/>
      <c r="M631" s="33"/>
      <c r="N631" s="33"/>
      <c r="O631" s="33"/>
      <c r="P631" s="33"/>
      <c r="Q631" s="33"/>
      <c r="R631" s="33"/>
      <c r="S631" s="35"/>
      <c r="T631" s="33"/>
      <c r="U631" s="36"/>
      <c r="V631" s="36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7"/>
      <c r="AL631" s="38"/>
      <c r="AM631" s="38">
        <f t="shared" si="156"/>
        <v>0</v>
      </c>
      <c r="AN631" s="38">
        <f t="shared" si="157"/>
        <v>0</v>
      </c>
      <c r="AO631" s="37">
        <f t="shared" si="158"/>
        <v>0</v>
      </c>
      <c r="AP631" s="38">
        <f t="shared" si="158"/>
        <v>0</v>
      </c>
      <c r="AQ631" s="83"/>
      <c r="AR631" s="37">
        <f t="shared" si="165"/>
        <v>0</v>
      </c>
      <c r="AS631" s="38">
        <f t="shared" si="165"/>
        <v>0</v>
      </c>
    </row>
    <row r="632" spans="1:45" ht="39" x14ac:dyDescent="0.25">
      <c r="A632" s="195" t="s">
        <v>854</v>
      </c>
      <c r="B632" s="197" t="s">
        <v>855</v>
      </c>
      <c r="C632" s="199" t="s">
        <v>192</v>
      </c>
      <c r="D632" s="30" t="s">
        <v>811</v>
      </c>
      <c r="E632" s="31">
        <v>20</v>
      </c>
      <c r="F632" s="31">
        <v>20</v>
      </c>
      <c r="G632" s="33">
        <f>$G$595</f>
        <v>6.0999999999999999E-2</v>
      </c>
      <c r="H632" s="33">
        <f t="shared" si="162"/>
        <v>1.22</v>
      </c>
      <c r="I632" s="34">
        <f>H632+H633</f>
        <v>1.63</v>
      </c>
      <c r="J632" s="33">
        <f t="shared" si="163"/>
        <v>1.22</v>
      </c>
      <c r="K632" s="34">
        <f>J632+J633</f>
        <v>1.63</v>
      </c>
      <c r="L632" s="33"/>
      <c r="M632" s="33"/>
      <c r="N632" s="33"/>
      <c r="O632" s="33">
        <f>I632*$Q$7</f>
        <v>2.4449999999999996E-2</v>
      </c>
      <c r="P632" s="33">
        <f>K632*$Q$7</f>
        <v>2.4449999999999996E-2</v>
      </c>
      <c r="Q632" s="33"/>
      <c r="R632" s="33">
        <f>I632*$T$7</f>
        <v>0.55420000000000003</v>
      </c>
      <c r="S632" s="35">
        <f>K632*$T$7</f>
        <v>0.55420000000000003</v>
      </c>
      <c r="T632" s="33"/>
      <c r="U632" s="36">
        <f>I632*$W$7</f>
        <v>1.63E-4</v>
      </c>
      <c r="V632" s="36">
        <f>K632*$W$7</f>
        <v>1.63E-4</v>
      </c>
      <c r="W632" s="33"/>
      <c r="X632" s="33">
        <f>I632*$Z$7</f>
        <v>1.2410819999999998</v>
      </c>
      <c r="Y632" s="33">
        <f>K632*$Z$7</f>
        <v>1.2410819999999998</v>
      </c>
      <c r="Z632" s="33"/>
      <c r="AA632" s="33">
        <f>I632+O632+R632+U632+X632</f>
        <v>3.4498949999999997</v>
      </c>
      <c r="AB632" s="33">
        <f>K632+P632+S632+V632+Y632</f>
        <v>3.4498949999999997</v>
      </c>
      <c r="AC632" s="33">
        <f>AA632*$AE$7</f>
        <v>1.0349685</v>
      </c>
      <c r="AD632" s="33">
        <f>AB632*$AE$7</f>
        <v>1.0349685</v>
      </c>
      <c r="AE632" s="33"/>
      <c r="AF632" s="33">
        <f>(AA632+AC632)*$AH$7</f>
        <v>0.13454590499999997</v>
      </c>
      <c r="AG632" s="33">
        <f>(AB632+AD632)*$AH$7</f>
        <v>0.13454590499999997</v>
      </c>
      <c r="AH632" s="33"/>
      <c r="AI632" s="33"/>
      <c r="AJ632" s="33"/>
      <c r="AK632" s="37">
        <v>5.72</v>
      </c>
      <c r="AL632" s="38">
        <v>5.72</v>
      </c>
      <c r="AM632" s="38">
        <f t="shared" si="156"/>
        <v>6.18</v>
      </c>
      <c r="AN632" s="38">
        <f t="shared" si="157"/>
        <v>6.18</v>
      </c>
      <c r="AO632" s="37">
        <f t="shared" si="158"/>
        <v>1.24</v>
      </c>
      <c r="AP632" s="38">
        <f t="shared" si="158"/>
        <v>1.24</v>
      </c>
      <c r="AQ632" s="83"/>
      <c r="AR632" s="37">
        <f t="shared" si="165"/>
        <v>7.42</v>
      </c>
      <c r="AS632" s="38">
        <f t="shared" si="165"/>
        <v>7.42</v>
      </c>
    </row>
    <row r="633" spans="1:45" ht="51.75" x14ac:dyDescent="0.25">
      <c r="A633" s="196"/>
      <c r="B633" s="198"/>
      <c r="C633" s="200"/>
      <c r="D633" s="30" t="s">
        <v>46</v>
      </c>
      <c r="E633" s="31">
        <v>10</v>
      </c>
      <c r="F633" s="31">
        <v>10</v>
      </c>
      <c r="G633" s="33">
        <f>$G$594</f>
        <v>4.1000000000000002E-2</v>
      </c>
      <c r="H633" s="33">
        <f t="shared" si="162"/>
        <v>0.41000000000000003</v>
      </c>
      <c r="I633" s="34"/>
      <c r="J633" s="33">
        <f t="shared" si="163"/>
        <v>0.41000000000000003</v>
      </c>
      <c r="K633" s="34"/>
      <c r="L633" s="33"/>
      <c r="M633" s="33"/>
      <c r="N633" s="33"/>
      <c r="O633" s="33"/>
      <c r="P633" s="33"/>
      <c r="Q633" s="33"/>
      <c r="R633" s="33"/>
      <c r="S633" s="35"/>
      <c r="T633" s="33"/>
      <c r="U633" s="36"/>
      <c r="V633" s="36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7"/>
      <c r="AL633" s="38"/>
      <c r="AM633" s="38">
        <f t="shared" si="156"/>
        <v>0</v>
      </c>
      <c r="AN633" s="38">
        <f t="shared" si="157"/>
        <v>0</v>
      </c>
      <c r="AO633" s="37">
        <f t="shared" si="158"/>
        <v>0</v>
      </c>
      <c r="AP633" s="38">
        <f t="shared" si="158"/>
        <v>0</v>
      </c>
      <c r="AQ633" s="83"/>
      <c r="AR633" s="37"/>
      <c r="AS633" s="38"/>
    </row>
    <row r="634" spans="1:45" ht="39" x14ac:dyDescent="0.25">
      <c r="A634" s="195" t="s">
        <v>856</v>
      </c>
      <c r="B634" s="197" t="s">
        <v>857</v>
      </c>
      <c r="C634" s="199" t="s">
        <v>192</v>
      </c>
      <c r="D634" s="30" t="s">
        <v>811</v>
      </c>
      <c r="E634" s="31">
        <v>20</v>
      </c>
      <c r="F634" s="31">
        <v>20</v>
      </c>
      <c r="G634" s="33">
        <f>$G$595</f>
        <v>6.0999999999999999E-2</v>
      </c>
      <c r="H634" s="33">
        <f t="shared" si="162"/>
        <v>1.22</v>
      </c>
      <c r="I634" s="34">
        <f>H634+H635</f>
        <v>1.63</v>
      </c>
      <c r="J634" s="33">
        <f t="shared" si="163"/>
        <v>1.22</v>
      </c>
      <c r="K634" s="34">
        <f>J634+J635</f>
        <v>1.63</v>
      </c>
      <c r="L634" s="33"/>
      <c r="M634" s="33"/>
      <c r="N634" s="33"/>
      <c r="O634" s="33">
        <f>I634*$Q$7</f>
        <v>2.4449999999999996E-2</v>
      </c>
      <c r="P634" s="33">
        <f>K634*$Q$7</f>
        <v>2.4449999999999996E-2</v>
      </c>
      <c r="Q634" s="33"/>
      <c r="R634" s="33">
        <f>I634*$T$7</f>
        <v>0.55420000000000003</v>
      </c>
      <c r="S634" s="35">
        <f>K634*$T$7</f>
        <v>0.55420000000000003</v>
      </c>
      <c r="T634" s="33"/>
      <c r="U634" s="36">
        <f>I634*$W$7</f>
        <v>1.63E-4</v>
      </c>
      <c r="V634" s="36">
        <f>K634*$W$7</f>
        <v>1.63E-4</v>
      </c>
      <c r="W634" s="33"/>
      <c r="X634" s="33">
        <f>I634*$Z$7</f>
        <v>1.2410819999999998</v>
      </c>
      <c r="Y634" s="33">
        <f>K634*$Z$7</f>
        <v>1.2410819999999998</v>
      </c>
      <c r="Z634" s="33"/>
      <c r="AA634" s="33">
        <f>I634+O634+R634+U634+X634</f>
        <v>3.4498949999999997</v>
      </c>
      <c r="AB634" s="33">
        <f>K634+P634+S634+V634+Y634</f>
        <v>3.4498949999999997</v>
      </c>
      <c r="AC634" s="33">
        <f>AA634*$AE$7</f>
        <v>1.0349685</v>
      </c>
      <c r="AD634" s="33">
        <f>AB634*$AE$7</f>
        <v>1.0349685</v>
      </c>
      <c r="AE634" s="33"/>
      <c r="AF634" s="33">
        <f>(AA634+AC634)*$AH$7</f>
        <v>0.13454590499999997</v>
      </c>
      <c r="AG634" s="33">
        <f>(AB634+AD634)*$AH$7</f>
        <v>0.13454590499999997</v>
      </c>
      <c r="AH634" s="33"/>
      <c r="AI634" s="33"/>
      <c r="AJ634" s="33"/>
      <c r="AK634" s="37">
        <v>5.72</v>
      </c>
      <c r="AL634" s="38">
        <v>5.72</v>
      </c>
      <c r="AM634" s="38">
        <f t="shared" si="156"/>
        <v>6.18</v>
      </c>
      <c r="AN634" s="38">
        <f t="shared" si="157"/>
        <v>6.18</v>
      </c>
      <c r="AO634" s="37">
        <f t="shared" si="158"/>
        <v>1.24</v>
      </c>
      <c r="AP634" s="38">
        <f t="shared" si="158"/>
        <v>1.24</v>
      </c>
      <c r="AQ634" s="83"/>
      <c r="AR634" s="37">
        <f t="shared" ref="AR634:AS636" si="166">AM634+AO634</f>
        <v>7.42</v>
      </c>
      <c r="AS634" s="38">
        <f t="shared" si="166"/>
        <v>7.42</v>
      </c>
    </row>
    <row r="635" spans="1:45" ht="51.75" x14ac:dyDescent="0.25">
      <c r="A635" s="196"/>
      <c r="B635" s="198"/>
      <c r="C635" s="200"/>
      <c r="D635" s="30" t="s">
        <v>46</v>
      </c>
      <c r="E635" s="31">
        <v>10</v>
      </c>
      <c r="F635" s="31">
        <v>10</v>
      </c>
      <c r="G635" s="33">
        <f>$G$594</f>
        <v>4.1000000000000002E-2</v>
      </c>
      <c r="H635" s="33">
        <f t="shared" si="162"/>
        <v>0.41000000000000003</v>
      </c>
      <c r="I635" s="34"/>
      <c r="J635" s="33">
        <f t="shared" si="163"/>
        <v>0.41000000000000003</v>
      </c>
      <c r="K635" s="34"/>
      <c r="L635" s="33"/>
      <c r="M635" s="33"/>
      <c r="N635" s="33"/>
      <c r="O635" s="33"/>
      <c r="P635" s="33"/>
      <c r="Q635" s="33"/>
      <c r="R635" s="33"/>
      <c r="S635" s="35"/>
      <c r="T635" s="33"/>
      <c r="U635" s="36"/>
      <c r="V635" s="36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7">
        <v>5.72</v>
      </c>
      <c r="AL635" s="38"/>
      <c r="AM635" s="38">
        <f t="shared" si="156"/>
        <v>6.18</v>
      </c>
      <c r="AN635" s="38">
        <f t="shared" si="157"/>
        <v>0</v>
      </c>
      <c r="AO635" s="37">
        <f t="shared" si="158"/>
        <v>1.24</v>
      </c>
      <c r="AP635" s="38">
        <f t="shared" si="158"/>
        <v>0</v>
      </c>
      <c r="AQ635" s="83"/>
      <c r="AR635" s="37">
        <f t="shared" si="166"/>
        <v>7.42</v>
      </c>
      <c r="AS635" s="38">
        <f t="shared" si="166"/>
        <v>0</v>
      </c>
    </row>
    <row r="636" spans="1:45" ht="39" x14ac:dyDescent="0.25">
      <c r="A636" s="195" t="s">
        <v>858</v>
      </c>
      <c r="B636" s="197" t="s">
        <v>859</v>
      </c>
      <c r="C636" s="199" t="s">
        <v>192</v>
      </c>
      <c r="D636" s="30" t="s">
        <v>811</v>
      </c>
      <c r="E636" s="31">
        <v>20</v>
      </c>
      <c r="F636" s="31">
        <v>20</v>
      </c>
      <c r="G636" s="33">
        <f>$G$595</f>
        <v>6.0999999999999999E-2</v>
      </c>
      <c r="H636" s="33">
        <f t="shared" si="162"/>
        <v>1.22</v>
      </c>
      <c r="I636" s="34">
        <f>H636+H637</f>
        <v>1.63</v>
      </c>
      <c r="J636" s="33">
        <f t="shared" si="163"/>
        <v>1.22</v>
      </c>
      <c r="K636" s="34">
        <f>J636+J637</f>
        <v>1.63</v>
      </c>
      <c r="L636" s="33"/>
      <c r="M636" s="33"/>
      <c r="N636" s="33"/>
      <c r="O636" s="33">
        <f>I636*$Q$7</f>
        <v>2.4449999999999996E-2</v>
      </c>
      <c r="P636" s="33">
        <f>K636*$Q$7</f>
        <v>2.4449999999999996E-2</v>
      </c>
      <c r="Q636" s="33"/>
      <c r="R636" s="33">
        <f>I636*$T$7</f>
        <v>0.55420000000000003</v>
      </c>
      <c r="S636" s="35">
        <f>K636*$T$7</f>
        <v>0.55420000000000003</v>
      </c>
      <c r="T636" s="33"/>
      <c r="U636" s="36">
        <f>I636*$W$7</f>
        <v>1.63E-4</v>
      </c>
      <c r="V636" s="36">
        <f>K636*$W$7</f>
        <v>1.63E-4</v>
      </c>
      <c r="W636" s="33"/>
      <c r="X636" s="33">
        <f>I636*$Z$7</f>
        <v>1.2410819999999998</v>
      </c>
      <c r="Y636" s="33">
        <f>K636*$Z$7</f>
        <v>1.2410819999999998</v>
      </c>
      <c r="Z636" s="33"/>
      <c r="AA636" s="33">
        <f>I636+O636+R636+U636+X636</f>
        <v>3.4498949999999997</v>
      </c>
      <c r="AB636" s="33">
        <f>K636+P636+S636+V636+Y636</f>
        <v>3.4498949999999997</v>
      </c>
      <c r="AC636" s="33">
        <f>AA636*$AE$7</f>
        <v>1.0349685</v>
      </c>
      <c r="AD636" s="33">
        <f>AB636*$AE$7</f>
        <v>1.0349685</v>
      </c>
      <c r="AE636" s="33"/>
      <c r="AF636" s="33">
        <f>(AA636+AC636)*$AH$7</f>
        <v>0.13454590499999997</v>
      </c>
      <c r="AG636" s="33">
        <f>(AB636+AD636)*$AH$7</f>
        <v>0.13454590499999997</v>
      </c>
      <c r="AH636" s="33"/>
      <c r="AI636" s="33"/>
      <c r="AJ636" s="33"/>
      <c r="AK636" s="37">
        <v>5.4</v>
      </c>
      <c r="AL636" s="38">
        <v>5.72</v>
      </c>
      <c r="AM636" s="38">
        <f t="shared" si="156"/>
        <v>5.83</v>
      </c>
      <c r="AN636" s="38">
        <f t="shared" si="157"/>
        <v>6.18</v>
      </c>
      <c r="AO636" s="37">
        <f t="shared" si="158"/>
        <v>1.17</v>
      </c>
      <c r="AP636" s="38">
        <f t="shared" si="158"/>
        <v>1.24</v>
      </c>
      <c r="AQ636" s="83"/>
      <c r="AR636" s="37">
        <f t="shared" si="166"/>
        <v>7</v>
      </c>
      <c r="AS636" s="38">
        <f t="shared" si="166"/>
        <v>7.42</v>
      </c>
    </row>
    <row r="637" spans="1:45" ht="51.75" x14ac:dyDescent="0.25">
      <c r="A637" s="196"/>
      <c r="B637" s="198"/>
      <c r="C637" s="200"/>
      <c r="D637" s="30" t="s">
        <v>46</v>
      </c>
      <c r="E637" s="31">
        <v>10</v>
      </c>
      <c r="F637" s="31">
        <v>10</v>
      </c>
      <c r="G637" s="33">
        <f>$G$594</f>
        <v>4.1000000000000002E-2</v>
      </c>
      <c r="H637" s="33">
        <f t="shared" si="162"/>
        <v>0.41000000000000003</v>
      </c>
      <c r="I637" s="34"/>
      <c r="J637" s="33">
        <f t="shared" si="163"/>
        <v>0.41000000000000003</v>
      </c>
      <c r="K637" s="34"/>
      <c r="L637" s="33"/>
      <c r="M637" s="33"/>
      <c r="N637" s="33"/>
      <c r="O637" s="33"/>
      <c r="P637" s="33"/>
      <c r="Q637" s="33"/>
      <c r="R637" s="33"/>
      <c r="S637" s="35"/>
      <c r="T637" s="33"/>
      <c r="U637" s="36"/>
      <c r="V637" s="36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7"/>
      <c r="AL637" s="38"/>
      <c r="AM637" s="38">
        <f t="shared" si="156"/>
        <v>0</v>
      </c>
      <c r="AN637" s="38">
        <f t="shared" si="157"/>
        <v>0</v>
      </c>
      <c r="AO637" s="37">
        <f t="shared" si="158"/>
        <v>0</v>
      </c>
      <c r="AP637" s="38">
        <f t="shared" si="158"/>
        <v>0</v>
      </c>
      <c r="AQ637" s="83"/>
      <c r="AR637" s="37"/>
      <c r="AS637" s="38"/>
    </row>
    <row r="638" spans="1:45" ht="58.5" customHeight="1" x14ac:dyDescent="0.25">
      <c r="A638" s="63" t="s">
        <v>860</v>
      </c>
      <c r="B638" s="64" t="s">
        <v>861</v>
      </c>
      <c r="C638" s="51"/>
      <c r="D638" s="52"/>
      <c r="E638" s="53"/>
      <c r="F638" s="53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5"/>
      <c r="T638" s="54"/>
      <c r="U638" s="57"/>
      <c r="V638" s="57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8"/>
      <c r="AL638" s="59"/>
      <c r="AM638" s="60"/>
      <c r="AN638" s="60"/>
      <c r="AO638" s="61"/>
      <c r="AP638" s="60"/>
      <c r="AQ638" s="62"/>
      <c r="AR638" s="58"/>
      <c r="AS638" s="59"/>
    </row>
    <row r="639" spans="1:45" ht="45.75" customHeight="1" x14ac:dyDescent="0.25">
      <c r="A639" s="27" t="s">
        <v>862</v>
      </c>
      <c r="B639" s="28" t="s">
        <v>863</v>
      </c>
      <c r="C639" s="29"/>
      <c r="D639" s="30"/>
      <c r="E639" s="31"/>
      <c r="F639" s="31"/>
      <c r="G639" s="33"/>
      <c r="H639" s="33"/>
      <c r="I639" s="34"/>
      <c r="J639" s="33"/>
      <c r="K639" s="34"/>
      <c r="L639" s="33"/>
      <c r="M639" s="33"/>
      <c r="N639" s="33"/>
      <c r="O639" s="33"/>
      <c r="P639" s="33"/>
      <c r="Q639" s="33"/>
      <c r="R639" s="33"/>
      <c r="S639" s="35"/>
      <c r="T639" s="33"/>
      <c r="U639" s="36"/>
      <c r="V639" s="36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7"/>
      <c r="AL639" s="38"/>
      <c r="AM639" s="38"/>
      <c r="AN639" s="38"/>
      <c r="AO639" s="37"/>
      <c r="AP639" s="38"/>
      <c r="AQ639" s="83"/>
      <c r="AR639" s="37"/>
      <c r="AS639" s="38"/>
    </row>
    <row r="640" spans="1:45" ht="39" x14ac:dyDescent="0.25">
      <c r="A640" s="195" t="s">
        <v>864</v>
      </c>
      <c r="B640" s="197" t="s">
        <v>865</v>
      </c>
      <c r="C640" s="199" t="s">
        <v>192</v>
      </c>
      <c r="D640" s="30" t="s">
        <v>811</v>
      </c>
      <c r="E640" s="31">
        <v>50</v>
      </c>
      <c r="F640" s="31">
        <v>50</v>
      </c>
      <c r="G640" s="33">
        <f>$G$595</f>
        <v>6.0999999999999999E-2</v>
      </c>
      <c r="H640" s="33">
        <f t="shared" si="162"/>
        <v>3.05</v>
      </c>
      <c r="I640" s="34">
        <f>H640+H641</f>
        <v>5.51</v>
      </c>
      <c r="J640" s="33">
        <f t="shared" si="163"/>
        <v>3.05</v>
      </c>
      <c r="K640" s="34">
        <f>J640+J641</f>
        <v>5.51</v>
      </c>
      <c r="L640" s="33"/>
      <c r="M640" s="33"/>
      <c r="N640" s="33"/>
      <c r="O640" s="33">
        <f>I640*$Q$7</f>
        <v>8.2649999999999987E-2</v>
      </c>
      <c r="P640" s="33">
        <f>K640*$Q$7</f>
        <v>8.2649999999999987E-2</v>
      </c>
      <c r="Q640" s="33"/>
      <c r="R640" s="33">
        <f>I640*$T$7</f>
        <v>1.8734</v>
      </c>
      <c r="S640" s="35">
        <f>K640*$T$7</f>
        <v>1.8734</v>
      </c>
      <c r="T640" s="33"/>
      <c r="U640" s="36">
        <f>I640*$W$7</f>
        <v>5.5100000000000006E-4</v>
      </c>
      <c r="V640" s="36">
        <f>K640*$W$7</f>
        <v>5.5100000000000006E-4</v>
      </c>
      <c r="W640" s="33"/>
      <c r="X640" s="33">
        <f>I640*$Z$7</f>
        <v>4.1953139999999998</v>
      </c>
      <c r="Y640" s="33">
        <f>K640*$Z$7</f>
        <v>4.1953139999999998</v>
      </c>
      <c r="Z640" s="33"/>
      <c r="AA640" s="33">
        <f>I640+O640+R640+U640+X640</f>
        <v>11.661915</v>
      </c>
      <c r="AB640" s="33">
        <f>K640+P640+S640+V640+Y640</f>
        <v>11.661915</v>
      </c>
      <c r="AC640" s="33">
        <f>AA640*$AE$7</f>
        <v>3.4985745000000001</v>
      </c>
      <c r="AD640" s="33">
        <f>AB640*$AE$7</f>
        <v>3.4985745000000001</v>
      </c>
      <c r="AE640" s="33"/>
      <c r="AF640" s="33">
        <f>(AA640+AC640)*$AH$7</f>
        <v>0.454814685</v>
      </c>
      <c r="AG640" s="33">
        <f>(AB640+AD640)*$AH$7</f>
        <v>0.454814685</v>
      </c>
      <c r="AH640" s="33"/>
      <c r="AI640" s="33"/>
      <c r="AJ640" s="33"/>
      <c r="AK640" s="37">
        <v>19.350000000000001</v>
      </c>
      <c r="AL640" s="38">
        <v>19.350000000000001</v>
      </c>
      <c r="AM640" s="38">
        <f t="shared" si="156"/>
        <v>20.9</v>
      </c>
      <c r="AN640" s="38">
        <f t="shared" si="157"/>
        <v>20.9</v>
      </c>
      <c r="AO640" s="37">
        <f t="shared" si="158"/>
        <v>4.18</v>
      </c>
      <c r="AP640" s="38">
        <f t="shared" si="158"/>
        <v>4.18</v>
      </c>
      <c r="AQ640" s="83"/>
      <c r="AR640" s="37">
        <f t="shared" ref="AR640:AS652" si="167">AM640+AO640</f>
        <v>25.08</v>
      </c>
      <c r="AS640" s="38">
        <f t="shared" si="167"/>
        <v>25.08</v>
      </c>
    </row>
    <row r="641" spans="1:45" ht="51.75" x14ac:dyDescent="0.25">
      <c r="A641" s="196"/>
      <c r="B641" s="198"/>
      <c r="C641" s="200"/>
      <c r="D641" s="30" t="s">
        <v>46</v>
      </c>
      <c r="E641" s="31">
        <v>60</v>
      </c>
      <c r="F641" s="31">
        <v>60</v>
      </c>
      <c r="G641" s="33">
        <f>$G$594</f>
        <v>4.1000000000000002E-2</v>
      </c>
      <c r="H641" s="33">
        <f t="shared" si="162"/>
        <v>2.46</v>
      </c>
      <c r="I641" s="34"/>
      <c r="J641" s="33">
        <f t="shared" si="163"/>
        <v>2.46</v>
      </c>
      <c r="K641" s="34"/>
      <c r="L641" s="33"/>
      <c r="M641" s="33"/>
      <c r="N641" s="33"/>
      <c r="O641" s="33"/>
      <c r="P641" s="33"/>
      <c r="Q641" s="33"/>
      <c r="R641" s="33"/>
      <c r="S641" s="35"/>
      <c r="T641" s="33"/>
      <c r="U641" s="36"/>
      <c r="V641" s="36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7"/>
      <c r="AL641" s="38"/>
      <c r="AM641" s="38">
        <f t="shared" si="156"/>
        <v>0</v>
      </c>
      <c r="AN641" s="38">
        <f t="shared" si="157"/>
        <v>0</v>
      </c>
      <c r="AO641" s="37">
        <f t="shared" si="158"/>
        <v>0</v>
      </c>
      <c r="AP641" s="38">
        <f t="shared" si="158"/>
        <v>0</v>
      </c>
      <c r="AQ641" s="83"/>
      <c r="AR641" s="37">
        <f t="shared" si="167"/>
        <v>0</v>
      </c>
      <c r="AS641" s="38">
        <f t="shared" si="167"/>
        <v>0</v>
      </c>
    </row>
    <row r="642" spans="1:45" ht="39" x14ac:dyDescent="0.25">
      <c r="A642" s="195" t="s">
        <v>866</v>
      </c>
      <c r="B642" s="197" t="s">
        <v>867</v>
      </c>
      <c r="C642" s="199" t="s">
        <v>192</v>
      </c>
      <c r="D642" s="30" t="s">
        <v>811</v>
      </c>
      <c r="E642" s="31">
        <v>15</v>
      </c>
      <c r="F642" s="31">
        <v>15</v>
      </c>
      <c r="G642" s="33">
        <f>$G$595</f>
        <v>6.0999999999999999E-2</v>
      </c>
      <c r="H642" s="33">
        <f t="shared" si="162"/>
        <v>0.91500000000000004</v>
      </c>
      <c r="I642" s="34">
        <f>H642+H643</f>
        <v>1.53</v>
      </c>
      <c r="J642" s="33">
        <f t="shared" si="163"/>
        <v>0.91500000000000004</v>
      </c>
      <c r="K642" s="34">
        <f>J642+J643</f>
        <v>1.53</v>
      </c>
      <c r="L642" s="33"/>
      <c r="M642" s="33"/>
      <c r="N642" s="33"/>
      <c r="O642" s="33">
        <f>I642*$Q$7</f>
        <v>2.2949999999999998E-2</v>
      </c>
      <c r="P642" s="33">
        <f>K642*$Q$7</f>
        <v>2.2949999999999998E-2</v>
      </c>
      <c r="Q642" s="33"/>
      <c r="R642" s="33">
        <f>I642*$T$7</f>
        <v>0.5202</v>
      </c>
      <c r="S642" s="35">
        <f>K642*$T$7</f>
        <v>0.5202</v>
      </c>
      <c r="T642" s="33"/>
      <c r="U642" s="36">
        <f>I642*$W$7</f>
        <v>1.5300000000000001E-4</v>
      </c>
      <c r="V642" s="36">
        <f>K642*$W$7</f>
        <v>1.5300000000000001E-4</v>
      </c>
      <c r="W642" s="33"/>
      <c r="X642" s="33">
        <f>I642*$Z$7</f>
        <v>1.1649419999999999</v>
      </c>
      <c r="Y642" s="33">
        <f>K642*$Z$7</f>
        <v>1.1649419999999999</v>
      </c>
      <c r="Z642" s="33"/>
      <c r="AA642" s="33">
        <f>I642+O642+R642+U642+X642</f>
        <v>3.238245</v>
      </c>
      <c r="AB642" s="33">
        <f>K642+P642+S642+V642+Y642</f>
        <v>3.238245</v>
      </c>
      <c r="AC642" s="33">
        <f>AA642*$AE$7</f>
        <v>0.97147349999999999</v>
      </c>
      <c r="AD642" s="33">
        <f>AB642*$AE$7</f>
        <v>0.97147349999999999</v>
      </c>
      <c r="AE642" s="33"/>
      <c r="AF642" s="33">
        <f>(AA642+AC642)*$AH$7</f>
        <v>0.126291555</v>
      </c>
      <c r="AG642" s="33">
        <f>(AB642+AD642)*$AH$7</f>
        <v>0.126291555</v>
      </c>
      <c r="AH642" s="33"/>
      <c r="AI642" s="33"/>
      <c r="AJ642" s="33"/>
      <c r="AK642" s="37">
        <v>5.38</v>
      </c>
      <c r="AL642" s="38">
        <v>5.38</v>
      </c>
      <c r="AM642" s="38">
        <f t="shared" si="156"/>
        <v>5.81</v>
      </c>
      <c r="AN642" s="38">
        <f t="shared" si="157"/>
        <v>5.81</v>
      </c>
      <c r="AO642" s="37">
        <f t="shared" si="158"/>
        <v>1.1599999999999999</v>
      </c>
      <c r="AP642" s="38">
        <f t="shared" si="158"/>
        <v>1.1599999999999999</v>
      </c>
      <c r="AQ642" s="83"/>
      <c r="AR642" s="37">
        <f t="shared" si="167"/>
        <v>6.97</v>
      </c>
      <c r="AS642" s="38">
        <f t="shared" si="167"/>
        <v>6.97</v>
      </c>
    </row>
    <row r="643" spans="1:45" ht="51.75" x14ac:dyDescent="0.25">
      <c r="A643" s="196"/>
      <c r="B643" s="198"/>
      <c r="C643" s="200"/>
      <c r="D643" s="30" t="s">
        <v>46</v>
      </c>
      <c r="E643" s="31">
        <v>15</v>
      </c>
      <c r="F643" s="31">
        <v>15</v>
      </c>
      <c r="G643" s="33">
        <f>$G$594</f>
        <v>4.1000000000000002E-2</v>
      </c>
      <c r="H643" s="33">
        <f t="shared" si="162"/>
        <v>0.61499999999999999</v>
      </c>
      <c r="I643" s="34"/>
      <c r="J643" s="33">
        <f t="shared" si="163"/>
        <v>0.61499999999999999</v>
      </c>
      <c r="K643" s="34"/>
      <c r="L643" s="33"/>
      <c r="M643" s="33"/>
      <c r="N643" s="33"/>
      <c r="O643" s="33"/>
      <c r="P643" s="33"/>
      <c r="Q643" s="33"/>
      <c r="R643" s="33"/>
      <c r="S643" s="35"/>
      <c r="T643" s="33"/>
      <c r="U643" s="36"/>
      <c r="V643" s="36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7"/>
      <c r="AL643" s="38"/>
      <c r="AM643" s="38">
        <f t="shared" si="156"/>
        <v>0</v>
      </c>
      <c r="AN643" s="38">
        <f t="shared" si="157"/>
        <v>0</v>
      </c>
      <c r="AO643" s="37">
        <f t="shared" si="158"/>
        <v>0</v>
      </c>
      <c r="AP643" s="38">
        <f t="shared" si="158"/>
        <v>0</v>
      </c>
      <c r="AQ643" s="83"/>
      <c r="AR643" s="37">
        <f t="shared" si="167"/>
        <v>0</v>
      </c>
      <c r="AS643" s="38">
        <f t="shared" si="167"/>
        <v>0</v>
      </c>
    </row>
    <row r="644" spans="1:45" ht="39" x14ac:dyDescent="0.25">
      <c r="A644" s="195" t="s">
        <v>868</v>
      </c>
      <c r="B644" s="197" t="s">
        <v>869</v>
      </c>
      <c r="C644" s="199" t="s">
        <v>192</v>
      </c>
      <c r="D644" s="30" t="s">
        <v>811</v>
      </c>
      <c r="E644" s="31">
        <v>35</v>
      </c>
      <c r="F644" s="31">
        <v>35</v>
      </c>
      <c r="G644" s="33">
        <f>$G$595</f>
        <v>6.0999999999999999E-2</v>
      </c>
      <c r="H644" s="33">
        <f t="shared" si="162"/>
        <v>2.1349999999999998</v>
      </c>
      <c r="I644" s="34">
        <f>H644+H645</f>
        <v>3.57</v>
      </c>
      <c r="J644" s="33">
        <f t="shared" si="163"/>
        <v>2.1349999999999998</v>
      </c>
      <c r="K644" s="34">
        <f>J644+J645</f>
        <v>3.57</v>
      </c>
      <c r="L644" s="33"/>
      <c r="M644" s="33"/>
      <c r="N644" s="33"/>
      <c r="O644" s="33">
        <f>I644*$Q$7</f>
        <v>5.3549999999999993E-2</v>
      </c>
      <c r="P644" s="33">
        <f>K644*$Q$7</f>
        <v>5.3549999999999993E-2</v>
      </c>
      <c r="Q644" s="33"/>
      <c r="R644" s="33">
        <f>I644*$T$7</f>
        <v>1.2138</v>
      </c>
      <c r="S644" s="35">
        <f>K644*$T$7</f>
        <v>1.2138</v>
      </c>
      <c r="T644" s="33"/>
      <c r="U644" s="36">
        <f>I644*$W$7</f>
        <v>3.57E-4</v>
      </c>
      <c r="V644" s="36">
        <f>K644*$W$7</f>
        <v>3.57E-4</v>
      </c>
      <c r="W644" s="33"/>
      <c r="X644" s="33">
        <f>I644*$Z$7</f>
        <v>2.7181979999999997</v>
      </c>
      <c r="Y644" s="33">
        <f>K644*$Z$7</f>
        <v>2.7181979999999997</v>
      </c>
      <c r="Z644" s="33"/>
      <c r="AA644" s="33">
        <f>I644+O644+R644+U644+X644</f>
        <v>7.5559049999999992</v>
      </c>
      <c r="AB644" s="33">
        <f>K644+P644+S644+V644+Y644</f>
        <v>7.5559049999999992</v>
      </c>
      <c r="AC644" s="33">
        <f>AA644*$AE$7</f>
        <v>2.2667714999999995</v>
      </c>
      <c r="AD644" s="33">
        <f>AB644*$AE$7</f>
        <v>2.2667714999999995</v>
      </c>
      <c r="AE644" s="33"/>
      <c r="AF644" s="33">
        <f>(AA644+AC644)*$AH$7</f>
        <v>0.29468029499999993</v>
      </c>
      <c r="AG644" s="33">
        <f>(AB644+AD644)*$AH$7</f>
        <v>0.29468029499999993</v>
      </c>
      <c r="AH644" s="33"/>
      <c r="AI644" s="33"/>
      <c r="AJ644" s="33"/>
      <c r="AK644" s="37">
        <v>12.54</v>
      </c>
      <c r="AL644" s="38">
        <v>12.54</v>
      </c>
      <c r="AM644" s="38">
        <f t="shared" si="156"/>
        <v>13.54</v>
      </c>
      <c r="AN644" s="38">
        <f t="shared" si="157"/>
        <v>13.54</v>
      </c>
      <c r="AO644" s="37">
        <f t="shared" si="158"/>
        <v>2.71</v>
      </c>
      <c r="AP644" s="38">
        <f t="shared" si="158"/>
        <v>2.71</v>
      </c>
      <c r="AQ644" s="83"/>
      <c r="AR644" s="37">
        <f t="shared" si="167"/>
        <v>16.25</v>
      </c>
      <c r="AS644" s="38">
        <f t="shared" si="167"/>
        <v>16.25</v>
      </c>
    </row>
    <row r="645" spans="1:45" ht="51.75" x14ac:dyDescent="0.25">
      <c r="A645" s="196"/>
      <c r="B645" s="198"/>
      <c r="C645" s="200"/>
      <c r="D645" s="30" t="s">
        <v>46</v>
      </c>
      <c r="E645" s="31">
        <v>35</v>
      </c>
      <c r="F645" s="31">
        <v>35</v>
      </c>
      <c r="G645" s="33">
        <f>$G$594</f>
        <v>4.1000000000000002E-2</v>
      </c>
      <c r="H645" s="33">
        <f t="shared" si="162"/>
        <v>1.4350000000000001</v>
      </c>
      <c r="I645" s="34"/>
      <c r="J645" s="33">
        <f t="shared" si="163"/>
        <v>1.4350000000000001</v>
      </c>
      <c r="K645" s="34"/>
      <c r="L645" s="33"/>
      <c r="M645" s="33"/>
      <c r="N645" s="33"/>
      <c r="O645" s="33"/>
      <c r="P645" s="33"/>
      <c r="Q645" s="33"/>
      <c r="R645" s="33"/>
      <c r="S645" s="35"/>
      <c r="T645" s="33"/>
      <c r="U645" s="36"/>
      <c r="V645" s="36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7"/>
      <c r="AL645" s="38"/>
      <c r="AM645" s="38">
        <f t="shared" si="156"/>
        <v>0</v>
      </c>
      <c r="AN645" s="38">
        <f t="shared" si="157"/>
        <v>0</v>
      </c>
      <c r="AO645" s="37">
        <f t="shared" si="158"/>
        <v>0</v>
      </c>
      <c r="AP645" s="38">
        <f t="shared" si="158"/>
        <v>0</v>
      </c>
      <c r="AQ645" s="83"/>
      <c r="AR645" s="37">
        <f t="shared" si="167"/>
        <v>0</v>
      </c>
      <c r="AS645" s="38">
        <f t="shared" si="167"/>
        <v>0</v>
      </c>
    </row>
    <row r="646" spans="1:45" ht="39" x14ac:dyDescent="0.25">
      <c r="A646" s="195" t="s">
        <v>870</v>
      </c>
      <c r="B646" s="197" t="s">
        <v>871</v>
      </c>
      <c r="C646" s="199" t="s">
        <v>192</v>
      </c>
      <c r="D646" s="30" t="s">
        <v>811</v>
      </c>
      <c r="E646" s="31">
        <v>8</v>
      </c>
      <c r="F646" s="31">
        <v>8</v>
      </c>
      <c r="G646" s="33">
        <f>$G$595</f>
        <v>6.0999999999999999E-2</v>
      </c>
      <c r="H646" s="33">
        <f t="shared" si="162"/>
        <v>0.48799999999999999</v>
      </c>
      <c r="I646" s="34">
        <f>H646+H647</f>
        <v>1.3080000000000001</v>
      </c>
      <c r="J646" s="33">
        <f t="shared" si="163"/>
        <v>0.48799999999999999</v>
      </c>
      <c r="K646" s="34">
        <f>J646+J647</f>
        <v>1.3080000000000001</v>
      </c>
      <c r="L646" s="33"/>
      <c r="M646" s="33"/>
      <c r="N646" s="33"/>
      <c r="O646" s="33">
        <f>I646*$Q$7</f>
        <v>1.9619999999999999E-2</v>
      </c>
      <c r="P646" s="33">
        <f>K646*$Q$7</f>
        <v>1.9619999999999999E-2</v>
      </c>
      <c r="Q646" s="33"/>
      <c r="R646" s="33">
        <f>I646*$T$7</f>
        <v>0.44472000000000006</v>
      </c>
      <c r="S646" s="35">
        <f>K646*$T$7</f>
        <v>0.44472000000000006</v>
      </c>
      <c r="T646" s="33"/>
      <c r="U646" s="36">
        <f>I646*$W$7</f>
        <v>1.3080000000000001E-4</v>
      </c>
      <c r="V646" s="36">
        <f>K646*$W$7</f>
        <v>1.3080000000000001E-4</v>
      </c>
      <c r="W646" s="33"/>
      <c r="X646" s="33">
        <f>I646*$Z$7</f>
        <v>0.9959112</v>
      </c>
      <c r="Y646" s="33">
        <f>K646*$Z$7</f>
        <v>0.9959112</v>
      </c>
      <c r="Z646" s="33"/>
      <c r="AA646" s="33">
        <f>I646+O646+R646+U646+X646</f>
        <v>2.7683819999999999</v>
      </c>
      <c r="AB646" s="33">
        <f>K646+P646+S646+V646+Y646</f>
        <v>2.7683819999999999</v>
      </c>
      <c r="AC646" s="33">
        <f>AA646*$AE$7</f>
        <v>0.83051459999999999</v>
      </c>
      <c r="AD646" s="33">
        <f>AB646*$AE$7</f>
        <v>0.83051459999999999</v>
      </c>
      <c r="AE646" s="33"/>
      <c r="AF646" s="33">
        <f>(AA646+AC646)*$AH$7</f>
        <v>0.10796689799999999</v>
      </c>
      <c r="AG646" s="33">
        <f>(AB646+AD646)*$AH$7</f>
        <v>0.10796689799999999</v>
      </c>
      <c r="AH646" s="33"/>
      <c r="AI646" s="33"/>
      <c r="AJ646" s="33"/>
      <c r="AK646" s="37">
        <v>4.6100000000000003</v>
      </c>
      <c r="AL646" s="38">
        <v>4.6100000000000003</v>
      </c>
      <c r="AM646" s="38">
        <f t="shared" si="156"/>
        <v>4.9800000000000004</v>
      </c>
      <c r="AN646" s="38">
        <f t="shared" si="157"/>
        <v>4.9800000000000004</v>
      </c>
      <c r="AO646" s="37">
        <f t="shared" si="158"/>
        <v>1</v>
      </c>
      <c r="AP646" s="38">
        <f t="shared" si="158"/>
        <v>1</v>
      </c>
      <c r="AQ646" s="83"/>
      <c r="AR646" s="37">
        <f t="shared" si="167"/>
        <v>5.98</v>
      </c>
      <c r="AS646" s="38">
        <f t="shared" si="167"/>
        <v>5.98</v>
      </c>
    </row>
    <row r="647" spans="1:45" ht="51.75" x14ac:dyDescent="0.25">
      <c r="A647" s="196"/>
      <c r="B647" s="198"/>
      <c r="C647" s="200"/>
      <c r="D647" s="30" t="s">
        <v>46</v>
      </c>
      <c r="E647" s="31">
        <v>20</v>
      </c>
      <c r="F647" s="31">
        <v>20</v>
      </c>
      <c r="G647" s="33">
        <f>$G$594</f>
        <v>4.1000000000000002E-2</v>
      </c>
      <c r="H647" s="33">
        <f t="shared" si="162"/>
        <v>0.82000000000000006</v>
      </c>
      <c r="I647" s="34"/>
      <c r="J647" s="33">
        <f t="shared" si="163"/>
        <v>0.82000000000000006</v>
      </c>
      <c r="K647" s="34"/>
      <c r="L647" s="33"/>
      <c r="M647" s="33"/>
      <c r="N647" s="33"/>
      <c r="O647" s="33"/>
      <c r="P647" s="33"/>
      <c r="Q647" s="33"/>
      <c r="R647" s="33"/>
      <c r="S647" s="35"/>
      <c r="T647" s="33"/>
      <c r="U647" s="36"/>
      <c r="V647" s="36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7"/>
      <c r="AL647" s="38"/>
      <c r="AM647" s="38">
        <f t="shared" si="156"/>
        <v>0</v>
      </c>
      <c r="AN647" s="38">
        <f t="shared" si="157"/>
        <v>0</v>
      </c>
      <c r="AO647" s="37">
        <f t="shared" si="158"/>
        <v>0</v>
      </c>
      <c r="AP647" s="38">
        <f t="shared" si="158"/>
        <v>0</v>
      </c>
      <c r="AQ647" s="83"/>
      <c r="AR647" s="37">
        <f t="shared" si="167"/>
        <v>0</v>
      </c>
      <c r="AS647" s="38">
        <f t="shared" si="167"/>
        <v>0</v>
      </c>
    </row>
    <row r="648" spans="1:45" ht="39" x14ac:dyDescent="0.25">
      <c r="A648" s="195" t="s">
        <v>872</v>
      </c>
      <c r="B648" s="197" t="s">
        <v>873</v>
      </c>
      <c r="C648" s="199" t="s">
        <v>192</v>
      </c>
      <c r="D648" s="30" t="s">
        <v>811</v>
      </c>
      <c r="E648" s="31">
        <v>7</v>
      </c>
      <c r="F648" s="31">
        <v>7</v>
      </c>
      <c r="G648" s="33">
        <f>$G$595</f>
        <v>6.0999999999999999E-2</v>
      </c>
      <c r="H648" s="33">
        <f t="shared" si="162"/>
        <v>0.42699999999999999</v>
      </c>
      <c r="I648" s="34">
        <f>H648+H649</f>
        <v>0.71399999999999997</v>
      </c>
      <c r="J648" s="33">
        <f t="shared" si="163"/>
        <v>0.42699999999999999</v>
      </c>
      <c r="K648" s="34">
        <f>J648+J649</f>
        <v>0.71399999999999997</v>
      </c>
      <c r="L648" s="33"/>
      <c r="M648" s="33"/>
      <c r="N648" s="33"/>
      <c r="O648" s="33">
        <f>I648*$Q$7</f>
        <v>1.0709999999999999E-2</v>
      </c>
      <c r="P648" s="33">
        <f>K648*$Q$7</f>
        <v>1.0709999999999999E-2</v>
      </c>
      <c r="Q648" s="33"/>
      <c r="R648" s="33">
        <f>I648*$T$7</f>
        <v>0.24276</v>
      </c>
      <c r="S648" s="35">
        <f>K648*$T$7</f>
        <v>0.24276</v>
      </c>
      <c r="T648" s="33"/>
      <c r="U648" s="36">
        <f>I648*$W$7</f>
        <v>7.1400000000000001E-5</v>
      </c>
      <c r="V648" s="36">
        <f>K648*$W$7</f>
        <v>7.1400000000000001E-5</v>
      </c>
      <c r="W648" s="33"/>
      <c r="X648" s="33">
        <f>I648*$Z$7</f>
        <v>0.5436396</v>
      </c>
      <c r="Y648" s="33">
        <f>K648*$Z$7</f>
        <v>0.5436396</v>
      </c>
      <c r="Z648" s="33"/>
      <c r="AA648" s="33">
        <f>I648+O648+R648+U648+X648</f>
        <v>1.5111810000000001</v>
      </c>
      <c r="AB648" s="33">
        <f>K648+P648+S648+V648+Y648</f>
        <v>1.5111810000000001</v>
      </c>
      <c r="AC648" s="33">
        <f>AA648*$AE$7</f>
        <v>0.45335429999999999</v>
      </c>
      <c r="AD648" s="33">
        <f>AB648*$AE$7</f>
        <v>0.45335429999999999</v>
      </c>
      <c r="AE648" s="33"/>
      <c r="AF648" s="33">
        <f>(AA648+AC648)*$AH$7</f>
        <v>5.8936058999999999E-2</v>
      </c>
      <c r="AG648" s="33">
        <f>(AB648+AD648)*$AH$7</f>
        <v>5.8936058999999999E-2</v>
      </c>
      <c r="AH648" s="33"/>
      <c r="AI648" s="33"/>
      <c r="AJ648" s="33"/>
      <c r="AK648" s="37">
        <v>2.5</v>
      </c>
      <c r="AL648" s="38">
        <v>2.5</v>
      </c>
      <c r="AM648" s="38">
        <f t="shared" si="156"/>
        <v>2.7</v>
      </c>
      <c r="AN648" s="38">
        <f t="shared" si="157"/>
        <v>2.7</v>
      </c>
      <c r="AO648" s="37">
        <f t="shared" si="158"/>
        <v>0.54</v>
      </c>
      <c r="AP648" s="38">
        <f t="shared" si="158"/>
        <v>0.54</v>
      </c>
      <c r="AQ648" s="83"/>
      <c r="AR648" s="37">
        <f t="shared" si="167"/>
        <v>3.24</v>
      </c>
      <c r="AS648" s="38">
        <f t="shared" si="167"/>
        <v>3.24</v>
      </c>
    </row>
    <row r="649" spans="1:45" ht="51.75" x14ac:dyDescent="0.25">
      <c r="A649" s="196"/>
      <c r="B649" s="198"/>
      <c r="C649" s="200"/>
      <c r="D649" s="30" t="s">
        <v>46</v>
      </c>
      <c r="E649" s="31">
        <v>7</v>
      </c>
      <c r="F649" s="31">
        <v>7</v>
      </c>
      <c r="G649" s="33">
        <f>$G$594</f>
        <v>4.1000000000000002E-2</v>
      </c>
      <c r="H649" s="33">
        <f t="shared" si="162"/>
        <v>0.28700000000000003</v>
      </c>
      <c r="I649" s="34"/>
      <c r="J649" s="33">
        <f t="shared" si="163"/>
        <v>0.28700000000000003</v>
      </c>
      <c r="K649" s="34"/>
      <c r="L649" s="33"/>
      <c r="M649" s="33"/>
      <c r="N649" s="33"/>
      <c r="O649" s="33"/>
      <c r="P649" s="33"/>
      <c r="Q649" s="33"/>
      <c r="R649" s="33"/>
      <c r="S649" s="35"/>
      <c r="T649" s="33"/>
      <c r="U649" s="36"/>
      <c r="V649" s="36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7"/>
      <c r="AL649" s="38"/>
      <c r="AM649" s="38">
        <f t="shared" si="156"/>
        <v>0</v>
      </c>
      <c r="AN649" s="38">
        <f t="shared" si="157"/>
        <v>0</v>
      </c>
      <c r="AO649" s="37">
        <f t="shared" si="158"/>
        <v>0</v>
      </c>
      <c r="AP649" s="38">
        <f t="shared" si="158"/>
        <v>0</v>
      </c>
      <c r="AQ649" s="83"/>
      <c r="AR649" s="37">
        <f t="shared" si="167"/>
        <v>0</v>
      </c>
      <c r="AS649" s="38">
        <f t="shared" si="167"/>
        <v>0</v>
      </c>
    </row>
    <row r="650" spans="1:45" ht="39" x14ac:dyDescent="0.25">
      <c r="A650" s="195" t="s">
        <v>874</v>
      </c>
      <c r="B650" s="197" t="s">
        <v>875</v>
      </c>
      <c r="C650" s="199" t="s">
        <v>192</v>
      </c>
      <c r="D650" s="30" t="s">
        <v>811</v>
      </c>
      <c r="E650" s="31">
        <v>15</v>
      </c>
      <c r="F650" s="31">
        <v>15</v>
      </c>
      <c r="G650" s="33">
        <f>$G$595</f>
        <v>6.0999999999999999E-2</v>
      </c>
      <c r="H650" s="33">
        <f t="shared" si="162"/>
        <v>0.91500000000000004</v>
      </c>
      <c r="I650" s="34">
        <f>H650+H651</f>
        <v>2.5550000000000002</v>
      </c>
      <c r="J650" s="33">
        <f t="shared" si="163"/>
        <v>0.91500000000000004</v>
      </c>
      <c r="K650" s="34">
        <f>J650+J651</f>
        <v>2.5550000000000002</v>
      </c>
      <c r="L650" s="33"/>
      <c r="M650" s="33"/>
      <c r="N650" s="33"/>
      <c r="O650" s="33">
        <f>I650*$Q$7</f>
        <v>3.8324999999999998E-2</v>
      </c>
      <c r="P650" s="33">
        <f>K650*$Q$7</f>
        <v>3.8324999999999998E-2</v>
      </c>
      <c r="Q650" s="33"/>
      <c r="R650" s="33">
        <f>I650*$T$7</f>
        <v>0.86870000000000014</v>
      </c>
      <c r="S650" s="35">
        <f>K650*$T$7</f>
        <v>0.86870000000000014</v>
      </c>
      <c r="T650" s="33"/>
      <c r="U650" s="36">
        <f>I650*$W$7</f>
        <v>2.5550000000000003E-4</v>
      </c>
      <c r="V650" s="36">
        <f>K650*$W$7</f>
        <v>2.5550000000000003E-4</v>
      </c>
      <c r="W650" s="33"/>
      <c r="X650" s="33">
        <f>I650*$Z$7</f>
        <v>1.9453770000000001</v>
      </c>
      <c r="Y650" s="33">
        <f>K650*$Z$7</f>
        <v>1.9453770000000001</v>
      </c>
      <c r="Z650" s="33"/>
      <c r="AA650" s="33">
        <f>I650+O650+R650+U650+X650</f>
        <v>5.4076575000000009</v>
      </c>
      <c r="AB650" s="33">
        <f>K650+P650+S650+V650+Y650</f>
        <v>5.4076575000000009</v>
      </c>
      <c r="AC650" s="33">
        <f>AA650*$AE$7</f>
        <v>1.6222972500000001</v>
      </c>
      <c r="AD650" s="33">
        <f>AB650*$AE$7</f>
        <v>1.6222972500000001</v>
      </c>
      <c r="AE650" s="33"/>
      <c r="AF650" s="33">
        <f>(AA650+AC650)*$AH$7</f>
        <v>0.21089864250000001</v>
      </c>
      <c r="AG650" s="33">
        <f>(AB650+AD650)*$AH$7</f>
        <v>0.21089864250000001</v>
      </c>
      <c r="AH650" s="33"/>
      <c r="AI650" s="33"/>
      <c r="AJ650" s="33"/>
      <c r="AK650" s="37">
        <v>8.9700000000000006</v>
      </c>
      <c r="AL650" s="38">
        <v>8.9700000000000006</v>
      </c>
      <c r="AM650" s="38">
        <f t="shared" si="156"/>
        <v>9.69</v>
      </c>
      <c r="AN650" s="38">
        <f t="shared" si="157"/>
        <v>9.69</v>
      </c>
      <c r="AO650" s="37">
        <f t="shared" si="158"/>
        <v>1.94</v>
      </c>
      <c r="AP650" s="38">
        <f t="shared" si="158"/>
        <v>1.94</v>
      </c>
      <c r="AQ650" s="83"/>
      <c r="AR650" s="37">
        <f t="shared" si="167"/>
        <v>11.629999999999999</v>
      </c>
      <c r="AS650" s="38">
        <f t="shared" si="167"/>
        <v>11.629999999999999</v>
      </c>
    </row>
    <row r="651" spans="1:45" ht="51.75" x14ac:dyDescent="0.25">
      <c r="A651" s="196"/>
      <c r="B651" s="198"/>
      <c r="C651" s="200"/>
      <c r="D651" s="30" t="s">
        <v>46</v>
      </c>
      <c r="E651" s="31">
        <v>40</v>
      </c>
      <c r="F651" s="31">
        <v>40</v>
      </c>
      <c r="G651" s="33">
        <f>$G$594</f>
        <v>4.1000000000000002E-2</v>
      </c>
      <c r="H651" s="33">
        <f t="shared" si="162"/>
        <v>1.6400000000000001</v>
      </c>
      <c r="I651" s="34"/>
      <c r="J651" s="33">
        <f t="shared" si="163"/>
        <v>1.6400000000000001</v>
      </c>
      <c r="K651" s="34"/>
      <c r="L651" s="33"/>
      <c r="M651" s="33"/>
      <c r="N651" s="33"/>
      <c r="O651" s="33"/>
      <c r="P651" s="33"/>
      <c r="Q651" s="33"/>
      <c r="R651" s="33"/>
      <c r="S651" s="35"/>
      <c r="T651" s="33"/>
      <c r="U651" s="36"/>
      <c r="V651" s="36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7"/>
      <c r="AL651" s="38"/>
      <c r="AM651" s="38">
        <f t="shared" si="156"/>
        <v>0</v>
      </c>
      <c r="AN651" s="38">
        <f t="shared" si="157"/>
        <v>0</v>
      </c>
      <c r="AO651" s="37">
        <f t="shared" si="158"/>
        <v>0</v>
      </c>
      <c r="AP651" s="38">
        <f t="shared" si="158"/>
        <v>0</v>
      </c>
      <c r="AQ651" s="83"/>
      <c r="AR651" s="37">
        <f t="shared" si="167"/>
        <v>0</v>
      </c>
      <c r="AS651" s="38">
        <f t="shared" si="167"/>
        <v>0</v>
      </c>
    </row>
    <row r="652" spans="1:45" ht="39" x14ac:dyDescent="0.25">
      <c r="A652" s="195" t="s">
        <v>876</v>
      </c>
      <c r="B652" s="197" t="s">
        <v>877</v>
      </c>
      <c r="C652" s="199" t="s">
        <v>192</v>
      </c>
      <c r="D652" s="30" t="s">
        <v>811</v>
      </c>
      <c r="E652" s="31">
        <v>15</v>
      </c>
      <c r="F652" s="31">
        <v>15</v>
      </c>
      <c r="G652" s="33">
        <f>$G$595</f>
        <v>6.0999999999999999E-2</v>
      </c>
      <c r="H652" s="33">
        <f t="shared" si="162"/>
        <v>0.91500000000000004</v>
      </c>
      <c r="I652" s="34">
        <f>H652+H653</f>
        <v>2.5550000000000002</v>
      </c>
      <c r="J652" s="33">
        <f t="shared" si="163"/>
        <v>0.91500000000000004</v>
      </c>
      <c r="K652" s="34">
        <f>J652+J653</f>
        <v>2.5550000000000002</v>
      </c>
      <c r="L652" s="33"/>
      <c r="M652" s="33"/>
      <c r="N652" s="33"/>
      <c r="O652" s="33">
        <f>I652*$Q$7</f>
        <v>3.8324999999999998E-2</v>
      </c>
      <c r="P652" s="33">
        <f>K652*$Q$7</f>
        <v>3.8324999999999998E-2</v>
      </c>
      <c r="Q652" s="33"/>
      <c r="R652" s="33">
        <f>I652*$T$7</f>
        <v>0.86870000000000014</v>
      </c>
      <c r="S652" s="35">
        <f>K652*$T$7</f>
        <v>0.86870000000000014</v>
      </c>
      <c r="T652" s="33"/>
      <c r="U652" s="36">
        <f>I652*$W$7</f>
        <v>2.5550000000000003E-4</v>
      </c>
      <c r="V652" s="36">
        <f>K652*$W$7</f>
        <v>2.5550000000000003E-4</v>
      </c>
      <c r="W652" s="33"/>
      <c r="X652" s="33">
        <f>I652*$Z$7</f>
        <v>1.9453770000000001</v>
      </c>
      <c r="Y652" s="33">
        <f>K652*$Z$7</f>
        <v>1.9453770000000001</v>
      </c>
      <c r="Z652" s="33"/>
      <c r="AA652" s="33">
        <f>I652+O652+R652+U652+X652</f>
        <v>5.4076575000000009</v>
      </c>
      <c r="AB652" s="33">
        <f>K652+P652+S652+V652+Y652</f>
        <v>5.4076575000000009</v>
      </c>
      <c r="AC652" s="33">
        <f>AA652*$AE$7</f>
        <v>1.6222972500000001</v>
      </c>
      <c r="AD652" s="33">
        <f>AB652*$AE$7</f>
        <v>1.6222972500000001</v>
      </c>
      <c r="AE652" s="33"/>
      <c r="AF652" s="33">
        <f>(AA652+AC652)*$AH$7</f>
        <v>0.21089864250000001</v>
      </c>
      <c r="AG652" s="33">
        <f>(AB652+AD652)*$AH$7</f>
        <v>0.21089864250000001</v>
      </c>
      <c r="AH652" s="33"/>
      <c r="AI652" s="33"/>
      <c r="AJ652" s="33"/>
      <c r="AK652" s="37">
        <v>8.9700000000000006</v>
      </c>
      <c r="AL652" s="38">
        <v>8.9700000000000006</v>
      </c>
      <c r="AM652" s="38">
        <f t="shared" si="156"/>
        <v>9.69</v>
      </c>
      <c r="AN652" s="38">
        <f t="shared" si="157"/>
        <v>9.69</v>
      </c>
      <c r="AO652" s="37">
        <f t="shared" ref="AO652:AP715" si="168">ROUND((AM652*$AQ$7),2)</f>
        <v>1.94</v>
      </c>
      <c r="AP652" s="38">
        <f t="shared" si="168"/>
        <v>1.94</v>
      </c>
      <c r="AQ652" s="83"/>
      <c r="AR652" s="37">
        <f t="shared" si="167"/>
        <v>11.629999999999999</v>
      </c>
      <c r="AS652" s="38">
        <f t="shared" si="167"/>
        <v>11.629999999999999</v>
      </c>
    </row>
    <row r="653" spans="1:45" ht="51.75" x14ac:dyDescent="0.25">
      <c r="A653" s="196"/>
      <c r="B653" s="198"/>
      <c r="C653" s="200"/>
      <c r="D653" s="30" t="s">
        <v>46</v>
      </c>
      <c r="E653" s="31">
        <v>40</v>
      </c>
      <c r="F653" s="31">
        <v>40</v>
      </c>
      <c r="G653" s="33">
        <f>$G$594</f>
        <v>4.1000000000000002E-2</v>
      </c>
      <c r="H653" s="33">
        <f t="shared" si="162"/>
        <v>1.6400000000000001</v>
      </c>
      <c r="I653" s="34"/>
      <c r="J653" s="33">
        <f t="shared" si="163"/>
        <v>1.6400000000000001</v>
      </c>
      <c r="K653" s="34"/>
      <c r="L653" s="33"/>
      <c r="M653" s="33"/>
      <c r="N653" s="33"/>
      <c r="O653" s="33"/>
      <c r="P653" s="33"/>
      <c r="Q653" s="33"/>
      <c r="R653" s="33"/>
      <c r="S653" s="35"/>
      <c r="T653" s="43"/>
      <c r="U653" s="36"/>
      <c r="V653" s="36"/>
      <c r="W653" s="43"/>
      <c r="X653" s="33"/>
      <c r="Y653" s="33"/>
      <c r="Z653" s="43"/>
      <c r="AA653" s="33"/>
      <c r="AB653" s="33"/>
      <c r="AC653" s="33"/>
      <c r="AD653" s="33"/>
      <c r="AE653" s="43"/>
      <c r="AF653" s="33"/>
      <c r="AG653" s="33"/>
      <c r="AH653" s="43"/>
      <c r="AI653" s="43"/>
      <c r="AJ653" s="43"/>
      <c r="AK653" s="37"/>
      <c r="AL653" s="38"/>
      <c r="AM653" s="38">
        <f t="shared" ref="AM653:AM716" si="169">ROUND((AK653*$AM$9),2)</f>
        <v>0</v>
      </c>
      <c r="AN653" s="38">
        <f t="shared" ref="AN653:AN716" si="170">ROUND((AL653*$AN$9),2)</f>
        <v>0</v>
      </c>
      <c r="AO653" s="37">
        <f t="shared" si="168"/>
        <v>0</v>
      </c>
      <c r="AP653" s="38">
        <f t="shared" si="168"/>
        <v>0</v>
      </c>
      <c r="AQ653" s="83"/>
      <c r="AR653" s="37"/>
      <c r="AS653" s="38"/>
    </row>
    <row r="654" spans="1:45" ht="39" x14ac:dyDescent="0.25">
      <c r="A654" s="195" t="s">
        <v>878</v>
      </c>
      <c r="B654" s="197" t="s">
        <v>879</v>
      </c>
      <c r="C654" s="199" t="s">
        <v>192</v>
      </c>
      <c r="D654" s="30" t="s">
        <v>811</v>
      </c>
      <c r="E654" s="31">
        <v>15</v>
      </c>
      <c r="F654" s="31">
        <v>15</v>
      </c>
      <c r="G654" s="33">
        <f>$G$595</f>
        <v>6.0999999999999999E-2</v>
      </c>
      <c r="H654" s="33">
        <f t="shared" si="162"/>
        <v>0.91500000000000004</v>
      </c>
      <c r="I654" s="34">
        <f>H654+H655</f>
        <v>2.76</v>
      </c>
      <c r="J654" s="33">
        <f t="shared" si="163"/>
        <v>0.91500000000000004</v>
      </c>
      <c r="K654" s="34">
        <f>J654+J655</f>
        <v>2.76</v>
      </c>
      <c r="L654" s="33"/>
      <c r="M654" s="33"/>
      <c r="N654" s="33"/>
      <c r="O654" s="33">
        <f>I654*$Q$7</f>
        <v>4.1399999999999992E-2</v>
      </c>
      <c r="P654" s="33">
        <f>K654*$Q$7</f>
        <v>4.1399999999999992E-2</v>
      </c>
      <c r="Q654" s="33"/>
      <c r="R654" s="33">
        <f>I654*$T$7</f>
        <v>0.93840000000000001</v>
      </c>
      <c r="S654" s="35">
        <f>K654*$T$7</f>
        <v>0.93840000000000001</v>
      </c>
      <c r="T654" s="43"/>
      <c r="U654" s="36">
        <f>I654*$W$7</f>
        <v>2.7599999999999999E-4</v>
      </c>
      <c r="V654" s="36">
        <f>K654*$W$7</f>
        <v>2.7599999999999999E-4</v>
      </c>
      <c r="W654" s="43"/>
      <c r="X654" s="33">
        <f>I654*$Z$7</f>
        <v>2.1014639999999996</v>
      </c>
      <c r="Y654" s="33">
        <f>K654*$Z$7</f>
        <v>2.1014639999999996</v>
      </c>
      <c r="Z654" s="43"/>
      <c r="AA654" s="33">
        <f>I654+O654+R654+U654+X654</f>
        <v>5.8415399999999993</v>
      </c>
      <c r="AB654" s="33">
        <f>K654+P654+S654+V654+Y654</f>
        <v>5.8415399999999993</v>
      </c>
      <c r="AC654" s="33">
        <f>AA654*$AE$7</f>
        <v>1.7524619999999997</v>
      </c>
      <c r="AD654" s="33">
        <f>AB654*$AE$7</f>
        <v>1.7524619999999997</v>
      </c>
      <c r="AE654" s="43"/>
      <c r="AF654" s="33">
        <f>(AA654+AC654)*$AH$7</f>
        <v>0.22782005999999996</v>
      </c>
      <c r="AG654" s="33">
        <f>(AB654+AD654)*$AH$7</f>
        <v>0.22782005999999996</v>
      </c>
      <c r="AH654" s="43"/>
      <c r="AI654" s="43"/>
      <c r="AJ654" s="43"/>
      <c r="AK654" s="37">
        <v>9.69</v>
      </c>
      <c r="AL654" s="38">
        <v>9.69</v>
      </c>
      <c r="AM654" s="38">
        <f t="shared" si="169"/>
        <v>10.47</v>
      </c>
      <c r="AN654" s="38">
        <f t="shared" si="170"/>
        <v>10.47</v>
      </c>
      <c r="AO654" s="37">
        <f t="shared" si="168"/>
        <v>2.09</v>
      </c>
      <c r="AP654" s="38">
        <f t="shared" si="168"/>
        <v>2.09</v>
      </c>
      <c r="AQ654" s="83"/>
      <c r="AR654" s="37">
        <f t="shared" ref="AR654:AS658" si="171">AM654+AO654</f>
        <v>12.56</v>
      </c>
      <c r="AS654" s="38">
        <f t="shared" si="171"/>
        <v>12.56</v>
      </c>
    </row>
    <row r="655" spans="1:45" ht="51.75" x14ac:dyDescent="0.25">
      <c r="A655" s="196"/>
      <c r="B655" s="198"/>
      <c r="C655" s="200"/>
      <c r="D655" s="30" t="s">
        <v>46</v>
      </c>
      <c r="E655" s="31">
        <v>45</v>
      </c>
      <c r="F655" s="31">
        <v>45</v>
      </c>
      <c r="G655" s="33">
        <f>$G$594</f>
        <v>4.1000000000000002E-2</v>
      </c>
      <c r="H655" s="33">
        <f t="shared" si="162"/>
        <v>1.845</v>
      </c>
      <c r="I655" s="34"/>
      <c r="J655" s="33">
        <f t="shared" si="163"/>
        <v>1.845</v>
      </c>
      <c r="K655" s="34"/>
      <c r="L655" s="33"/>
      <c r="M655" s="33"/>
      <c r="N655" s="33"/>
      <c r="O655" s="33"/>
      <c r="P655" s="33"/>
      <c r="Q655" s="33"/>
      <c r="R655" s="33"/>
      <c r="S655" s="35"/>
      <c r="T655" s="43"/>
      <c r="U655" s="36"/>
      <c r="V655" s="36"/>
      <c r="W655" s="43"/>
      <c r="X655" s="33"/>
      <c r="Y655" s="33"/>
      <c r="Z655" s="43"/>
      <c r="AA655" s="33"/>
      <c r="AB655" s="33"/>
      <c r="AC655" s="33"/>
      <c r="AD655" s="33"/>
      <c r="AE655" s="43"/>
      <c r="AF655" s="33"/>
      <c r="AG655" s="33"/>
      <c r="AH655" s="43"/>
      <c r="AI655" s="43"/>
      <c r="AJ655" s="43"/>
      <c r="AK655" s="37"/>
      <c r="AL655" s="38"/>
      <c r="AM655" s="38">
        <f t="shared" si="169"/>
        <v>0</v>
      </c>
      <c r="AN655" s="38">
        <f t="shared" si="170"/>
        <v>0</v>
      </c>
      <c r="AO655" s="37">
        <f t="shared" si="168"/>
        <v>0</v>
      </c>
      <c r="AP655" s="38">
        <f t="shared" si="168"/>
        <v>0</v>
      </c>
      <c r="AQ655" s="83"/>
      <c r="AR655" s="37">
        <f t="shared" si="171"/>
        <v>0</v>
      </c>
      <c r="AS655" s="38">
        <f t="shared" si="171"/>
        <v>0</v>
      </c>
    </row>
    <row r="656" spans="1:45" ht="39" x14ac:dyDescent="0.25">
      <c r="A656" s="195" t="s">
        <v>880</v>
      </c>
      <c r="B656" s="197" t="s">
        <v>881</v>
      </c>
      <c r="C656" s="199" t="s">
        <v>192</v>
      </c>
      <c r="D656" s="30" t="s">
        <v>811</v>
      </c>
      <c r="E656" s="31">
        <v>15</v>
      </c>
      <c r="F656" s="31">
        <v>15</v>
      </c>
      <c r="G656" s="33">
        <f>$G$595</f>
        <v>6.0999999999999999E-2</v>
      </c>
      <c r="H656" s="33">
        <f t="shared" si="162"/>
        <v>0.91500000000000004</v>
      </c>
      <c r="I656" s="34">
        <f>H656+H657</f>
        <v>2.5550000000000002</v>
      </c>
      <c r="J656" s="33">
        <f t="shared" si="163"/>
        <v>0.91500000000000004</v>
      </c>
      <c r="K656" s="34">
        <f>J656+J657</f>
        <v>2.5550000000000002</v>
      </c>
      <c r="L656" s="33"/>
      <c r="M656" s="33"/>
      <c r="N656" s="33"/>
      <c r="O656" s="33">
        <f>I656*$Q$7</f>
        <v>3.8324999999999998E-2</v>
      </c>
      <c r="P656" s="33">
        <f>K656*$Q$7</f>
        <v>3.8324999999999998E-2</v>
      </c>
      <c r="Q656" s="33"/>
      <c r="R656" s="33">
        <f>I656*$T$7</f>
        <v>0.86870000000000014</v>
      </c>
      <c r="S656" s="35">
        <f>K656*$T$7</f>
        <v>0.86870000000000014</v>
      </c>
      <c r="T656" s="43"/>
      <c r="U656" s="36">
        <f>I656*$W$7</f>
        <v>2.5550000000000003E-4</v>
      </c>
      <c r="V656" s="36">
        <f>K656*$W$7</f>
        <v>2.5550000000000003E-4</v>
      </c>
      <c r="W656" s="43"/>
      <c r="X656" s="33">
        <f>I656*$Z$7</f>
        <v>1.9453770000000001</v>
      </c>
      <c r="Y656" s="33">
        <f>K656*$Z$7</f>
        <v>1.9453770000000001</v>
      </c>
      <c r="Z656" s="43"/>
      <c r="AA656" s="33">
        <f>I656+O656+R656+U656+X656</f>
        <v>5.4076575000000009</v>
      </c>
      <c r="AB656" s="33">
        <f>K656+P656+S656+V656+Y656</f>
        <v>5.4076575000000009</v>
      </c>
      <c r="AC656" s="33">
        <f>AA656*$AE$7</f>
        <v>1.6222972500000001</v>
      </c>
      <c r="AD656" s="33">
        <f>AB656*$AE$7</f>
        <v>1.6222972500000001</v>
      </c>
      <c r="AE656" s="43"/>
      <c r="AF656" s="33">
        <f>(AA656+AC656)*$AH$7</f>
        <v>0.21089864250000001</v>
      </c>
      <c r="AG656" s="33">
        <f>(AB656+AD656)*$AH$7</f>
        <v>0.21089864250000001</v>
      </c>
      <c r="AH656" s="43"/>
      <c r="AI656" s="43"/>
      <c r="AJ656" s="43"/>
      <c r="AK656" s="37">
        <v>8.9700000000000006</v>
      </c>
      <c r="AL656" s="38">
        <v>8.9700000000000006</v>
      </c>
      <c r="AM656" s="38">
        <f t="shared" si="169"/>
        <v>9.69</v>
      </c>
      <c r="AN656" s="38">
        <f t="shared" si="170"/>
        <v>9.69</v>
      </c>
      <c r="AO656" s="37">
        <f t="shared" si="168"/>
        <v>1.94</v>
      </c>
      <c r="AP656" s="38">
        <f t="shared" si="168"/>
        <v>1.94</v>
      </c>
      <c r="AQ656" s="83"/>
      <c r="AR656" s="37">
        <f t="shared" si="171"/>
        <v>11.629999999999999</v>
      </c>
      <c r="AS656" s="38">
        <f t="shared" si="171"/>
        <v>11.629999999999999</v>
      </c>
    </row>
    <row r="657" spans="1:45" ht="51.75" x14ac:dyDescent="0.25">
      <c r="A657" s="196"/>
      <c r="B657" s="198"/>
      <c r="C657" s="200"/>
      <c r="D657" s="30" t="s">
        <v>46</v>
      </c>
      <c r="E657" s="31">
        <v>40</v>
      </c>
      <c r="F657" s="31">
        <v>40</v>
      </c>
      <c r="G657" s="33">
        <f>$G$594</f>
        <v>4.1000000000000002E-2</v>
      </c>
      <c r="H657" s="33">
        <f t="shared" si="162"/>
        <v>1.6400000000000001</v>
      </c>
      <c r="I657" s="34"/>
      <c r="J657" s="33">
        <f t="shared" si="163"/>
        <v>1.6400000000000001</v>
      </c>
      <c r="K657" s="34"/>
      <c r="L657" s="33"/>
      <c r="M657" s="33"/>
      <c r="N657" s="33"/>
      <c r="O657" s="33"/>
      <c r="P657" s="33"/>
      <c r="Q657" s="33"/>
      <c r="R657" s="33"/>
      <c r="S657" s="35"/>
      <c r="T657" s="43"/>
      <c r="U657" s="36"/>
      <c r="V657" s="36"/>
      <c r="W657" s="43"/>
      <c r="X657" s="33"/>
      <c r="Y657" s="33"/>
      <c r="Z657" s="43"/>
      <c r="AA657" s="33"/>
      <c r="AB657" s="33"/>
      <c r="AC657" s="33"/>
      <c r="AD657" s="33"/>
      <c r="AE657" s="43"/>
      <c r="AF657" s="33"/>
      <c r="AG657" s="33"/>
      <c r="AH657" s="43"/>
      <c r="AI657" s="43"/>
      <c r="AJ657" s="43"/>
      <c r="AK657" s="37"/>
      <c r="AL657" s="38"/>
      <c r="AM657" s="38">
        <f t="shared" si="169"/>
        <v>0</v>
      </c>
      <c r="AN657" s="38">
        <f t="shared" si="170"/>
        <v>0</v>
      </c>
      <c r="AO657" s="37">
        <f t="shared" si="168"/>
        <v>0</v>
      </c>
      <c r="AP657" s="38">
        <f t="shared" si="168"/>
        <v>0</v>
      </c>
      <c r="AQ657" s="83"/>
      <c r="AR657" s="37">
        <f t="shared" si="171"/>
        <v>0</v>
      </c>
      <c r="AS657" s="38">
        <f t="shared" si="171"/>
        <v>0</v>
      </c>
    </row>
    <row r="658" spans="1:45" ht="39" x14ac:dyDescent="0.25">
      <c r="A658" s="195" t="s">
        <v>882</v>
      </c>
      <c r="B658" s="197" t="s">
        <v>883</v>
      </c>
      <c r="C658" s="199" t="s">
        <v>192</v>
      </c>
      <c r="D658" s="30" t="s">
        <v>811</v>
      </c>
      <c r="E658" s="31">
        <v>5</v>
      </c>
      <c r="F658" s="31">
        <v>5</v>
      </c>
      <c r="G658" s="33">
        <f>$G$595</f>
        <v>6.0999999999999999E-2</v>
      </c>
      <c r="H658" s="33">
        <f t="shared" si="162"/>
        <v>0.30499999999999999</v>
      </c>
      <c r="I658" s="34">
        <f>H658+H659</f>
        <v>0.71500000000000008</v>
      </c>
      <c r="J658" s="33">
        <f t="shared" si="163"/>
        <v>0.30499999999999999</v>
      </c>
      <c r="K658" s="34">
        <f>J658+J659</f>
        <v>0.71500000000000008</v>
      </c>
      <c r="L658" s="33"/>
      <c r="M658" s="33"/>
      <c r="N658" s="33"/>
      <c r="O658" s="33">
        <f>I658*$Q$7</f>
        <v>1.0725E-2</v>
      </c>
      <c r="P658" s="33">
        <f>K658*$Q$7</f>
        <v>1.0725E-2</v>
      </c>
      <c r="Q658" s="33"/>
      <c r="R658" s="33">
        <f>I658*$T$7</f>
        <v>0.24310000000000004</v>
      </c>
      <c r="S658" s="35">
        <f>K658*$T$7</f>
        <v>0.24310000000000004</v>
      </c>
      <c r="T658" s="43"/>
      <c r="U658" s="36">
        <f>I658*$W$7</f>
        <v>7.1500000000000017E-5</v>
      </c>
      <c r="V658" s="36">
        <f>K658*$W$7</f>
        <v>7.1500000000000017E-5</v>
      </c>
      <c r="W658" s="43"/>
      <c r="X658" s="33">
        <f>I658*$Z$7</f>
        <v>0.54440100000000002</v>
      </c>
      <c r="Y658" s="33">
        <f>K658*$Z$7</f>
        <v>0.54440100000000002</v>
      </c>
      <c r="Z658" s="43"/>
      <c r="AA658" s="33">
        <f>I658+O658+R658+U658+X658</f>
        <v>1.5132975000000002</v>
      </c>
      <c r="AB658" s="33">
        <f>K658+P658+S658+V658+Y658</f>
        <v>1.5132975000000002</v>
      </c>
      <c r="AC658" s="33">
        <f>AA658*$AE$7</f>
        <v>0.45398925000000001</v>
      </c>
      <c r="AD658" s="33">
        <f>AB658*$AE$7</f>
        <v>0.45398925000000001</v>
      </c>
      <c r="AE658" s="43"/>
      <c r="AF658" s="33">
        <f>(AA658+AC658)*$AH$7</f>
        <v>5.9018602500000003E-2</v>
      </c>
      <c r="AG658" s="33">
        <f>(AB658+AD658)*$AH$7</f>
        <v>5.9018602500000003E-2</v>
      </c>
      <c r="AH658" s="43"/>
      <c r="AI658" s="43"/>
      <c r="AJ658" s="43"/>
      <c r="AK658" s="37">
        <v>2.5099999999999998</v>
      </c>
      <c r="AL658" s="38">
        <v>2.5099999999999998</v>
      </c>
      <c r="AM658" s="38">
        <f t="shared" si="169"/>
        <v>2.71</v>
      </c>
      <c r="AN658" s="38">
        <f t="shared" si="170"/>
        <v>2.71</v>
      </c>
      <c r="AO658" s="37">
        <f t="shared" si="168"/>
        <v>0.54</v>
      </c>
      <c r="AP658" s="38">
        <f t="shared" si="168"/>
        <v>0.54</v>
      </c>
      <c r="AQ658" s="83"/>
      <c r="AR658" s="37">
        <f t="shared" si="171"/>
        <v>3.25</v>
      </c>
      <c r="AS658" s="38">
        <f t="shared" si="171"/>
        <v>3.25</v>
      </c>
    </row>
    <row r="659" spans="1:45" ht="51.75" x14ac:dyDescent="0.25">
      <c r="A659" s="196"/>
      <c r="B659" s="198"/>
      <c r="C659" s="200"/>
      <c r="D659" s="30" t="s">
        <v>46</v>
      </c>
      <c r="E659" s="31">
        <v>10</v>
      </c>
      <c r="F659" s="31">
        <v>10</v>
      </c>
      <c r="G659" s="33">
        <f>$G$594</f>
        <v>4.1000000000000002E-2</v>
      </c>
      <c r="H659" s="33">
        <f t="shared" si="162"/>
        <v>0.41000000000000003</v>
      </c>
      <c r="I659" s="34"/>
      <c r="J659" s="33">
        <f t="shared" si="163"/>
        <v>0.41000000000000003</v>
      </c>
      <c r="K659" s="34"/>
      <c r="L659" s="33"/>
      <c r="M659" s="33"/>
      <c r="N659" s="33"/>
      <c r="O659" s="33"/>
      <c r="P659" s="33"/>
      <c r="Q659" s="33"/>
      <c r="R659" s="33"/>
      <c r="S659" s="35"/>
      <c r="T659" s="43"/>
      <c r="U659" s="36"/>
      <c r="V659" s="36"/>
      <c r="W659" s="43"/>
      <c r="X659" s="33"/>
      <c r="Y659" s="33"/>
      <c r="Z659" s="43"/>
      <c r="AA659" s="33"/>
      <c r="AB659" s="33"/>
      <c r="AC659" s="33"/>
      <c r="AD659" s="33"/>
      <c r="AE659" s="43"/>
      <c r="AF659" s="33"/>
      <c r="AG659" s="33"/>
      <c r="AH659" s="43"/>
      <c r="AI659" s="43"/>
      <c r="AJ659" s="43"/>
      <c r="AK659" s="37"/>
      <c r="AL659" s="38"/>
      <c r="AM659" s="38">
        <f t="shared" si="169"/>
        <v>0</v>
      </c>
      <c r="AN659" s="38">
        <f t="shared" si="170"/>
        <v>0</v>
      </c>
      <c r="AO659" s="37">
        <f t="shared" si="168"/>
        <v>0</v>
      </c>
      <c r="AP659" s="38">
        <f t="shared" si="168"/>
        <v>0</v>
      </c>
      <c r="AQ659" s="83"/>
      <c r="AR659" s="37"/>
      <c r="AS659" s="38"/>
    </row>
    <row r="660" spans="1:45" ht="50.25" customHeight="1" x14ac:dyDescent="0.25">
      <c r="A660" s="63" t="s">
        <v>884</v>
      </c>
      <c r="B660" s="64" t="s">
        <v>885</v>
      </c>
      <c r="C660" s="51"/>
      <c r="D660" s="52"/>
      <c r="E660" s="53"/>
      <c r="F660" s="53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5"/>
      <c r="T660" s="56"/>
      <c r="U660" s="57"/>
      <c r="V660" s="57"/>
      <c r="W660" s="56"/>
      <c r="X660" s="54"/>
      <c r="Y660" s="54"/>
      <c r="Z660" s="56"/>
      <c r="AA660" s="54"/>
      <c r="AB660" s="54"/>
      <c r="AC660" s="54"/>
      <c r="AD660" s="54"/>
      <c r="AE660" s="56"/>
      <c r="AF660" s="54"/>
      <c r="AG660" s="54"/>
      <c r="AH660" s="56"/>
      <c r="AI660" s="56"/>
      <c r="AJ660" s="56"/>
      <c r="AK660" s="58"/>
      <c r="AL660" s="59"/>
      <c r="AM660" s="60"/>
      <c r="AN660" s="60"/>
      <c r="AO660" s="61"/>
      <c r="AP660" s="60"/>
      <c r="AQ660" s="62"/>
      <c r="AR660" s="58"/>
      <c r="AS660" s="59"/>
    </row>
    <row r="661" spans="1:45" ht="50.25" customHeight="1" x14ac:dyDescent="0.25">
      <c r="A661" s="27" t="s">
        <v>886</v>
      </c>
      <c r="B661" s="28" t="s">
        <v>887</v>
      </c>
      <c r="C661" s="29"/>
      <c r="D661" s="30"/>
      <c r="E661" s="31"/>
      <c r="F661" s="31"/>
      <c r="G661" s="33"/>
      <c r="H661" s="33"/>
      <c r="I661" s="34"/>
      <c r="J661" s="33"/>
      <c r="K661" s="34"/>
      <c r="L661" s="33"/>
      <c r="M661" s="33"/>
      <c r="N661" s="33"/>
      <c r="O661" s="33"/>
      <c r="P661" s="33"/>
      <c r="Q661" s="33"/>
      <c r="R661" s="33"/>
      <c r="S661" s="35"/>
      <c r="T661" s="43"/>
      <c r="U661" s="36"/>
      <c r="V661" s="36"/>
      <c r="W661" s="43"/>
      <c r="X661" s="33"/>
      <c r="Y661" s="33"/>
      <c r="Z661" s="43"/>
      <c r="AA661" s="33"/>
      <c r="AB661" s="33"/>
      <c r="AC661" s="33"/>
      <c r="AD661" s="33"/>
      <c r="AE661" s="43"/>
      <c r="AF661" s="33"/>
      <c r="AG661" s="33"/>
      <c r="AH661" s="43"/>
      <c r="AI661" s="43"/>
      <c r="AJ661" s="43"/>
      <c r="AK661" s="37"/>
      <c r="AL661" s="38"/>
      <c r="AM661" s="38"/>
      <c r="AN661" s="38"/>
      <c r="AO661" s="37"/>
      <c r="AP661" s="38"/>
      <c r="AQ661" s="83"/>
      <c r="AR661" s="37"/>
      <c r="AS661" s="38"/>
    </row>
    <row r="662" spans="1:45" ht="39" customHeight="1" x14ac:dyDescent="0.25">
      <c r="A662" s="202" t="s">
        <v>888</v>
      </c>
      <c r="B662" s="204" t="s">
        <v>889</v>
      </c>
      <c r="C662" s="206" t="s">
        <v>192</v>
      </c>
      <c r="D662" s="101" t="s">
        <v>811</v>
      </c>
      <c r="E662" s="102">
        <v>10</v>
      </c>
      <c r="F662" s="102">
        <v>6</v>
      </c>
      <c r="G662" s="103">
        <f>$G$595</f>
        <v>6.0999999999999999E-2</v>
      </c>
      <c r="H662" s="103">
        <f t="shared" si="162"/>
        <v>0.61</v>
      </c>
      <c r="I662" s="103">
        <f>H662+H663</f>
        <v>1.2250000000000001</v>
      </c>
      <c r="J662" s="103">
        <f t="shared" si="163"/>
        <v>0.36599999999999999</v>
      </c>
      <c r="K662" s="103">
        <f>J662+J663</f>
        <v>0.73499999999999999</v>
      </c>
      <c r="L662" s="103"/>
      <c r="M662" s="103"/>
      <c r="N662" s="103"/>
      <c r="O662" s="103">
        <f>I662*$Q$7</f>
        <v>1.8374999999999999E-2</v>
      </c>
      <c r="P662" s="103">
        <f>K662*$Q$7</f>
        <v>1.1025E-2</v>
      </c>
      <c r="Q662" s="103"/>
      <c r="R662" s="103">
        <f>I662*$T$7</f>
        <v>0.41650000000000004</v>
      </c>
      <c r="S662" s="104">
        <f>K662*$T$7</f>
        <v>0.24990000000000001</v>
      </c>
      <c r="T662" s="108"/>
      <c r="U662" s="105">
        <f>I662*$W$7</f>
        <v>1.2250000000000002E-4</v>
      </c>
      <c r="V662" s="105">
        <f>K662*$W$7</f>
        <v>7.3499999999999998E-5</v>
      </c>
      <c r="W662" s="108"/>
      <c r="X662" s="103">
        <f>I662*$Z$7</f>
        <v>0.93271500000000007</v>
      </c>
      <c r="Y662" s="103">
        <f>K662*$Z$7</f>
        <v>0.55962899999999993</v>
      </c>
      <c r="Z662" s="108"/>
      <c r="AA662" s="103">
        <f>I662+O662+R662+U662+X662</f>
        <v>2.5927125000000002</v>
      </c>
      <c r="AB662" s="103">
        <f>K662+P662+S662+V662+Y662</f>
        <v>1.5556274999999999</v>
      </c>
      <c r="AC662" s="103">
        <f>AA662*$AE$7</f>
        <v>0.77781375000000008</v>
      </c>
      <c r="AD662" s="103">
        <f>AB662*$AE$7</f>
        <v>0.46668824999999997</v>
      </c>
      <c r="AE662" s="108"/>
      <c r="AF662" s="103">
        <f>(AA662+AC662)*$AH$7</f>
        <v>0.1011157875</v>
      </c>
      <c r="AG662" s="103">
        <f>(AB662+AD662)*$AH$7</f>
        <v>6.0669472499999988E-2</v>
      </c>
      <c r="AH662" s="108"/>
      <c r="AI662" s="108"/>
      <c r="AJ662" s="108"/>
      <c r="AK662" s="106">
        <v>4.29</v>
      </c>
      <c r="AL662" s="107">
        <v>2.58</v>
      </c>
      <c r="AM662" s="107">
        <f t="shared" si="169"/>
        <v>4.63</v>
      </c>
      <c r="AN662" s="107">
        <f t="shared" si="170"/>
        <v>2.79</v>
      </c>
      <c r="AO662" s="106">
        <f t="shared" si="168"/>
        <v>0.93</v>
      </c>
      <c r="AP662" s="107">
        <f t="shared" si="168"/>
        <v>0.56000000000000005</v>
      </c>
      <c r="AQ662" s="109"/>
      <c r="AR662" s="106">
        <f>AM662+AO662</f>
        <v>5.56</v>
      </c>
      <c r="AS662" s="107">
        <f>AN662+AP662</f>
        <v>3.35</v>
      </c>
    </row>
    <row r="663" spans="1:45" ht="51.75" hidden="1" x14ac:dyDescent="0.25">
      <c r="A663" s="203"/>
      <c r="B663" s="205"/>
      <c r="C663" s="207"/>
      <c r="D663" s="101" t="s">
        <v>46</v>
      </c>
      <c r="E663" s="102">
        <v>15</v>
      </c>
      <c r="F663" s="102">
        <v>9</v>
      </c>
      <c r="G663" s="103">
        <f>$G$594</f>
        <v>4.1000000000000002E-2</v>
      </c>
      <c r="H663" s="103">
        <f t="shared" si="162"/>
        <v>0.61499999999999999</v>
      </c>
      <c r="I663" s="103"/>
      <c r="J663" s="103">
        <f t="shared" si="163"/>
        <v>0.36899999999999999</v>
      </c>
      <c r="K663" s="103"/>
      <c r="L663" s="103"/>
      <c r="M663" s="103"/>
      <c r="N663" s="103"/>
      <c r="O663" s="103"/>
      <c r="P663" s="103"/>
      <c r="Q663" s="103"/>
      <c r="R663" s="103"/>
      <c r="S663" s="104"/>
      <c r="T663" s="108"/>
      <c r="U663" s="105"/>
      <c r="V663" s="105"/>
      <c r="W663" s="108"/>
      <c r="X663" s="103"/>
      <c r="Y663" s="103"/>
      <c r="Z663" s="108"/>
      <c r="AA663" s="103"/>
      <c r="AB663" s="103"/>
      <c r="AC663" s="103"/>
      <c r="AD663" s="103"/>
      <c r="AE663" s="108"/>
      <c r="AF663" s="103"/>
      <c r="AG663" s="103"/>
      <c r="AH663" s="108"/>
      <c r="AI663" s="108"/>
      <c r="AJ663" s="108"/>
      <c r="AK663" s="106"/>
      <c r="AL663" s="107"/>
      <c r="AM663" s="107">
        <f t="shared" si="169"/>
        <v>0</v>
      </c>
      <c r="AN663" s="107">
        <f t="shared" si="170"/>
        <v>0</v>
      </c>
      <c r="AO663" s="106">
        <f t="shared" si="168"/>
        <v>0</v>
      </c>
      <c r="AP663" s="107">
        <f t="shared" si="168"/>
        <v>0</v>
      </c>
      <c r="AQ663" s="109"/>
      <c r="AR663" s="106"/>
      <c r="AS663" s="107"/>
    </row>
    <row r="664" spans="1:45" ht="51" x14ac:dyDescent="0.25">
      <c r="A664" s="27" t="s">
        <v>890</v>
      </c>
      <c r="B664" s="28" t="s">
        <v>891</v>
      </c>
      <c r="C664" s="29"/>
      <c r="D664" s="30"/>
      <c r="E664" s="31"/>
      <c r="F664" s="31"/>
      <c r="G664" s="33"/>
      <c r="H664" s="33"/>
      <c r="I664" s="34"/>
      <c r="J664" s="33"/>
      <c r="K664" s="34"/>
      <c r="L664" s="33"/>
      <c r="M664" s="33"/>
      <c r="N664" s="33"/>
      <c r="O664" s="33"/>
      <c r="P664" s="33"/>
      <c r="Q664" s="33"/>
      <c r="R664" s="33"/>
      <c r="S664" s="35"/>
      <c r="T664" s="43"/>
      <c r="U664" s="36"/>
      <c r="V664" s="36"/>
      <c r="W664" s="43"/>
      <c r="X664" s="33"/>
      <c r="Y664" s="33"/>
      <c r="Z664" s="43"/>
      <c r="AA664" s="33"/>
      <c r="AB664" s="33"/>
      <c r="AC664" s="33"/>
      <c r="AD664" s="33"/>
      <c r="AE664" s="43"/>
      <c r="AF664" s="33"/>
      <c r="AG664" s="33"/>
      <c r="AH664" s="43"/>
      <c r="AI664" s="43"/>
      <c r="AJ664" s="43"/>
      <c r="AK664" s="37"/>
      <c r="AL664" s="38"/>
      <c r="AM664" s="38"/>
      <c r="AN664" s="38"/>
      <c r="AO664" s="37"/>
      <c r="AP664" s="38"/>
      <c r="AQ664" s="83"/>
      <c r="AR664" s="37"/>
      <c r="AS664" s="38"/>
    </row>
    <row r="665" spans="1:45" ht="39" x14ac:dyDescent="0.25">
      <c r="A665" s="202" t="s">
        <v>892</v>
      </c>
      <c r="B665" s="204" t="s">
        <v>893</v>
      </c>
      <c r="C665" s="206" t="s">
        <v>192</v>
      </c>
      <c r="D665" s="101" t="s">
        <v>811</v>
      </c>
      <c r="E665" s="102">
        <v>15</v>
      </c>
      <c r="F665" s="102">
        <v>9</v>
      </c>
      <c r="G665" s="103">
        <f>$G$595</f>
        <v>6.0999999999999999E-2</v>
      </c>
      <c r="H665" s="103">
        <f t="shared" si="162"/>
        <v>0.91500000000000004</v>
      </c>
      <c r="I665" s="103">
        <f>H665+H666</f>
        <v>1.7350000000000001</v>
      </c>
      <c r="J665" s="103">
        <f t="shared" si="163"/>
        <v>0.54899999999999993</v>
      </c>
      <c r="K665" s="103">
        <f>J665+J666</f>
        <v>1.0409999999999999</v>
      </c>
      <c r="L665" s="103"/>
      <c r="M665" s="103"/>
      <c r="N665" s="103"/>
      <c r="O665" s="103">
        <f>I665*$Q$7</f>
        <v>2.6025E-2</v>
      </c>
      <c r="P665" s="103">
        <f>K665*$Q$7</f>
        <v>1.5614999999999999E-2</v>
      </c>
      <c r="Q665" s="103"/>
      <c r="R665" s="103">
        <f>I665*$T$7</f>
        <v>0.58990000000000009</v>
      </c>
      <c r="S665" s="104">
        <f>K665*$T$7</f>
        <v>0.35393999999999998</v>
      </c>
      <c r="T665" s="108"/>
      <c r="U665" s="105">
        <f>I665*$W$7</f>
        <v>1.7350000000000002E-4</v>
      </c>
      <c r="V665" s="105">
        <f>K665*$W$7</f>
        <v>1.041E-4</v>
      </c>
      <c r="W665" s="108"/>
      <c r="X665" s="103">
        <f>I665*$Z$7</f>
        <v>1.321029</v>
      </c>
      <c r="Y665" s="103">
        <f>K665*$Z$7</f>
        <v>0.79261739999999992</v>
      </c>
      <c r="Z665" s="108"/>
      <c r="AA665" s="103">
        <f>I665+O665+R665+U665+X665</f>
        <v>3.6721275000000002</v>
      </c>
      <c r="AB665" s="103">
        <f>K665+P665+S665+V665+Y665</f>
        <v>2.2032764999999994</v>
      </c>
      <c r="AC665" s="103">
        <f>AA665*$AE$7</f>
        <v>1.1016382499999999</v>
      </c>
      <c r="AD665" s="103">
        <f>AB665*$AE$7</f>
        <v>0.66098294999999985</v>
      </c>
      <c r="AE665" s="108"/>
      <c r="AF665" s="103">
        <f>(AA665+AC665)*$AH$7</f>
        <v>0.14321297249999998</v>
      </c>
      <c r="AG665" s="103">
        <f>(AB665+AD665)*$AH$7</f>
        <v>8.5927783499999966E-2</v>
      </c>
      <c r="AH665" s="108"/>
      <c r="AI665" s="108"/>
      <c r="AJ665" s="108"/>
      <c r="AK665" s="106">
        <v>6.11</v>
      </c>
      <c r="AL665" s="107">
        <v>3.67</v>
      </c>
      <c r="AM665" s="107">
        <f t="shared" si="169"/>
        <v>6.6</v>
      </c>
      <c r="AN665" s="107">
        <f t="shared" si="170"/>
        <v>3.96</v>
      </c>
      <c r="AO665" s="106">
        <f t="shared" si="168"/>
        <v>1.32</v>
      </c>
      <c r="AP665" s="107">
        <f t="shared" si="168"/>
        <v>0.79</v>
      </c>
      <c r="AQ665" s="109"/>
      <c r="AR665" s="106">
        <f t="shared" ref="AR665:AS682" si="172">AM665+AO665</f>
        <v>7.92</v>
      </c>
      <c r="AS665" s="107">
        <f t="shared" si="172"/>
        <v>4.75</v>
      </c>
    </row>
    <row r="666" spans="1:45" ht="1.5" customHeight="1" x14ac:dyDescent="0.25">
      <c r="A666" s="203"/>
      <c r="B666" s="205"/>
      <c r="C666" s="207"/>
      <c r="D666" s="101" t="s">
        <v>46</v>
      </c>
      <c r="E666" s="102">
        <v>20</v>
      </c>
      <c r="F666" s="102">
        <v>12</v>
      </c>
      <c r="G666" s="103">
        <f>$G$594</f>
        <v>4.1000000000000002E-2</v>
      </c>
      <c r="H666" s="103">
        <f t="shared" si="162"/>
        <v>0.82000000000000006</v>
      </c>
      <c r="I666" s="103"/>
      <c r="J666" s="103">
        <f t="shared" si="163"/>
        <v>0.49199999999999999</v>
      </c>
      <c r="K666" s="103"/>
      <c r="L666" s="103"/>
      <c r="M666" s="103"/>
      <c r="N666" s="103"/>
      <c r="O666" s="103"/>
      <c r="P666" s="103"/>
      <c r="Q666" s="103"/>
      <c r="R666" s="103"/>
      <c r="S666" s="104"/>
      <c r="T666" s="108"/>
      <c r="U666" s="105"/>
      <c r="V666" s="105"/>
      <c r="W666" s="108"/>
      <c r="X666" s="103"/>
      <c r="Y666" s="103"/>
      <c r="Z666" s="108"/>
      <c r="AA666" s="103"/>
      <c r="AB666" s="103"/>
      <c r="AC666" s="103"/>
      <c r="AD666" s="103"/>
      <c r="AE666" s="108"/>
      <c r="AF666" s="103"/>
      <c r="AG666" s="103"/>
      <c r="AH666" s="108"/>
      <c r="AI666" s="108"/>
      <c r="AJ666" s="108"/>
      <c r="AK666" s="106"/>
      <c r="AL666" s="107"/>
      <c r="AM666" s="107">
        <f t="shared" si="169"/>
        <v>0</v>
      </c>
      <c r="AN666" s="107">
        <f t="shared" si="170"/>
        <v>0</v>
      </c>
      <c r="AO666" s="106">
        <f t="shared" si="168"/>
        <v>0</v>
      </c>
      <c r="AP666" s="107">
        <f t="shared" si="168"/>
        <v>0</v>
      </c>
      <c r="AQ666" s="109"/>
      <c r="AR666" s="106">
        <f t="shared" si="172"/>
        <v>0</v>
      </c>
      <c r="AS666" s="107">
        <f t="shared" si="172"/>
        <v>0</v>
      </c>
    </row>
    <row r="667" spans="1:45" ht="39" x14ac:dyDescent="0.25">
      <c r="A667" s="195" t="s">
        <v>894</v>
      </c>
      <c r="B667" s="197" t="s">
        <v>895</v>
      </c>
      <c r="C667" s="199" t="s">
        <v>192</v>
      </c>
      <c r="D667" s="30" t="s">
        <v>811</v>
      </c>
      <c r="E667" s="31">
        <v>20</v>
      </c>
      <c r="F667" s="31">
        <v>12</v>
      </c>
      <c r="G667" s="33">
        <f>$G$595</f>
        <v>6.0999999999999999E-2</v>
      </c>
      <c r="H667" s="33">
        <f t="shared" si="162"/>
        <v>1.22</v>
      </c>
      <c r="I667" s="34">
        <f>H667+H668</f>
        <v>2.2450000000000001</v>
      </c>
      <c r="J667" s="33">
        <f t="shared" si="163"/>
        <v>0.73199999999999998</v>
      </c>
      <c r="K667" s="34">
        <f>J667+J668</f>
        <v>1.347</v>
      </c>
      <c r="L667" s="33"/>
      <c r="M667" s="33"/>
      <c r="N667" s="33"/>
      <c r="O667" s="33">
        <f>I667*$Q$7</f>
        <v>3.3675000000000004E-2</v>
      </c>
      <c r="P667" s="33">
        <f>K667*$Q$7</f>
        <v>2.0204999999999997E-2</v>
      </c>
      <c r="Q667" s="33"/>
      <c r="R667" s="33">
        <f>I667*$T$7</f>
        <v>0.76330000000000009</v>
      </c>
      <c r="S667" s="35">
        <f>K667*$T$7</f>
        <v>0.45798</v>
      </c>
      <c r="T667" s="43"/>
      <c r="U667" s="36">
        <f>I667*$W$7</f>
        <v>2.2450000000000001E-4</v>
      </c>
      <c r="V667" s="36">
        <f>K667*$W$7</f>
        <v>1.3469999999999999E-4</v>
      </c>
      <c r="W667" s="43"/>
      <c r="X667" s="33">
        <f>I667*$Z$7</f>
        <v>1.7093430000000001</v>
      </c>
      <c r="Y667" s="33">
        <f>K667*$Z$7</f>
        <v>1.0256057999999999</v>
      </c>
      <c r="Z667" s="43"/>
      <c r="AA667" s="33">
        <f>I667+O667+R667+U667+X667</f>
        <v>4.7515425000000002</v>
      </c>
      <c r="AB667" s="33">
        <f>K667+P667+S667+V667+Y667</f>
        <v>2.8509254999999998</v>
      </c>
      <c r="AC667" s="33">
        <f>AA667*$AE$7</f>
        <v>1.4254627500000001</v>
      </c>
      <c r="AD667" s="33">
        <f>AB667*$AE$7</f>
        <v>0.85527764999999989</v>
      </c>
      <c r="AE667" s="43"/>
      <c r="AF667" s="33">
        <f>(AA667+AC667)*$AH$7</f>
        <v>0.18531015750000002</v>
      </c>
      <c r="AG667" s="33">
        <f>(AB667+AD667)*$AH$7</f>
        <v>0.11118609449999999</v>
      </c>
      <c r="AH667" s="43"/>
      <c r="AI667" s="43"/>
      <c r="AJ667" s="43"/>
      <c r="AK667" s="37">
        <v>7.88</v>
      </c>
      <c r="AL667" s="38">
        <v>4.7300000000000004</v>
      </c>
      <c r="AM667" s="38">
        <f t="shared" si="169"/>
        <v>8.51</v>
      </c>
      <c r="AN667" s="38">
        <f t="shared" si="170"/>
        <v>5.1100000000000003</v>
      </c>
      <c r="AO667" s="37">
        <f t="shared" si="168"/>
        <v>1.7</v>
      </c>
      <c r="AP667" s="38">
        <f t="shared" si="168"/>
        <v>1.02</v>
      </c>
      <c r="AQ667" s="83"/>
      <c r="AR667" s="37">
        <f t="shared" si="172"/>
        <v>10.209999999999999</v>
      </c>
      <c r="AS667" s="38">
        <f t="shared" si="172"/>
        <v>6.1300000000000008</v>
      </c>
    </row>
    <row r="668" spans="1:45" ht="51.75" x14ac:dyDescent="0.25">
      <c r="A668" s="196"/>
      <c r="B668" s="198"/>
      <c r="C668" s="200"/>
      <c r="D668" s="30" t="s">
        <v>46</v>
      </c>
      <c r="E668" s="31">
        <v>25</v>
      </c>
      <c r="F668" s="31">
        <v>15</v>
      </c>
      <c r="G668" s="33">
        <f>$G$594</f>
        <v>4.1000000000000002E-2</v>
      </c>
      <c r="H668" s="33">
        <f t="shared" si="162"/>
        <v>1.0250000000000001</v>
      </c>
      <c r="I668" s="34"/>
      <c r="J668" s="33">
        <f t="shared" si="163"/>
        <v>0.61499999999999999</v>
      </c>
      <c r="K668" s="34"/>
      <c r="L668" s="33"/>
      <c r="M668" s="33"/>
      <c r="N668" s="33"/>
      <c r="O668" s="33"/>
      <c r="P668" s="33"/>
      <c r="Q668" s="33"/>
      <c r="R668" s="33"/>
      <c r="S668" s="35"/>
      <c r="T668" s="43"/>
      <c r="U668" s="36"/>
      <c r="V668" s="36"/>
      <c r="W668" s="43"/>
      <c r="X668" s="33"/>
      <c r="Y668" s="33"/>
      <c r="Z668" s="43"/>
      <c r="AA668" s="33"/>
      <c r="AB668" s="33"/>
      <c r="AC668" s="33"/>
      <c r="AD668" s="33"/>
      <c r="AE668" s="43"/>
      <c r="AF668" s="33"/>
      <c r="AG668" s="33"/>
      <c r="AH668" s="43"/>
      <c r="AI668" s="43"/>
      <c r="AJ668" s="43"/>
      <c r="AK668" s="37"/>
      <c r="AL668" s="38"/>
      <c r="AM668" s="38">
        <f t="shared" si="169"/>
        <v>0</v>
      </c>
      <c r="AN668" s="38">
        <f t="shared" si="170"/>
        <v>0</v>
      </c>
      <c r="AO668" s="37">
        <f t="shared" si="168"/>
        <v>0</v>
      </c>
      <c r="AP668" s="38">
        <f t="shared" si="168"/>
        <v>0</v>
      </c>
      <c r="AQ668" s="83"/>
      <c r="AR668" s="37">
        <f t="shared" si="172"/>
        <v>0</v>
      </c>
      <c r="AS668" s="38">
        <f t="shared" si="172"/>
        <v>0</v>
      </c>
    </row>
    <row r="669" spans="1:45" ht="39" x14ac:dyDescent="0.25">
      <c r="A669" s="202" t="s">
        <v>896</v>
      </c>
      <c r="B669" s="204" t="s">
        <v>897</v>
      </c>
      <c r="C669" s="206" t="s">
        <v>192</v>
      </c>
      <c r="D669" s="101" t="s">
        <v>811</v>
      </c>
      <c r="E669" s="102">
        <v>15</v>
      </c>
      <c r="F669" s="102">
        <v>9</v>
      </c>
      <c r="G669" s="103">
        <f>$G$595</f>
        <v>6.0999999999999999E-2</v>
      </c>
      <c r="H669" s="103">
        <f t="shared" si="162"/>
        <v>0.91500000000000004</v>
      </c>
      <c r="I669" s="103">
        <f>H669+H670</f>
        <v>1.7350000000000001</v>
      </c>
      <c r="J669" s="103">
        <f t="shared" si="163"/>
        <v>0.54899999999999993</v>
      </c>
      <c r="K669" s="103">
        <f>J669+J670</f>
        <v>1.0409999999999999</v>
      </c>
      <c r="L669" s="103"/>
      <c r="M669" s="103"/>
      <c r="N669" s="103"/>
      <c r="O669" s="103">
        <f>I669*$Q$7</f>
        <v>2.6025E-2</v>
      </c>
      <c r="P669" s="103">
        <f>K669*$Q$7</f>
        <v>1.5614999999999999E-2</v>
      </c>
      <c r="Q669" s="103"/>
      <c r="R669" s="103">
        <f>I669*$T$7</f>
        <v>0.58990000000000009</v>
      </c>
      <c r="S669" s="104">
        <f>K669*$T$7</f>
        <v>0.35393999999999998</v>
      </c>
      <c r="T669" s="108"/>
      <c r="U669" s="105">
        <f>I669*$W$7</f>
        <v>1.7350000000000002E-4</v>
      </c>
      <c r="V669" s="105">
        <f>K669*$W$7</f>
        <v>1.041E-4</v>
      </c>
      <c r="W669" s="108"/>
      <c r="X669" s="103">
        <f>I669*$Z$7</f>
        <v>1.321029</v>
      </c>
      <c r="Y669" s="103">
        <f>K669*$Z$7</f>
        <v>0.79261739999999992</v>
      </c>
      <c r="Z669" s="108"/>
      <c r="AA669" s="103">
        <f>I669+O669+R669+U669+X669</f>
        <v>3.6721275000000002</v>
      </c>
      <c r="AB669" s="103">
        <f>K669+P669+S669+V669+Y669</f>
        <v>2.2032764999999994</v>
      </c>
      <c r="AC669" s="103">
        <f>AA669*$AE$7</f>
        <v>1.1016382499999999</v>
      </c>
      <c r="AD669" s="103">
        <f>AB669*$AE$7</f>
        <v>0.66098294999999985</v>
      </c>
      <c r="AE669" s="108"/>
      <c r="AF669" s="103">
        <f>(AA669+AC669)*$AH$7</f>
        <v>0.14321297249999998</v>
      </c>
      <c r="AG669" s="103">
        <f>(AB669+AD669)*$AH$7</f>
        <v>8.5927783499999966E-2</v>
      </c>
      <c r="AH669" s="108"/>
      <c r="AI669" s="108"/>
      <c r="AJ669" s="108"/>
      <c r="AK669" s="106">
        <v>6.11</v>
      </c>
      <c r="AL669" s="107">
        <v>3.67</v>
      </c>
      <c r="AM669" s="107">
        <f t="shared" si="169"/>
        <v>6.6</v>
      </c>
      <c r="AN669" s="107">
        <f t="shared" si="170"/>
        <v>3.96</v>
      </c>
      <c r="AO669" s="106">
        <f t="shared" si="168"/>
        <v>1.32</v>
      </c>
      <c r="AP669" s="107">
        <f t="shared" si="168"/>
        <v>0.79</v>
      </c>
      <c r="AQ669" s="109"/>
      <c r="AR669" s="106">
        <f t="shared" si="172"/>
        <v>7.92</v>
      </c>
      <c r="AS669" s="107">
        <f t="shared" si="172"/>
        <v>4.75</v>
      </c>
    </row>
    <row r="670" spans="1:45" ht="51.75" hidden="1" x14ac:dyDescent="0.25">
      <c r="A670" s="203"/>
      <c r="B670" s="205"/>
      <c r="C670" s="207"/>
      <c r="D670" s="101" t="s">
        <v>46</v>
      </c>
      <c r="E670" s="102">
        <v>20</v>
      </c>
      <c r="F670" s="102">
        <v>12</v>
      </c>
      <c r="G670" s="103">
        <f>$G$594</f>
        <v>4.1000000000000002E-2</v>
      </c>
      <c r="H670" s="103">
        <f t="shared" si="162"/>
        <v>0.82000000000000006</v>
      </c>
      <c r="I670" s="103"/>
      <c r="J670" s="103">
        <f t="shared" si="163"/>
        <v>0.49199999999999999</v>
      </c>
      <c r="K670" s="103"/>
      <c r="L670" s="103"/>
      <c r="M670" s="103"/>
      <c r="N670" s="103"/>
      <c r="O670" s="103"/>
      <c r="P670" s="103"/>
      <c r="Q670" s="103"/>
      <c r="R670" s="103"/>
      <c r="S670" s="104"/>
      <c r="T670" s="108"/>
      <c r="U670" s="105"/>
      <c r="V670" s="105"/>
      <c r="W670" s="108"/>
      <c r="X670" s="103"/>
      <c r="Y670" s="103"/>
      <c r="Z670" s="108"/>
      <c r="AA670" s="103"/>
      <c r="AB670" s="103"/>
      <c r="AC670" s="103"/>
      <c r="AD670" s="103"/>
      <c r="AE670" s="108"/>
      <c r="AF670" s="103"/>
      <c r="AG670" s="103"/>
      <c r="AH670" s="108"/>
      <c r="AI670" s="108"/>
      <c r="AJ670" s="108"/>
      <c r="AK670" s="106"/>
      <c r="AL670" s="107"/>
      <c r="AM670" s="107">
        <f t="shared" si="169"/>
        <v>0</v>
      </c>
      <c r="AN670" s="107">
        <f t="shared" si="170"/>
        <v>0</v>
      </c>
      <c r="AO670" s="106">
        <f t="shared" si="168"/>
        <v>0</v>
      </c>
      <c r="AP670" s="107">
        <f t="shared" si="168"/>
        <v>0</v>
      </c>
      <c r="AQ670" s="109"/>
      <c r="AR670" s="106">
        <f t="shared" si="172"/>
        <v>0</v>
      </c>
      <c r="AS670" s="107">
        <f t="shared" si="172"/>
        <v>0</v>
      </c>
    </row>
    <row r="671" spans="1:45" ht="39" x14ac:dyDescent="0.25">
      <c r="A671" s="195" t="s">
        <v>898</v>
      </c>
      <c r="B671" s="197" t="s">
        <v>899</v>
      </c>
      <c r="C671" s="199" t="s">
        <v>192</v>
      </c>
      <c r="D671" s="30" t="s">
        <v>811</v>
      </c>
      <c r="E671" s="31">
        <v>15</v>
      </c>
      <c r="F671" s="31">
        <v>9</v>
      </c>
      <c r="G671" s="33">
        <f>$G$595</f>
        <v>6.0999999999999999E-2</v>
      </c>
      <c r="H671" s="33">
        <f t="shared" si="162"/>
        <v>0.91500000000000004</v>
      </c>
      <c r="I671" s="34">
        <f>H671+H672</f>
        <v>1.7350000000000001</v>
      </c>
      <c r="J671" s="33">
        <f t="shared" si="163"/>
        <v>0.54899999999999993</v>
      </c>
      <c r="K671" s="34">
        <f>J671+J672</f>
        <v>1.0409999999999999</v>
      </c>
      <c r="L671" s="33"/>
      <c r="M671" s="33"/>
      <c r="N671" s="33"/>
      <c r="O671" s="33">
        <f>I671*$Q$7</f>
        <v>2.6025E-2</v>
      </c>
      <c r="P671" s="33">
        <f>K671*$Q$7</f>
        <v>1.5614999999999999E-2</v>
      </c>
      <c r="Q671" s="33"/>
      <c r="R671" s="33">
        <f>I671*$T$7</f>
        <v>0.58990000000000009</v>
      </c>
      <c r="S671" s="35">
        <f>K671*$T$7</f>
        <v>0.35393999999999998</v>
      </c>
      <c r="T671" s="43"/>
      <c r="U671" s="36">
        <f>I671*$W$7</f>
        <v>1.7350000000000002E-4</v>
      </c>
      <c r="V671" s="36">
        <f>K671*$W$7</f>
        <v>1.041E-4</v>
      </c>
      <c r="W671" s="43"/>
      <c r="X671" s="33">
        <f>I671*$Z$7</f>
        <v>1.321029</v>
      </c>
      <c r="Y671" s="33">
        <f>K671*$Z$7</f>
        <v>0.79261739999999992</v>
      </c>
      <c r="Z671" s="43"/>
      <c r="AA671" s="33">
        <f>I671+O671+R671+U671+X671</f>
        <v>3.6721275000000002</v>
      </c>
      <c r="AB671" s="33">
        <f>K671+P671+S671+V671+Y671</f>
        <v>2.2032764999999994</v>
      </c>
      <c r="AC671" s="33">
        <f>AA671*$AE$7</f>
        <v>1.1016382499999999</v>
      </c>
      <c r="AD671" s="33">
        <f>AB671*$AE$7</f>
        <v>0.66098294999999985</v>
      </c>
      <c r="AE671" s="43"/>
      <c r="AF671" s="33">
        <f>(AA671+AC671)*$AH$7</f>
        <v>0.14321297249999998</v>
      </c>
      <c r="AG671" s="33">
        <f>(AB671+AD671)*$AH$7</f>
        <v>8.5927783499999966E-2</v>
      </c>
      <c r="AH671" s="43"/>
      <c r="AI671" s="43"/>
      <c r="AJ671" s="43"/>
      <c r="AK671" s="37">
        <v>6.11</v>
      </c>
      <c r="AL671" s="38">
        <v>3.67</v>
      </c>
      <c r="AM671" s="38">
        <f t="shared" si="169"/>
        <v>6.6</v>
      </c>
      <c r="AN671" s="38">
        <f t="shared" si="170"/>
        <v>3.96</v>
      </c>
      <c r="AO671" s="37">
        <f t="shared" si="168"/>
        <v>1.32</v>
      </c>
      <c r="AP671" s="38">
        <f t="shared" si="168"/>
        <v>0.79</v>
      </c>
      <c r="AQ671" s="83"/>
      <c r="AR671" s="37">
        <f t="shared" si="172"/>
        <v>7.92</v>
      </c>
      <c r="AS671" s="38">
        <f t="shared" si="172"/>
        <v>4.75</v>
      </c>
    </row>
    <row r="672" spans="1:45" ht="51.75" x14ac:dyDescent="0.25">
      <c r="A672" s="196"/>
      <c r="B672" s="198"/>
      <c r="C672" s="200"/>
      <c r="D672" s="30" t="s">
        <v>46</v>
      </c>
      <c r="E672" s="31">
        <v>20</v>
      </c>
      <c r="F672" s="31">
        <v>12</v>
      </c>
      <c r="G672" s="33">
        <f>$G$594</f>
        <v>4.1000000000000002E-2</v>
      </c>
      <c r="H672" s="33">
        <f t="shared" si="162"/>
        <v>0.82000000000000006</v>
      </c>
      <c r="I672" s="34"/>
      <c r="J672" s="33">
        <f t="shared" si="163"/>
        <v>0.49199999999999999</v>
      </c>
      <c r="K672" s="34"/>
      <c r="L672" s="33"/>
      <c r="M672" s="33"/>
      <c r="N672" s="33"/>
      <c r="O672" s="33"/>
      <c r="P672" s="33"/>
      <c r="Q672" s="33"/>
      <c r="R672" s="33"/>
      <c r="S672" s="35"/>
      <c r="T672" s="43"/>
      <c r="U672" s="36"/>
      <c r="V672" s="36"/>
      <c r="W672" s="43"/>
      <c r="X672" s="33"/>
      <c r="Y672" s="33"/>
      <c r="Z672" s="43"/>
      <c r="AA672" s="33"/>
      <c r="AB672" s="33"/>
      <c r="AC672" s="33"/>
      <c r="AD672" s="33"/>
      <c r="AE672" s="43"/>
      <c r="AF672" s="33"/>
      <c r="AG672" s="33"/>
      <c r="AH672" s="43"/>
      <c r="AI672" s="43"/>
      <c r="AJ672" s="43"/>
      <c r="AK672" s="37"/>
      <c r="AL672" s="38"/>
      <c r="AM672" s="38">
        <f t="shared" si="169"/>
        <v>0</v>
      </c>
      <c r="AN672" s="38">
        <f t="shared" si="170"/>
        <v>0</v>
      </c>
      <c r="AO672" s="37">
        <f t="shared" si="168"/>
        <v>0</v>
      </c>
      <c r="AP672" s="38">
        <f t="shared" si="168"/>
        <v>0</v>
      </c>
      <c r="AQ672" s="83"/>
      <c r="AR672" s="37">
        <f t="shared" si="172"/>
        <v>0</v>
      </c>
      <c r="AS672" s="38">
        <f t="shared" si="172"/>
        <v>0</v>
      </c>
    </row>
    <row r="673" spans="1:45" ht="39" x14ac:dyDescent="0.25">
      <c r="A673" s="195" t="s">
        <v>900</v>
      </c>
      <c r="B673" s="197" t="s">
        <v>901</v>
      </c>
      <c r="C673" s="199" t="s">
        <v>192</v>
      </c>
      <c r="D673" s="30" t="s">
        <v>811</v>
      </c>
      <c r="E673" s="31">
        <v>15</v>
      </c>
      <c r="F673" s="31">
        <v>9</v>
      </c>
      <c r="G673" s="33">
        <f>$G$595</f>
        <v>6.0999999999999999E-2</v>
      </c>
      <c r="H673" s="33">
        <f t="shared" si="162"/>
        <v>0.91500000000000004</v>
      </c>
      <c r="I673" s="34">
        <f>H673+H674</f>
        <v>1.7350000000000001</v>
      </c>
      <c r="J673" s="33">
        <f t="shared" si="163"/>
        <v>0.54899999999999993</v>
      </c>
      <c r="K673" s="34">
        <f>J673+J674</f>
        <v>1.0409999999999999</v>
      </c>
      <c r="L673" s="33"/>
      <c r="M673" s="33"/>
      <c r="N673" s="33"/>
      <c r="O673" s="33">
        <f>I673*$Q$7</f>
        <v>2.6025E-2</v>
      </c>
      <c r="P673" s="33">
        <f>K673*$Q$7</f>
        <v>1.5614999999999999E-2</v>
      </c>
      <c r="Q673" s="33"/>
      <c r="R673" s="33">
        <f>I673*$T$7</f>
        <v>0.58990000000000009</v>
      </c>
      <c r="S673" s="35">
        <f>K673*$T$7</f>
        <v>0.35393999999999998</v>
      </c>
      <c r="T673" s="43"/>
      <c r="U673" s="36">
        <f>I673*$W$7</f>
        <v>1.7350000000000002E-4</v>
      </c>
      <c r="V673" s="36">
        <f>K673*$W$7</f>
        <v>1.041E-4</v>
      </c>
      <c r="W673" s="43"/>
      <c r="X673" s="33">
        <f>I673*$Z$7</f>
        <v>1.321029</v>
      </c>
      <c r="Y673" s="33">
        <f>K673*$Z$7</f>
        <v>0.79261739999999992</v>
      </c>
      <c r="Z673" s="43"/>
      <c r="AA673" s="33">
        <f>I673+O673+R673+U673+X673</f>
        <v>3.6721275000000002</v>
      </c>
      <c r="AB673" s="33">
        <f>K673+P673+S673+V673+Y673</f>
        <v>2.2032764999999994</v>
      </c>
      <c r="AC673" s="33">
        <f>AA673*$AE$7</f>
        <v>1.1016382499999999</v>
      </c>
      <c r="AD673" s="33">
        <f>AB673*$AE$7</f>
        <v>0.66098294999999985</v>
      </c>
      <c r="AE673" s="43"/>
      <c r="AF673" s="33">
        <f>(AA673+AC673)*$AH$7</f>
        <v>0.14321297249999998</v>
      </c>
      <c r="AG673" s="33">
        <f>(AB673+AD673)*$AH$7</f>
        <v>8.5927783499999966E-2</v>
      </c>
      <c r="AH673" s="43"/>
      <c r="AI673" s="43"/>
      <c r="AJ673" s="43"/>
      <c r="AK673" s="37">
        <v>6.11</v>
      </c>
      <c r="AL673" s="38">
        <v>3.67</v>
      </c>
      <c r="AM673" s="38">
        <f t="shared" si="169"/>
        <v>6.6</v>
      </c>
      <c r="AN673" s="38">
        <f t="shared" si="170"/>
        <v>3.96</v>
      </c>
      <c r="AO673" s="37">
        <f t="shared" si="168"/>
        <v>1.32</v>
      </c>
      <c r="AP673" s="38">
        <f t="shared" si="168"/>
        <v>0.79</v>
      </c>
      <c r="AQ673" s="83"/>
      <c r="AR673" s="37">
        <f t="shared" si="172"/>
        <v>7.92</v>
      </c>
      <c r="AS673" s="38">
        <f t="shared" si="172"/>
        <v>4.75</v>
      </c>
    </row>
    <row r="674" spans="1:45" ht="51.75" x14ac:dyDescent="0.25">
      <c r="A674" s="196"/>
      <c r="B674" s="198"/>
      <c r="C674" s="200"/>
      <c r="D674" s="30" t="s">
        <v>46</v>
      </c>
      <c r="E674" s="31">
        <v>20</v>
      </c>
      <c r="F674" s="31">
        <v>12</v>
      </c>
      <c r="G674" s="33">
        <f>$G$594</f>
        <v>4.1000000000000002E-2</v>
      </c>
      <c r="H674" s="33">
        <f t="shared" si="162"/>
        <v>0.82000000000000006</v>
      </c>
      <c r="I674" s="34"/>
      <c r="J674" s="33">
        <f t="shared" si="163"/>
        <v>0.49199999999999999</v>
      </c>
      <c r="K674" s="34"/>
      <c r="L674" s="33"/>
      <c r="M674" s="33"/>
      <c r="N674" s="33"/>
      <c r="O674" s="33"/>
      <c r="P674" s="33"/>
      <c r="Q674" s="33"/>
      <c r="R674" s="33"/>
      <c r="S674" s="35"/>
      <c r="T674" s="43"/>
      <c r="U674" s="36"/>
      <c r="V674" s="36"/>
      <c r="W674" s="43"/>
      <c r="X674" s="33"/>
      <c r="Y674" s="33"/>
      <c r="Z674" s="43"/>
      <c r="AA674" s="33"/>
      <c r="AB674" s="33"/>
      <c r="AC674" s="33"/>
      <c r="AD674" s="33"/>
      <c r="AE674" s="43"/>
      <c r="AF674" s="33"/>
      <c r="AG674" s="33"/>
      <c r="AH674" s="43"/>
      <c r="AI674" s="43"/>
      <c r="AJ674" s="43"/>
      <c r="AK674" s="37"/>
      <c r="AL674" s="38"/>
      <c r="AM674" s="38">
        <f t="shared" si="169"/>
        <v>0</v>
      </c>
      <c r="AN674" s="38">
        <f t="shared" si="170"/>
        <v>0</v>
      </c>
      <c r="AO674" s="37">
        <f t="shared" si="168"/>
        <v>0</v>
      </c>
      <c r="AP674" s="38">
        <f t="shared" si="168"/>
        <v>0</v>
      </c>
      <c r="AQ674" s="83"/>
      <c r="AR674" s="37">
        <f t="shared" si="172"/>
        <v>0</v>
      </c>
      <c r="AS674" s="38">
        <f t="shared" si="172"/>
        <v>0</v>
      </c>
    </row>
    <row r="675" spans="1:45" ht="24.75" customHeight="1" x14ac:dyDescent="0.25">
      <c r="A675" s="202" t="s">
        <v>902</v>
      </c>
      <c r="B675" s="204" t="s">
        <v>903</v>
      </c>
      <c r="C675" s="206" t="s">
        <v>192</v>
      </c>
      <c r="D675" s="101" t="s">
        <v>811</v>
      </c>
      <c r="E675" s="102">
        <v>15</v>
      </c>
      <c r="F675" s="102">
        <v>9</v>
      </c>
      <c r="G675" s="103">
        <f>$G$595</f>
        <v>6.0999999999999999E-2</v>
      </c>
      <c r="H675" s="103">
        <f t="shared" si="162"/>
        <v>0.91500000000000004</v>
      </c>
      <c r="I675" s="103">
        <f>H675+H676</f>
        <v>1.7350000000000001</v>
      </c>
      <c r="J675" s="103">
        <f t="shared" si="163"/>
        <v>0.54899999999999993</v>
      </c>
      <c r="K675" s="103">
        <f>J675+J676</f>
        <v>1.0409999999999999</v>
      </c>
      <c r="L675" s="103"/>
      <c r="M675" s="103"/>
      <c r="N675" s="103"/>
      <c r="O675" s="103">
        <f>I675*$Q$7</f>
        <v>2.6025E-2</v>
      </c>
      <c r="P675" s="103">
        <f>K675*$Q$7</f>
        <v>1.5614999999999999E-2</v>
      </c>
      <c r="Q675" s="103"/>
      <c r="R675" s="103">
        <f>I675*$T$7</f>
        <v>0.58990000000000009</v>
      </c>
      <c r="S675" s="104">
        <f>K675*$T$7</f>
        <v>0.35393999999999998</v>
      </c>
      <c r="T675" s="108"/>
      <c r="U675" s="105">
        <f>I675*$W$7</f>
        <v>1.7350000000000002E-4</v>
      </c>
      <c r="V675" s="105">
        <f>K675*$W$7</f>
        <v>1.041E-4</v>
      </c>
      <c r="W675" s="108"/>
      <c r="X675" s="103">
        <f>I675*$Z$7</f>
        <v>1.321029</v>
      </c>
      <c r="Y675" s="103">
        <f>K675*$Z$7</f>
        <v>0.79261739999999992</v>
      </c>
      <c r="Z675" s="108"/>
      <c r="AA675" s="103">
        <f>I675+O675+R675+U675+X675</f>
        <v>3.6721275000000002</v>
      </c>
      <c r="AB675" s="103">
        <f>K675+P675+S675+V675+Y675</f>
        <v>2.2032764999999994</v>
      </c>
      <c r="AC675" s="103">
        <f>AA675*$AE$7</f>
        <v>1.1016382499999999</v>
      </c>
      <c r="AD675" s="103">
        <f>AB675*$AE$7</f>
        <v>0.66098294999999985</v>
      </c>
      <c r="AE675" s="108"/>
      <c r="AF675" s="103">
        <f>(AA675+AC675)*$AH$7</f>
        <v>0.14321297249999998</v>
      </c>
      <c r="AG675" s="103">
        <f>(AB675+AD675)*$AH$7</f>
        <v>8.5927783499999966E-2</v>
      </c>
      <c r="AH675" s="108"/>
      <c r="AI675" s="108"/>
      <c r="AJ675" s="108"/>
      <c r="AK675" s="106">
        <v>6.11</v>
      </c>
      <c r="AL675" s="107">
        <v>3.67</v>
      </c>
      <c r="AM675" s="107">
        <f t="shared" si="169"/>
        <v>6.6</v>
      </c>
      <c r="AN675" s="107">
        <f t="shared" si="170"/>
        <v>3.96</v>
      </c>
      <c r="AO675" s="106">
        <f t="shared" si="168"/>
        <v>1.32</v>
      </c>
      <c r="AP675" s="107">
        <f t="shared" si="168"/>
        <v>0.79</v>
      </c>
      <c r="AQ675" s="109"/>
      <c r="AR675" s="106">
        <f t="shared" si="172"/>
        <v>7.92</v>
      </c>
      <c r="AS675" s="107">
        <f t="shared" si="172"/>
        <v>4.75</v>
      </c>
    </row>
    <row r="676" spans="1:45" ht="51.75" hidden="1" x14ac:dyDescent="0.25">
      <c r="A676" s="203"/>
      <c r="B676" s="205"/>
      <c r="C676" s="207"/>
      <c r="D676" s="101" t="s">
        <v>46</v>
      </c>
      <c r="E676" s="102">
        <v>20</v>
      </c>
      <c r="F676" s="102">
        <v>12</v>
      </c>
      <c r="G676" s="103">
        <f>$G$594</f>
        <v>4.1000000000000002E-2</v>
      </c>
      <c r="H676" s="103">
        <f t="shared" si="162"/>
        <v>0.82000000000000006</v>
      </c>
      <c r="I676" s="103"/>
      <c r="J676" s="103">
        <f t="shared" si="163"/>
        <v>0.49199999999999999</v>
      </c>
      <c r="K676" s="103"/>
      <c r="L676" s="103"/>
      <c r="M676" s="103"/>
      <c r="N676" s="103"/>
      <c r="O676" s="103"/>
      <c r="P676" s="103"/>
      <c r="Q676" s="103"/>
      <c r="R676" s="103"/>
      <c r="S676" s="104"/>
      <c r="T676" s="108"/>
      <c r="U676" s="105"/>
      <c r="V676" s="105"/>
      <c r="W676" s="108"/>
      <c r="X676" s="103"/>
      <c r="Y676" s="103"/>
      <c r="Z676" s="108"/>
      <c r="AA676" s="103"/>
      <c r="AB676" s="103"/>
      <c r="AC676" s="103"/>
      <c r="AD676" s="103"/>
      <c r="AE676" s="108"/>
      <c r="AF676" s="103"/>
      <c r="AG676" s="103"/>
      <c r="AH676" s="108"/>
      <c r="AI676" s="108"/>
      <c r="AJ676" s="108"/>
      <c r="AK676" s="106"/>
      <c r="AL676" s="107"/>
      <c r="AM676" s="107">
        <f t="shared" si="169"/>
        <v>0</v>
      </c>
      <c r="AN676" s="107">
        <f t="shared" si="170"/>
        <v>0</v>
      </c>
      <c r="AO676" s="106">
        <f t="shared" si="168"/>
        <v>0</v>
      </c>
      <c r="AP676" s="107">
        <f t="shared" si="168"/>
        <v>0</v>
      </c>
      <c r="AQ676" s="109"/>
      <c r="AR676" s="106">
        <f t="shared" si="172"/>
        <v>0</v>
      </c>
      <c r="AS676" s="107">
        <f t="shared" si="172"/>
        <v>0</v>
      </c>
    </row>
    <row r="677" spans="1:45" ht="39" x14ac:dyDescent="0.25">
      <c r="A677" s="195" t="s">
        <v>904</v>
      </c>
      <c r="B677" s="197" t="s">
        <v>905</v>
      </c>
      <c r="C677" s="199" t="s">
        <v>192</v>
      </c>
      <c r="D677" s="30" t="s">
        <v>811</v>
      </c>
      <c r="E677" s="31">
        <v>10</v>
      </c>
      <c r="F677" s="31">
        <v>6</v>
      </c>
      <c r="G677" s="33">
        <f>$G$595</f>
        <v>6.0999999999999999E-2</v>
      </c>
      <c r="H677" s="33">
        <f t="shared" si="162"/>
        <v>0.61</v>
      </c>
      <c r="I677" s="34">
        <f>H677+H678</f>
        <v>1.2250000000000001</v>
      </c>
      <c r="J677" s="33">
        <f t="shared" si="163"/>
        <v>0.36599999999999999</v>
      </c>
      <c r="K677" s="34">
        <f>J677+J678</f>
        <v>0.73499999999999999</v>
      </c>
      <c r="L677" s="33"/>
      <c r="M677" s="33"/>
      <c r="N677" s="33"/>
      <c r="O677" s="33">
        <f>I677*$Q$7</f>
        <v>1.8374999999999999E-2</v>
      </c>
      <c r="P677" s="33">
        <f>K677*$Q$7</f>
        <v>1.1025E-2</v>
      </c>
      <c r="Q677" s="33"/>
      <c r="R677" s="33">
        <f>I677*$T$7</f>
        <v>0.41650000000000004</v>
      </c>
      <c r="S677" s="35">
        <f>K677*$T$7</f>
        <v>0.24990000000000001</v>
      </c>
      <c r="T677" s="43"/>
      <c r="U677" s="36">
        <f>I677*$W$7</f>
        <v>1.2250000000000002E-4</v>
      </c>
      <c r="V677" s="36">
        <f>K677*$W$7</f>
        <v>7.3499999999999998E-5</v>
      </c>
      <c r="W677" s="43"/>
      <c r="X677" s="33">
        <f>I677*$Z$7</f>
        <v>0.93271500000000007</v>
      </c>
      <c r="Y677" s="33">
        <f>K677*$Z$7</f>
        <v>0.55962899999999993</v>
      </c>
      <c r="Z677" s="43"/>
      <c r="AA677" s="33">
        <f>I677+O677+R677+U677+X677</f>
        <v>2.5927125000000002</v>
      </c>
      <c r="AB677" s="33">
        <f>K677+P677+S677+V677+Y677</f>
        <v>1.5556274999999999</v>
      </c>
      <c r="AC677" s="33">
        <f>AA677*$AE$7</f>
        <v>0.77781375000000008</v>
      </c>
      <c r="AD677" s="33">
        <f>AB677*$AE$7</f>
        <v>0.46668824999999997</v>
      </c>
      <c r="AE677" s="43"/>
      <c r="AF677" s="33">
        <f>(AA677+AC677)*$AH$7</f>
        <v>0.1011157875</v>
      </c>
      <c r="AG677" s="33">
        <f>(AB677+AD677)*$AH$7</f>
        <v>6.0669472499999988E-2</v>
      </c>
      <c r="AH677" s="43"/>
      <c r="AI677" s="43"/>
      <c r="AJ677" s="43"/>
      <c r="AK677" s="37">
        <v>4.29</v>
      </c>
      <c r="AL677" s="38">
        <v>2.58</v>
      </c>
      <c r="AM677" s="38">
        <f t="shared" si="169"/>
        <v>4.63</v>
      </c>
      <c r="AN677" s="38">
        <f t="shared" si="170"/>
        <v>2.79</v>
      </c>
      <c r="AO677" s="37">
        <f t="shared" si="168"/>
        <v>0.93</v>
      </c>
      <c r="AP677" s="38">
        <f t="shared" si="168"/>
        <v>0.56000000000000005</v>
      </c>
      <c r="AQ677" s="83"/>
      <c r="AR677" s="37">
        <f t="shared" si="172"/>
        <v>5.56</v>
      </c>
      <c r="AS677" s="38">
        <f t="shared" si="172"/>
        <v>3.35</v>
      </c>
    </row>
    <row r="678" spans="1:45" ht="51.75" x14ac:dyDescent="0.25">
      <c r="A678" s="196"/>
      <c r="B678" s="198"/>
      <c r="C678" s="200"/>
      <c r="D678" s="30" t="s">
        <v>46</v>
      </c>
      <c r="E678" s="31">
        <v>15</v>
      </c>
      <c r="F678" s="31">
        <v>9</v>
      </c>
      <c r="G678" s="33">
        <f>$G$594</f>
        <v>4.1000000000000002E-2</v>
      </c>
      <c r="H678" s="33">
        <f t="shared" si="162"/>
        <v>0.61499999999999999</v>
      </c>
      <c r="I678" s="34"/>
      <c r="J678" s="33">
        <f t="shared" si="163"/>
        <v>0.36899999999999999</v>
      </c>
      <c r="K678" s="34"/>
      <c r="L678" s="33"/>
      <c r="M678" s="33"/>
      <c r="N678" s="33"/>
      <c r="O678" s="33"/>
      <c r="P678" s="33"/>
      <c r="Q678" s="33"/>
      <c r="R678" s="33"/>
      <c r="S678" s="35"/>
      <c r="T678" s="43"/>
      <c r="U678" s="36"/>
      <c r="V678" s="36"/>
      <c r="W678" s="43"/>
      <c r="X678" s="33"/>
      <c r="Y678" s="33"/>
      <c r="Z678" s="43"/>
      <c r="AA678" s="33"/>
      <c r="AB678" s="33"/>
      <c r="AC678" s="33"/>
      <c r="AD678" s="33"/>
      <c r="AE678" s="43"/>
      <c r="AF678" s="33"/>
      <c r="AG678" s="33"/>
      <c r="AH678" s="43"/>
      <c r="AI678" s="43"/>
      <c r="AJ678" s="43"/>
      <c r="AK678" s="37"/>
      <c r="AL678" s="38"/>
      <c r="AM678" s="38">
        <f t="shared" si="169"/>
        <v>0</v>
      </c>
      <c r="AN678" s="38">
        <f t="shared" si="170"/>
        <v>0</v>
      </c>
      <c r="AO678" s="37">
        <f t="shared" si="168"/>
        <v>0</v>
      </c>
      <c r="AP678" s="38">
        <f t="shared" si="168"/>
        <v>0</v>
      </c>
      <c r="AQ678" s="83"/>
      <c r="AR678" s="37">
        <f t="shared" si="172"/>
        <v>0</v>
      </c>
      <c r="AS678" s="38"/>
    </row>
    <row r="679" spans="1:45" ht="39" x14ac:dyDescent="0.25">
      <c r="A679" s="195" t="s">
        <v>906</v>
      </c>
      <c r="B679" s="197" t="s">
        <v>907</v>
      </c>
      <c r="C679" s="199" t="s">
        <v>192</v>
      </c>
      <c r="D679" s="30" t="s">
        <v>811</v>
      </c>
      <c r="E679" s="31">
        <v>15</v>
      </c>
      <c r="F679" s="31">
        <v>9</v>
      </c>
      <c r="G679" s="33">
        <f>$G$595</f>
        <v>6.0999999999999999E-2</v>
      </c>
      <c r="H679" s="33">
        <f t="shared" si="162"/>
        <v>0.91500000000000004</v>
      </c>
      <c r="I679" s="34">
        <f>H679+H680</f>
        <v>1.9400000000000002</v>
      </c>
      <c r="J679" s="33">
        <f t="shared" si="163"/>
        <v>0.54899999999999993</v>
      </c>
      <c r="K679" s="34">
        <f>J679+J680</f>
        <v>1.1639999999999999</v>
      </c>
      <c r="L679" s="33"/>
      <c r="M679" s="33"/>
      <c r="N679" s="33"/>
      <c r="O679" s="33">
        <f>I679*$Q$7</f>
        <v>2.9100000000000001E-2</v>
      </c>
      <c r="P679" s="33">
        <f>K679*$Q$7</f>
        <v>1.746E-2</v>
      </c>
      <c r="Q679" s="33"/>
      <c r="R679" s="33">
        <f>I679*$T$7</f>
        <v>0.65960000000000008</v>
      </c>
      <c r="S679" s="35">
        <f>K679*$T$7</f>
        <v>0.39576</v>
      </c>
      <c r="T679" s="43"/>
      <c r="U679" s="36">
        <f>I679*$W$7</f>
        <v>1.9400000000000003E-4</v>
      </c>
      <c r="V679" s="36">
        <f>K679*$W$7</f>
        <v>1.164E-4</v>
      </c>
      <c r="W679" s="43"/>
      <c r="X679" s="33">
        <f>I679*$Z$7</f>
        <v>1.4771160000000001</v>
      </c>
      <c r="Y679" s="33">
        <f>K679*$Z$7</f>
        <v>0.88626959999999988</v>
      </c>
      <c r="Z679" s="43"/>
      <c r="AA679" s="33">
        <f>I679+O679+R679+U679+X679</f>
        <v>4.1060100000000004</v>
      </c>
      <c r="AB679" s="33">
        <f>K679+P679+S679+V679+Y679</f>
        <v>2.463606</v>
      </c>
      <c r="AC679" s="33">
        <f>AA679*$AE$7</f>
        <v>1.231803</v>
      </c>
      <c r="AD679" s="33">
        <f>AB679*$AE$7</f>
        <v>0.73908180000000001</v>
      </c>
      <c r="AE679" s="43"/>
      <c r="AF679" s="33">
        <f>(AA679+AC679)*$AH$7</f>
        <v>0.16013439000000002</v>
      </c>
      <c r="AG679" s="33">
        <f>(AB679+AD679)*$AH$7</f>
        <v>9.6080633999999998E-2</v>
      </c>
      <c r="AH679" s="43"/>
      <c r="AI679" s="43"/>
      <c r="AJ679" s="43"/>
      <c r="AK679" s="37">
        <v>6.82</v>
      </c>
      <c r="AL679" s="38">
        <v>4.09</v>
      </c>
      <c r="AM679" s="38">
        <f t="shared" si="169"/>
        <v>7.37</v>
      </c>
      <c r="AN679" s="38">
        <f t="shared" si="170"/>
        <v>4.42</v>
      </c>
      <c r="AO679" s="37">
        <f t="shared" si="168"/>
        <v>1.47</v>
      </c>
      <c r="AP679" s="38">
        <f t="shared" si="168"/>
        <v>0.88</v>
      </c>
      <c r="AQ679" s="83"/>
      <c r="AR679" s="37">
        <f t="shared" si="172"/>
        <v>8.84</v>
      </c>
      <c r="AS679" s="38">
        <f t="shared" si="172"/>
        <v>5.3</v>
      </c>
    </row>
    <row r="680" spans="1:45" ht="51.75" x14ac:dyDescent="0.25">
      <c r="A680" s="196"/>
      <c r="B680" s="198"/>
      <c r="C680" s="200"/>
      <c r="D680" s="30" t="s">
        <v>46</v>
      </c>
      <c r="E680" s="31">
        <v>25</v>
      </c>
      <c r="F680" s="31">
        <v>15</v>
      </c>
      <c r="G680" s="33">
        <f>$G$594</f>
        <v>4.1000000000000002E-2</v>
      </c>
      <c r="H680" s="33">
        <f t="shared" si="162"/>
        <v>1.0250000000000001</v>
      </c>
      <c r="I680" s="34"/>
      <c r="J680" s="33">
        <f t="shared" si="163"/>
        <v>0.61499999999999999</v>
      </c>
      <c r="K680" s="34"/>
      <c r="L680" s="33"/>
      <c r="M680" s="33"/>
      <c r="N680" s="33"/>
      <c r="O680" s="33"/>
      <c r="P680" s="33"/>
      <c r="Q680" s="33"/>
      <c r="R680" s="33"/>
      <c r="S680" s="35"/>
      <c r="T680" s="43"/>
      <c r="U680" s="36"/>
      <c r="V680" s="36"/>
      <c r="W680" s="43"/>
      <c r="X680" s="33"/>
      <c r="Y680" s="33"/>
      <c r="Z680" s="43"/>
      <c r="AA680" s="33"/>
      <c r="AB680" s="33"/>
      <c r="AC680" s="33"/>
      <c r="AD680" s="33"/>
      <c r="AE680" s="43"/>
      <c r="AF680" s="33"/>
      <c r="AG680" s="33"/>
      <c r="AH680" s="43"/>
      <c r="AI680" s="43"/>
      <c r="AJ680" s="43"/>
      <c r="AK680" s="37"/>
      <c r="AL680" s="38"/>
      <c r="AM680" s="38">
        <f t="shared" si="169"/>
        <v>0</v>
      </c>
      <c r="AN680" s="38">
        <f t="shared" si="170"/>
        <v>0</v>
      </c>
      <c r="AO680" s="37">
        <f t="shared" si="168"/>
        <v>0</v>
      </c>
      <c r="AP680" s="38">
        <f t="shared" si="168"/>
        <v>0</v>
      </c>
      <c r="AQ680" s="83"/>
      <c r="AR680" s="37">
        <f t="shared" si="172"/>
        <v>0</v>
      </c>
      <c r="AS680" s="38">
        <f t="shared" si="172"/>
        <v>0</v>
      </c>
    </row>
    <row r="681" spans="1:45" ht="42.75" customHeight="1" x14ac:dyDescent="0.25">
      <c r="A681" s="27" t="s">
        <v>908</v>
      </c>
      <c r="B681" s="28" t="s">
        <v>909</v>
      </c>
      <c r="C681" s="29" t="s">
        <v>192</v>
      </c>
      <c r="D681" s="30" t="s">
        <v>46</v>
      </c>
      <c r="E681" s="31">
        <v>10</v>
      </c>
      <c r="F681" s="31">
        <v>6</v>
      </c>
      <c r="G681" s="33">
        <f>$G$594</f>
        <v>4.1000000000000002E-2</v>
      </c>
      <c r="H681" s="33">
        <f t="shared" ref="H681:H741" si="173">E681*G681</f>
        <v>0.41000000000000003</v>
      </c>
      <c r="I681" s="34">
        <f>H681</f>
        <v>0.41000000000000003</v>
      </c>
      <c r="J681" s="33">
        <f t="shared" ref="J681:J744" si="174">F681*G681</f>
        <v>0.246</v>
      </c>
      <c r="K681" s="34">
        <f>J681</f>
        <v>0.246</v>
      </c>
      <c r="L681" s="33"/>
      <c r="M681" s="33"/>
      <c r="N681" s="33"/>
      <c r="O681" s="33">
        <f>I681*$Q$7</f>
        <v>6.1500000000000001E-3</v>
      </c>
      <c r="P681" s="33">
        <f>K681*$Q$7</f>
        <v>3.6899999999999997E-3</v>
      </c>
      <c r="Q681" s="33"/>
      <c r="R681" s="33">
        <f>I681*$T$7</f>
        <v>0.13940000000000002</v>
      </c>
      <c r="S681" s="35">
        <f>K681*$T$7</f>
        <v>8.3640000000000006E-2</v>
      </c>
      <c r="T681" s="43"/>
      <c r="U681" s="36">
        <f>I681*$W$7</f>
        <v>4.1000000000000007E-5</v>
      </c>
      <c r="V681" s="36">
        <f>K681*$W$7</f>
        <v>2.4600000000000002E-5</v>
      </c>
      <c r="W681" s="43"/>
      <c r="X681" s="33">
        <f>I681*$Z$7</f>
        <v>0.31217400000000001</v>
      </c>
      <c r="Y681" s="33">
        <f>K681*$Z$7</f>
        <v>0.18730439999999998</v>
      </c>
      <c r="Z681" s="43"/>
      <c r="AA681" s="33">
        <f>I681+O681+R681+U681+X681</f>
        <v>0.8677649999999999</v>
      </c>
      <c r="AB681" s="33">
        <f>K681+P681+S681+V681+Y681</f>
        <v>0.52065899999999998</v>
      </c>
      <c r="AC681" s="33">
        <f>AA681*$AE$7</f>
        <v>0.26032949999999994</v>
      </c>
      <c r="AD681" s="33">
        <f>AB681*$AE$7</f>
        <v>0.15619769999999999</v>
      </c>
      <c r="AE681" s="43"/>
      <c r="AF681" s="33">
        <f>(AA681+AC681)*$AH$7</f>
        <v>3.3842834999999995E-2</v>
      </c>
      <c r="AG681" s="33">
        <f>(AB681+AD681)*$AH$7</f>
        <v>2.0305700999999999E-2</v>
      </c>
      <c r="AH681" s="43"/>
      <c r="AI681" s="43"/>
      <c r="AJ681" s="43"/>
      <c r="AK681" s="37">
        <v>1.44</v>
      </c>
      <c r="AL681" s="38">
        <v>0.88</v>
      </c>
      <c r="AM681" s="38">
        <f t="shared" si="169"/>
        <v>1.56</v>
      </c>
      <c r="AN681" s="38">
        <f t="shared" si="170"/>
        <v>0.95</v>
      </c>
      <c r="AO681" s="37">
        <f t="shared" si="168"/>
        <v>0.31</v>
      </c>
      <c r="AP681" s="38">
        <f t="shared" si="168"/>
        <v>0.19</v>
      </c>
      <c r="AQ681" s="83"/>
      <c r="AR681" s="37">
        <f t="shared" si="172"/>
        <v>1.87</v>
      </c>
      <c r="AS681" s="38">
        <f t="shared" si="172"/>
        <v>1.1399999999999999</v>
      </c>
    </row>
    <row r="682" spans="1:45" ht="39" x14ac:dyDescent="0.25">
      <c r="A682" s="195" t="s">
        <v>910</v>
      </c>
      <c r="B682" s="197" t="s">
        <v>911</v>
      </c>
      <c r="C682" s="199" t="s">
        <v>192</v>
      </c>
      <c r="D682" s="30" t="s">
        <v>811</v>
      </c>
      <c r="E682" s="31">
        <v>35</v>
      </c>
      <c r="F682" s="31">
        <v>21</v>
      </c>
      <c r="G682" s="33">
        <f>$G$595</f>
        <v>6.0999999999999999E-2</v>
      </c>
      <c r="H682" s="33">
        <f t="shared" si="173"/>
        <v>2.1349999999999998</v>
      </c>
      <c r="I682" s="34">
        <f>H682+H683</f>
        <v>3.16</v>
      </c>
      <c r="J682" s="33">
        <f t="shared" si="174"/>
        <v>1.2809999999999999</v>
      </c>
      <c r="K682" s="34">
        <f>J682+J683</f>
        <v>1.8959999999999999</v>
      </c>
      <c r="L682" s="33"/>
      <c r="M682" s="33"/>
      <c r="N682" s="33"/>
      <c r="O682" s="33">
        <f>I682*$Q$7</f>
        <v>4.7399999999999998E-2</v>
      </c>
      <c r="P682" s="33">
        <f>K682*$Q$7</f>
        <v>2.8439999999999997E-2</v>
      </c>
      <c r="Q682" s="33"/>
      <c r="R682" s="33">
        <f>I682*$T$7</f>
        <v>1.0744</v>
      </c>
      <c r="S682" s="35">
        <f>K682*$T$7</f>
        <v>0.64463999999999999</v>
      </c>
      <c r="T682" s="43"/>
      <c r="U682" s="36">
        <f>I682*$W$7</f>
        <v>3.1600000000000004E-4</v>
      </c>
      <c r="V682" s="36">
        <f>K682*$W$7</f>
        <v>1.896E-4</v>
      </c>
      <c r="W682" s="43"/>
      <c r="X682" s="33">
        <f>I682*$Z$7</f>
        <v>2.4060239999999999</v>
      </c>
      <c r="Y682" s="33">
        <f>K682*$Z$7</f>
        <v>1.4436144</v>
      </c>
      <c r="Z682" s="43"/>
      <c r="AA682" s="33">
        <f>I682+O682+R682+U682+X682</f>
        <v>6.6881400000000006</v>
      </c>
      <c r="AB682" s="33">
        <f>K682+P682+S682+V682+Y682</f>
        <v>4.0128839999999997</v>
      </c>
      <c r="AC682" s="33">
        <f>AA682*$AE$7</f>
        <v>2.0064420000000003</v>
      </c>
      <c r="AD682" s="33">
        <f>AB682*$AE$7</f>
        <v>1.2038651999999999</v>
      </c>
      <c r="AE682" s="43"/>
      <c r="AF682" s="33">
        <f>(AA682+AC682)*$AH$7</f>
        <v>0.26083746000000002</v>
      </c>
      <c r="AG682" s="33">
        <f>(AB682+AD682)*$AH$7</f>
        <v>0.15650247599999997</v>
      </c>
      <c r="AH682" s="43"/>
      <c r="AI682" s="43"/>
      <c r="AJ682" s="43"/>
      <c r="AK682" s="37">
        <v>11.1</v>
      </c>
      <c r="AL682" s="38">
        <v>6.66</v>
      </c>
      <c r="AM682" s="38">
        <f t="shared" si="169"/>
        <v>11.99</v>
      </c>
      <c r="AN682" s="38">
        <f t="shared" si="170"/>
        <v>7.19</v>
      </c>
      <c r="AO682" s="37">
        <f t="shared" si="168"/>
        <v>2.4</v>
      </c>
      <c r="AP682" s="38">
        <f t="shared" si="168"/>
        <v>1.44</v>
      </c>
      <c r="AQ682" s="83"/>
      <c r="AR682" s="37">
        <f t="shared" si="172"/>
        <v>14.39</v>
      </c>
      <c r="AS682" s="38">
        <f t="shared" si="172"/>
        <v>8.6300000000000008</v>
      </c>
    </row>
    <row r="683" spans="1:45" ht="51.75" x14ac:dyDescent="0.25">
      <c r="A683" s="196"/>
      <c r="B683" s="198"/>
      <c r="C683" s="200"/>
      <c r="D683" s="30" t="s">
        <v>46</v>
      </c>
      <c r="E683" s="31">
        <v>25</v>
      </c>
      <c r="F683" s="31">
        <v>15</v>
      </c>
      <c r="G683" s="33">
        <f>$G$594</f>
        <v>4.1000000000000002E-2</v>
      </c>
      <c r="H683" s="33">
        <f t="shared" si="173"/>
        <v>1.0250000000000001</v>
      </c>
      <c r="I683" s="34"/>
      <c r="J683" s="33">
        <f t="shared" si="174"/>
        <v>0.61499999999999999</v>
      </c>
      <c r="K683" s="34"/>
      <c r="L683" s="33"/>
      <c r="M683" s="33"/>
      <c r="N683" s="33"/>
      <c r="O683" s="33"/>
      <c r="P683" s="33"/>
      <c r="Q683" s="33"/>
      <c r="R683" s="33"/>
      <c r="S683" s="35"/>
      <c r="T683" s="43"/>
      <c r="U683" s="36"/>
      <c r="V683" s="36"/>
      <c r="W683" s="43"/>
      <c r="X683" s="33"/>
      <c r="Y683" s="33"/>
      <c r="Z683" s="43"/>
      <c r="AA683" s="33"/>
      <c r="AB683" s="33"/>
      <c r="AC683" s="33"/>
      <c r="AD683" s="33"/>
      <c r="AE683" s="43"/>
      <c r="AF683" s="33"/>
      <c r="AG683" s="33"/>
      <c r="AH683" s="43"/>
      <c r="AI683" s="43"/>
      <c r="AJ683" s="43"/>
      <c r="AK683" s="37"/>
      <c r="AL683" s="38"/>
      <c r="AM683" s="38">
        <f t="shared" si="169"/>
        <v>0</v>
      </c>
      <c r="AN683" s="38">
        <f t="shared" si="170"/>
        <v>0</v>
      </c>
      <c r="AO683" s="37">
        <f t="shared" si="168"/>
        <v>0</v>
      </c>
      <c r="AP683" s="38">
        <f t="shared" si="168"/>
        <v>0</v>
      </c>
      <c r="AQ683" s="83"/>
      <c r="AR683" s="37"/>
      <c r="AS683" s="38">
        <f t="shared" ref="AS683:AS688" si="175">AN683+AP683</f>
        <v>0</v>
      </c>
    </row>
    <row r="684" spans="1:45" ht="39" x14ac:dyDescent="0.25">
      <c r="A684" s="202" t="s">
        <v>912</v>
      </c>
      <c r="B684" s="204" t="s">
        <v>913</v>
      </c>
      <c r="C684" s="206" t="s">
        <v>192</v>
      </c>
      <c r="D684" s="101" t="s">
        <v>811</v>
      </c>
      <c r="E684" s="102">
        <v>7</v>
      </c>
      <c r="F684" s="102">
        <v>4</v>
      </c>
      <c r="G684" s="103">
        <f>$G$595</f>
        <v>6.0999999999999999E-2</v>
      </c>
      <c r="H684" s="103">
        <f t="shared" si="173"/>
        <v>0.42699999999999999</v>
      </c>
      <c r="I684" s="103">
        <f>H684+H685</f>
        <v>0.83699999999999997</v>
      </c>
      <c r="J684" s="103">
        <f t="shared" si="174"/>
        <v>0.24399999999999999</v>
      </c>
      <c r="K684" s="103">
        <f>J684+J685</f>
        <v>0.49</v>
      </c>
      <c r="L684" s="103"/>
      <c r="M684" s="103"/>
      <c r="N684" s="103"/>
      <c r="O684" s="103">
        <f>I684*$Q$7</f>
        <v>1.2554999999999998E-2</v>
      </c>
      <c r="P684" s="103">
        <f>K684*$Q$7</f>
        <v>7.3499999999999998E-3</v>
      </c>
      <c r="Q684" s="103"/>
      <c r="R684" s="103">
        <f>I684*$T$7</f>
        <v>0.28458</v>
      </c>
      <c r="S684" s="104">
        <f>K684*$T$7</f>
        <v>0.1666</v>
      </c>
      <c r="T684" s="108"/>
      <c r="U684" s="105">
        <f>I684*$W$7</f>
        <v>8.3700000000000002E-5</v>
      </c>
      <c r="V684" s="105">
        <f>K684*$W$7</f>
        <v>4.8999999999999998E-5</v>
      </c>
      <c r="W684" s="108"/>
      <c r="X684" s="103">
        <f>I684*$Z$7</f>
        <v>0.63729179999999996</v>
      </c>
      <c r="Y684" s="103">
        <f>K684*$Z$7</f>
        <v>0.37308599999999997</v>
      </c>
      <c r="Z684" s="108"/>
      <c r="AA684" s="103">
        <f>I684+O684+R684+U684+X684</f>
        <v>1.7715104999999998</v>
      </c>
      <c r="AB684" s="103">
        <f>K684+P684+S684+V684+Y684</f>
        <v>1.037085</v>
      </c>
      <c r="AC684" s="103">
        <f>AA684*$AE$7</f>
        <v>0.53145314999999993</v>
      </c>
      <c r="AD684" s="103">
        <f>AB684*$AE$7</f>
        <v>0.3111255</v>
      </c>
      <c r="AE684" s="108"/>
      <c r="AF684" s="103">
        <f>(AA684+AC684)*$AH$7</f>
        <v>6.908890949999999E-2</v>
      </c>
      <c r="AG684" s="103">
        <f>(AB684+AD684)*$AH$7</f>
        <v>4.0446314999999997E-2</v>
      </c>
      <c r="AH684" s="108"/>
      <c r="AI684" s="108"/>
      <c r="AJ684" s="108"/>
      <c r="AK684" s="106">
        <v>2.94</v>
      </c>
      <c r="AL684" s="107">
        <v>1.72</v>
      </c>
      <c r="AM684" s="107">
        <f t="shared" si="169"/>
        <v>3.18</v>
      </c>
      <c r="AN684" s="107">
        <f t="shared" si="170"/>
        <v>1.86</v>
      </c>
      <c r="AO684" s="106">
        <f t="shared" si="168"/>
        <v>0.64</v>
      </c>
      <c r="AP684" s="107">
        <f t="shared" si="168"/>
        <v>0.37</v>
      </c>
      <c r="AQ684" s="109"/>
      <c r="AR684" s="106">
        <f t="shared" ref="AR684:AR690" si="176">AM684+AO684</f>
        <v>3.8200000000000003</v>
      </c>
      <c r="AS684" s="107">
        <f t="shared" si="175"/>
        <v>2.23</v>
      </c>
    </row>
    <row r="685" spans="1:45" ht="0.75" customHeight="1" x14ac:dyDescent="0.25">
      <c r="A685" s="203"/>
      <c r="B685" s="205"/>
      <c r="C685" s="207"/>
      <c r="D685" s="101" t="s">
        <v>46</v>
      </c>
      <c r="E685" s="102">
        <v>10</v>
      </c>
      <c r="F685" s="102">
        <v>6</v>
      </c>
      <c r="G685" s="103">
        <f>$G$594</f>
        <v>4.1000000000000002E-2</v>
      </c>
      <c r="H685" s="103">
        <f t="shared" si="173"/>
        <v>0.41000000000000003</v>
      </c>
      <c r="I685" s="103"/>
      <c r="J685" s="103">
        <f t="shared" si="174"/>
        <v>0.246</v>
      </c>
      <c r="K685" s="103"/>
      <c r="L685" s="103"/>
      <c r="M685" s="103"/>
      <c r="N685" s="103"/>
      <c r="O685" s="103"/>
      <c r="P685" s="103"/>
      <c r="Q685" s="103"/>
      <c r="R685" s="103"/>
      <c r="S685" s="104"/>
      <c r="T685" s="108"/>
      <c r="U685" s="105"/>
      <c r="V685" s="105"/>
      <c r="W685" s="108"/>
      <c r="X685" s="103"/>
      <c r="Y685" s="103"/>
      <c r="Z685" s="108"/>
      <c r="AA685" s="103"/>
      <c r="AB685" s="103"/>
      <c r="AC685" s="103"/>
      <c r="AD685" s="103"/>
      <c r="AE685" s="108"/>
      <c r="AF685" s="103"/>
      <c r="AG685" s="103"/>
      <c r="AH685" s="108"/>
      <c r="AI685" s="108"/>
      <c r="AJ685" s="108"/>
      <c r="AK685" s="106"/>
      <c r="AL685" s="107"/>
      <c r="AM685" s="107">
        <f t="shared" si="169"/>
        <v>0</v>
      </c>
      <c r="AN685" s="107">
        <f t="shared" si="170"/>
        <v>0</v>
      </c>
      <c r="AO685" s="106">
        <f t="shared" si="168"/>
        <v>0</v>
      </c>
      <c r="AP685" s="107">
        <f t="shared" si="168"/>
        <v>0</v>
      </c>
      <c r="AQ685" s="109"/>
      <c r="AR685" s="106">
        <f t="shared" si="176"/>
        <v>0</v>
      </c>
      <c r="AS685" s="107">
        <f t="shared" si="175"/>
        <v>0</v>
      </c>
    </row>
    <row r="686" spans="1:45" ht="39" x14ac:dyDescent="0.25">
      <c r="A686" s="195" t="s">
        <v>914</v>
      </c>
      <c r="B686" s="197" t="s">
        <v>915</v>
      </c>
      <c r="C686" s="199" t="s">
        <v>192</v>
      </c>
      <c r="D686" s="30" t="s">
        <v>811</v>
      </c>
      <c r="E686" s="31">
        <v>10</v>
      </c>
      <c r="F686" s="31">
        <v>6</v>
      </c>
      <c r="G686" s="33">
        <f>$G$595</f>
        <v>6.0999999999999999E-2</v>
      </c>
      <c r="H686" s="33">
        <f t="shared" si="173"/>
        <v>0.61</v>
      </c>
      <c r="I686" s="34">
        <f>H686+H687</f>
        <v>1.4300000000000002</v>
      </c>
      <c r="J686" s="33">
        <f t="shared" si="174"/>
        <v>0.36599999999999999</v>
      </c>
      <c r="K686" s="34">
        <f>J686+J687</f>
        <v>0.85799999999999998</v>
      </c>
      <c r="L686" s="33"/>
      <c r="M686" s="33"/>
      <c r="N686" s="33"/>
      <c r="O686" s="33">
        <f>I686*$Q$7</f>
        <v>2.145E-2</v>
      </c>
      <c r="P686" s="33">
        <f>K686*$Q$7</f>
        <v>1.2869999999999999E-2</v>
      </c>
      <c r="Q686" s="33"/>
      <c r="R686" s="33">
        <f>I686*$T$7</f>
        <v>0.48620000000000008</v>
      </c>
      <c r="S686" s="35">
        <f>K686*$T$7</f>
        <v>0.29172000000000003</v>
      </c>
      <c r="T686" s="43"/>
      <c r="U686" s="36">
        <f>I686*$W$7</f>
        <v>1.4300000000000003E-4</v>
      </c>
      <c r="V686" s="36">
        <f>K686*$W$7</f>
        <v>8.5799999999999998E-5</v>
      </c>
      <c r="W686" s="43"/>
      <c r="X686" s="33">
        <f>I686*$Z$7</f>
        <v>1.088802</v>
      </c>
      <c r="Y686" s="33">
        <f>K686*$Z$7</f>
        <v>0.65328120000000001</v>
      </c>
      <c r="Z686" s="43"/>
      <c r="AA686" s="33">
        <f>I686+O686+R686+U686+X686</f>
        <v>3.0265950000000004</v>
      </c>
      <c r="AB686" s="33">
        <f>K686+P686+S686+V686+Y686</f>
        <v>1.815957</v>
      </c>
      <c r="AC686" s="33">
        <f>AA686*$AE$7</f>
        <v>0.90797850000000002</v>
      </c>
      <c r="AD686" s="33">
        <f>AB686*$AE$7</f>
        <v>0.54478709999999997</v>
      </c>
      <c r="AE686" s="43"/>
      <c r="AF686" s="33">
        <f>(AA686+AC686)*$AH$7</f>
        <v>0.11803720500000001</v>
      </c>
      <c r="AG686" s="33">
        <f>(AB686+AD686)*$AH$7</f>
        <v>7.0822322999999993E-2</v>
      </c>
      <c r="AH686" s="43"/>
      <c r="AI686" s="43"/>
      <c r="AJ686" s="43"/>
      <c r="AK686" s="37">
        <v>5.01</v>
      </c>
      <c r="AL686" s="38">
        <v>3.01</v>
      </c>
      <c r="AM686" s="38">
        <f t="shared" si="169"/>
        <v>5.41</v>
      </c>
      <c r="AN686" s="38">
        <f t="shared" si="170"/>
        <v>3.25</v>
      </c>
      <c r="AO686" s="37">
        <f t="shared" si="168"/>
        <v>1.08</v>
      </c>
      <c r="AP686" s="38">
        <f t="shared" si="168"/>
        <v>0.65</v>
      </c>
      <c r="AQ686" s="83"/>
      <c r="AR686" s="37">
        <f t="shared" si="176"/>
        <v>6.49</v>
      </c>
      <c r="AS686" s="38">
        <f t="shared" si="175"/>
        <v>3.9</v>
      </c>
    </row>
    <row r="687" spans="1:45" ht="0.75" customHeight="1" x14ac:dyDescent="0.25">
      <c r="A687" s="196"/>
      <c r="B687" s="198"/>
      <c r="C687" s="200"/>
      <c r="D687" s="30" t="s">
        <v>46</v>
      </c>
      <c r="E687" s="31">
        <v>20</v>
      </c>
      <c r="F687" s="31">
        <v>12</v>
      </c>
      <c r="G687" s="33">
        <f>$G$594</f>
        <v>4.1000000000000002E-2</v>
      </c>
      <c r="H687" s="33">
        <f t="shared" si="173"/>
        <v>0.82000000000000006</v>
      </c>
      <c r="I687" s="34"/>
      <c r="J687" s="33">
        <f t="shared" si="174"/>
        <v>0.49199999999999999</v>
      </c>
      <c r="K687" s="34"/>
      <c r="L687" s="33"/>
      <c r="M687" s="33"/>
      <c r="N687" s="33"/>
      <c r="O687" s="33"/>
      <c r="P687" s="33"/>
      <c r="Q687" s="33"/>
      <c r="R687" s="33"/>
      <c r="S687" s="35"/>
      <c r="T687" s="43"/>
      <c r="U687" s="36"/>
      <c r="V687" s="36"/>
      <c r="W687" s="43"/>
      <c r="X687" s="33"/>
      <c r="Y687" s="33"/>
      <c r="Z687" s="43"/>
      <c r="AA687" s="33"/>
      <c r="AB687" s="33"/>
      <c r="AC687" s="33"/>
      <c r="AD687" s="33"/>
      <c r="AE687" s="43"/>
      <c r="AF687" s="33"/>
      <c r="AG687" s="33"/>
      <c r="AH687" s="43"/>
      <c r="AI687" s="43"/>
      <c r="AJ687" s="43"/>
      <c r="AK687" s="37"/>
      <c r="AL687" s="38"/>
      <c r="AM687" s="38">
        <f t="shared" si="169"/>
        <v>0</v>
      </c>
      <c r="AN687" s="38">
        <f t="shared" si="170"/>
        <v>0</v>
      </c>
      <c r="AO687" s="37">
        <f t="shared" si="168"/>
        <v>0</v>
      </c>
      <c r="AP687" s="38">
        <f t="shared" si="168"/>
        <v>0</v>
      </c>
      <c r="AQ687" s="83"/>
      <c r="AR687" s="37">
        <f t="shared" si="176"/>
        <v>0</v>
      </c>
      <c r="AS687" s="38">
        <f t="shared" si="175"/>
        <v>0</v>
      </c>
    </row>
    <row r="688" spans="1:45" ht="25.5" customHeight="1" x14ac:dyDescent="0.25">
      <c r="A688" s="195" t="s">
        <v>916</v>
      </c>
      <c r="B688" s="197" t="s">
        <v>917</v>
      </c>
      <c r="C688" s="199" t="s">
        <v>192</v>
      </c>
      <c r="D688" s="30" t="s">
        <v>811</v>
      </c>
      <c r="E688" s="31">
        <v>15</v>
      </c>
      <c r="F688" s="31">
        <v>9</v>
      </c>
      <c r="G688" s="33">
        <f>$G$595</f>
        <v>6.0999999999999999E-2</v>
      </c>
      <c r="H688" s="33">
        <f t="shared" si="173"/>
        <v>0.91500000000000004</v>
      </c>
      <c r="I688" s="34">
        <f>H688+H689</f>
        <v>1.9400000000000002</v>
      </c>
      <c r="J688" s="33">
        <f t="shared" si="174"/>
        <v>0.54899999999999993</v>
      </c>
      <c r="K688" s="34">
        <f>J688+J689</f>
        <v>1.1639999999999999</v>
      </c>
      <c r="L688" s="33"/>
      <c r="M688" s="33"/>
      <c r="N688" s="33"/>
      <c r="O688" s="33">
        <f>I688*$Q$7</f>
        <v>2.9100000000000001E-2</v>
      </c>
      <c r="P688" s="33">
        <f>K688*$Q$7</f>
        <v>1.746E-2</v>
      </c>
      <c r="Q688" s="33"/>
      <c r="R688" s="33">
        <f>I688*$T$7</f>
        <v>0.65960000000000008</v>
      </c>
      <c r="S688" s="35">
        <f>K688*$T$7</f>
        <v>0.39576</v>
      </c>
      <c r="T688" s="43"/>
      <c r="U688" s="36">
        <f>I688*$W$7</f>
        <v>1.9400000000000003E-4</v>
      </c>
      <c r="V688" s="36">
        <f>K688*$W$7</f>
        <v>1.164E-4</v>
      </c>
      <c r="W688" s="43"/>
      <c r="X688" s="33">
        <f>I688*$Z$7</f>
        <v>1.4771160000000001</v>
      </c>
      <c r="Y688" s="33">
        <f>K688*$Z$7</f>
        <v>0.88626959999999988</v>
      </c>
      <c r="Z688" s="43"/>
      <c r="AA688" s="33">
        <f>I688+O688+R688+U688+X688</f>
        <v>4.1060100000000004</v>
      </c>
      <c r="AB688" s="33">
        <f>K688+P688+S688+V688+Y688</f>
        <v>2.463606</v>
      </c>
      <c r="AC688" s="33">
        <f>AA688*$AE$7</f>
        <v>1.231803</v>
      </c>
      <c r="AD688" s="33">
        <f>AB688*$AE$7</f>
        <v>0.73908180000000001</v>
      </c>
      <c r="AE688" s="43"/>
      <c r="AF688" s="33">
        <f>(AA688+AC688)*$AH$7</f>
        <v>0.16013439000000002</v>
      </c>
      <c r="AG688" s="33">
        <f>(AB688+AD688)*$AH$7</f>
        <v>9.6080633999999998E-2</v>
      </c>
      <c r="AH688" s="43"/>
      <c r="AI688" s="43"/>
      <c r="AJ688" s="43"/>
      <c r="AK688" s="37">
        <v>6.82</v>
      </c>
      <c r="AL688" s="38">
        <v>4.09</v>
      </c>
      <c r="AM688" s="38">
        <f t="shared" si="169"/>
        <v>7.37</v>
      </c>
      <c r="AN688" s="38">
        <f t="shared" si="170"/>
        <v>4.42</v>
      </c>
      <c r="AO688" s="37">
        <f t="shared" si="168"/>
        <v>1.47</v>
      </c>
      <c r="AP688" s="38">
        <f t="shared" si="168"/>
        <v>0.88</v>
      </c>
      <c r="AQ688" s="83"/>
      <c r="AR688" s="37">
        <f t="shared" si="176"/>
        <v>8.84</v>
      </c>
      <c r="AS688" s="38">
        <f t="shared" si="175"/>
        <v>5.3</v>
      </c>
    </row>
    <row r="689" spans="1:45" ht="51.75" hidden="1" x14ac:dyDescent="0.25">
      <c r="A689" s="196"/>
      <c r="B689" s="198"/>
      <c r="C689" s="200"/>
      <c r="D689" s="30" t="s">
        <v>46</v>
      </c>
      <c r="E689" s="31">
        <v>25</v>
      </c>
      <c r="F689" s="31">
        <v>15</v>
      </c>
      <c r="G689" s="33">
        <f>$G$594</f>
        <v>4.1000000000000002E-2</v>
      </c>
      <c r="H689" s="33">
        <f t="shared" si="173"/>
        <v>1.0250000000000001</v>
      </c>
      <c r="I689" s="34"/>
      <c r="J689" s="33">
        <f t="shared" si="174"/>
        <v>0.61499999999999999</v>
      </c>
      <c r="K689" s="34"/>
      <c r="L689" s="33"/>
      <c r="M689" s="33"/>
      <c r="N689" s="33"/>
      <c r="O689" s="33"/>
      <c r="P689" s="33"/>
      <c r="Q689" s="33"/>
      <c r="R689" s="33"/>
      <c r="S689" s="35"/>
      <c r="T689" s="43"/>
      <c r="U689" s="36"/>
      <c r="V689" s="36"/>
      <c r="W689" s="43"/>
      <c r="X689" s="33"/>
      <c r="Y689" s="33"/>
      <c r="Z689" s="43"/>
      <c r="AA689" s="33"/>
      <c r="AB689" s="33"/>
      <c r="AC689" s="33"/>
      <c r="AD689" s="33"/>
      <c r="AE689" s="43"/>
      <c r="AF689" s="33"/>
      <c r="AG689" s="33"/>
      <c r="AH689" s="43"/>
      <c r="AI689" s="43"/>
      <c r="AJ689" s="43"/>
      <c r="AK689" s="37"/>
      <c r="AL689" s="38"/>
      <c r="AM689" s="38">
        <f t="shared" si="169"/>
        <v>0</v>
      </c>
      <c r="AN689" s="38">
        <f t="shared" si="170"/>
        <v>0</v>
      </c>
      <c r="AO689" s="37">
        <f t="shared" si="168"/>
        <v>0</v>
      </c>
      <c r="AP689" s="38">
        <f t="shared" si="168"/>
        <v>0</v>
      </c>
      <c r="AQ689" s="83"/>
      <c r="AR689" s="37">
        <f t="shared" si="176"/>
        <v>0</v>
      </c>
      <c r="AS689" s="38"/>
    </row>
    <row r="690" spans="1:45" ht="39" x14ac:dyDescent="0.25">
      <c r="A690" s="202" t="s">
        <v>918</v>
      </c>
      <c r="B690" s="204" t="s">
        <v>919</v>
      </c>
      <c r="C690" s="206" t="s">
        <v>192</v>
      </c>
      <c r="D690" s="101" t="s">
        <v>811</v>
      </c>
      <c r="E690" s="102">
        <v>15</v>
      </c>
      <c r="F690" s="102">
        <v>9</v>
      </c>
      <c r="G690" s="103">
        <f>$G$595</f>
        <v>6.0999999999999999E-2</v>
      </c>
      <c r="H690" s="103">
        <f t="shared" si="173"/>
        <v>0.91500000000000004</v>
      </c>
      <c r="I690" s="103">
        <f>H690+H691</f>
        <v>1.9400000000000002</v>
      </c>
      <c r="J690" s="103">
        <f t="shared" si="174"/>
        <v>0.54899999999999993</v>
      </c>
      <c r="K690" s="103">
        <f>J690+J691</f>
        <v>1.1639999999999999</v>
      </c>
      <c r="L690" s="103"/>
      <c r="M690" s="103"/>
      <c r="N690" s="103"/>
      <c r="O690" s="103">
        <f>I690*$Q$7</f>
        <v>2.9100000000000001E-2</v>
      </c>
      <c r="P690" s="103">
        <f>K690*$Q$7</f>
        <v>1.746E-2</v>
      </c>
      <c r="Q690" s="103"/>
      <c r="R690" s="103">
        <f>I690*$T$7</f>
        <v>0.65960000000000008</v>
      </c>
      <c r="S690" s="104">
        <f>K690*$T$7</f>
        <v>0.39576</v>
      </c>
      <c r="T690" s="108"/>
      <c r="U690" s="105">
        <f>I690*$W$7</f>
        <v>1.9400000000000003E-4</v>
      </c>
      <c r="V690" s="105">
        <f>K690*$W$7</f>
        <v>1.164E-4</v>
      </c>
      <c r="W690" s="108"/>
      <c r="X690" s="103">
        <f>I690*$Z$7</f>
        <v>1.4771160000000001</v>
      </c>
      <c r="Y690" s="103">
        <f>K690*$Z$7</f>
        <v>0.88626959999999988</v>
      </c>
      <c r="Z690" s="108"/>
      <c r="AA690" s="103">
        <f>I690+O690+R690+U690+X690</f>
        <v>4.1060100000000004</v>
      </c>
      <c r="AB690" s="103">
        <f>K690+P690+S690+V690+Y690</f>
        <v>2.463606</v>
      </c>
      <c r="AC690" s="103">
        <f>AA690*$AE$7</f>
        <v>1.231803</v>
      </c>
      <c r="AD690" s="103">
        <f>AB690*$AE$7</f>
        <v>0.73908180000000001</v>
      </c>
      <c r="AE690" s="108"/>
      <c r="AF690" s="103">
        <f>(AA690+AC690)*$AH$7</f>
        <v>0.16013439000000002</v>
      </c>
      <c r="AG690" s="103">
        <f>(AB690+AD690)*$AH$7</f>
        <v>9.6080633999999998E-2</v>
      </c>
      <c r="AH690" s="108"/>
      <c r="AI690" s="108"/>
      <c r="AJ690" s="108"/>
      <c r="AK690" s="106">
        <v>6.82</v>
      </c>
      <c r="AL690" s="107">
        <v>4.09</v>
      </c>
      <c r="AM690" s="107">
        <f t="shared" si="169"/>
        <v>7.37</v>
      </c>
      <c r="AN690" s="107">
        <f t="shared" si="170"/>
        <v>4.42</v>
      </c>
      <c r="AO690" s="106">
        <f t="shared" si="168"/>
        <v>1.47</v>
      </c>
      <c r="AP690" s="107">
        <f t="shared" si="168"/>
        <v>0.88</v>
      </c>
      <c r="AQ690" s="109"/>
      <c r="AR690" s="106">
        <f t="shared" si="176"/>
        <v>8.84</v>
      </c>
      <c r="AS690" s="107">
        <f>AN690+AP690</f>
        <v>5.3</v>
      </c>
    </row>
    <row r="691" spans="1:45" ht="51.75" hidden="1" x14ac:dyDescent="0.25">
      <c r="A691" s="203"/>
      <c r="B691" s="205"/>
      <c r="C691" s="207"/>
      <c r="D691" s="101" t="s">
        <v>46</v>
      </c>
      <c r="E691" s="102">
        <v>25</v>
      </c>
      <c r="F691" s="102">
        <v>15</v>
      </c>
      <c r="G691" s="103">
        <f>$G$594</f>
        <v>4.1000000000000002E-2</v>
      </c>
      <c r="H691" s="103">
        <f t="shared" si="173"/>
        <v>1.0250000000000001</v>
      </c>
      <c r="I691" s="103"/>
      <c r="J691" s="103">
        <f t="shared" si="174"/>
        <v>0.61499999999999999</v>
      </c>
      <c r="K691" s="103"/>
      <c r="L691" s="103"/>
      <c r="M691" s="103"/>
      <c r="N691" s="103"/>
      <c r="O691" s="103"/>
      <c r="P691" s="103"/>
      <c r="Q691" s="103"/>
      <c r="R691" s="103"/>
      <c r="S691" s="104"/>
      <c r="T691" s="108"/>
      <c r="U691" s="105"/>
      <c r="V691" s="105"/>
      <c r="W691" s="108"/>
      <c r="X691" s="103"/>
      <c r="Y691" s="103"/>
      <c r="Z691" s="108"/>
      <c r="AA691" s="103"/>
      <c r="AB691" s="103"/>
      <c r="AC691" s="103"/>
      <c r="AD691" s="103"/>
      <c r="AE691" s="108"/>
      <c r="AF691" s="103"/>
      <c r="AG691" s="103"/>
      <c r="AH691" s="108"/>
      <c r="AI691" s="108"/>
      <c r="AJ691" s="108"/>
      <c r="AK691" s="106"/>
      <c r="AL691" s="107"/>
      <c r="AM691" s="107">
        <f t="shared" si="169"/>
        <v>0</v>
      </c>
      <c r="AN691" s="107">
        <f t="shared" si="170"/>
        <v>0</v>
      </c>
      <c r="AO691" s="106">
        <f t="shared" si="168"/>
        <v>0</v>
      </c>
      <c r="AP691" s="107">
        <f t="shared" si="168"/>
        <v>0</v>
      </c>
      <c r="AQ691" s="109"/>
      <c r="AR691" s="106"/>
      <c r="AS691" s="107"/>
    </row>
    <row r="692" spans="1:45" ht="25.5" x14ac:dyDescent="0.25">
      <c r="A692" s="27" t="s">
        <v>920</v>
      </c>
      <c r="B692" s="28" t="s">
        <v>921</v>
      </c>
      <c r="C692" s="29"/>
      <c r="D692" s="30"/>
      <c r="E692" s="31"/>
      <c r="F692" s="31"/>
      <c r="G692" s="33"/>
      <c r="H692" s="33"/>
      <c r="I692" s="34"/>
      <c r="J692" s="33"/>
      <c r="K692" s="34"/>
      <c r="L692" s="33"/>
      <c r="M692" s="33"/>
      <c r="N692" s="33"/>
      <c r="O692" s="33"/>
      <c r="P692" s="33"/>
      <c r="Q692" s="33"/>
      <c r="R692" s="33"/>
      <c r="S692" s="35"/>
      <c r="T692" s="43"/>
      <c r="U692" s="36"/>
      <c r="V692" s="36"/>
      <c r="W692" s="43"/>
      <c r="X692" s="33"/>
      <c r="Y692" s="33"/>
      <c r="Z692" s="43"/>
      <c r="AA692" s="33"/>
      <c r="AB692" s="33"/>
      <c r="AC692" s="33"/>
      <c r="AD692" s="33"/>
      <c r="AE692" s="43"/>
      <c r="AF692" s="33"/>
      <c r="AG692" s="33"/>
      <c r="AH692" s="43"/>
      <c r="AI692" s="43"/>
      <c r="AJ692" s="43"/>
      <c r="AK692" s="37"/>
      <c r="AL692" s="38"/>
      <c r="AM692" s="38"/>
      <c r="AN692" s="38"/>
      <c r="AO692" s="37"/>
      <c r="AP692" s="38"/>
      <c r="AQ692" s="83"/>
      <c r="AR692" s="37"/>
      <c r="AS692" s="38"/>
    </row>
    <row r="693" spans="1:45" ht="39" x14ac:dyDescent="0.25">
      <c r="A693" s="208" t="s">
        <v>922</v>
      </c>
      <c r="B693" s="197" t="s">
        <v>923</v>
      </c>
      <c r="C693" s="199" t="s">
        <v>192</v>
      </c>
      <c r="D693" s="30" t="s">
        <v>811</v>
      </c>
      <c r="E693" s="31">
        <v>15</v>
      </c>
      <c r="F693" s="31">
        <v>9</v>
      </c>
      <c r="G693" s="33">
        <f>$G$595</f>
        <v>6.0999999999999999E-2</v>
      </c>
      <c r="H693" s="33">
        <f t="shared" si="173"/>
        <v>0.91500000000000004</v>
      </c>
      <c r="I693" s="34">
        <f>H693+H694</f>
        <v>1.9400000000000002</v>
      </c>
      <c r="J693" s="33">
        <f t="shared" si="174"/>
        <v>0.54899999999999993</v>
      </c>
      <c r="K693" s="34">
        <f>J693+J694</f>
        <v>1.1639999999999999</v>
      </c>
      <c r="L693" s="33"/>
      <c r="M693" s="33"/>
      <c r="N693" s="33"/>
      <c r="O693" s="33">
        <f>I693*$Q$7</f>
        <v>2.9100000000000001E-2</v>
      </c>
      <c r="P693" s="33">
        <f>K693*$Q$7</f>
        <v>1.746E-2</v>
      </c>
      <c r="Q693" s="33"/>
      <c r="R693" s="33">
        <f>I693*$T$7</f>
        <v>0.65960000000000008</v>
      </c>
      <c r="S693" s="35">
        <f>K693*$T$7</f>
        <v>0.39576</v>
      </c>
      <c r="T693" s="43"/>
      <c r="U693" s="36">
        <f>I693*$W$7</f>
        <v>1.9400000000000003E-4</v>
      </c>
      <c r="V693" s="36">
        <f>K693*$W$7</f>
        <v>1.164E-4</v>
      </c>
      <c r="W693" s="43"/>
      <c r="X693" s="33">
        <f>I693*$Z$7</f>
        <v>1.4771160000000001</v>
      </c>
      <c r="Y693" s="33">
        <f>K693*$Z$7</f>
        <v>0.88626959999999988</v>
      </c>
      <c r="Z693" s="43"/>
      <c r="AA693" s="33">
        <f>I693+O693+R693+U693+X693</f>
        <v>4.1060100000000004</v>
      </c>
      <c r="AB693" s="33">
        <f>K693+P693+S693+V693+Y693</f>
        <v>2.463606</v>
      </c>
      <c r="AC693" s="33">
        <f>AA693*$AE$7</f>
        <v>1.231803</v>
      </c>
      <c r="AD693" s="33">
        <f>AB693*$AE$7</f>
        <v>0.73908180000000001</v>
      </c>
      <c r="AE693" s="43"/>
      <c r="AF693" s="33">
        <f>(AA693+AC693)*$AH$7</f>
        <v>0.16013439000000002</v>
      </c>
      <c r="AG693" s="33">
        <f>(AB693+AD693)*$AH$7</f>
        <v>9.6080633999999998E-2</v>
      </c>
      <c r="AH693" s="43"/>
      <c r="AI693" s="43"/>
      <c r="AJ693" s="43"/>
      <c r="AK693" s="37">
        <v>6.82</v>
      </c>
      <c r="AL693" s="38">
        <v>4.09</v>
      </c>
      <c r="AM693" s="38">
        <f t="shared" si="169"/>
        <v>7.37</v>
      </c>
      <c r="AN693" s="38">
        <f t="shared" si="170"/>
        <v>4.42</v>
      </c>
      <c r="AO693" s="37">
        <f t="shared" si="168"/>
        <v>1.47</v>
      </c>
      <c r="AP693" s="38">
        <f t="shared" si="168"/>
        <v>0.88</v>
      </c>
      <c r="AQ693" s="83"/>
      <c r="AR693" s="37">
        <f t="shared" ref="AR693:AS695" si="177">AM693+AO693</f>
        <v>8.84</v>
      </c>
      <c r="AS693" s="38">
        <f t="shared" si="177"/>
        <v>5.3</v>
      </c>
    </row>
    <row r="694" spans="1:45" ht="51.75" x14ac:dyDescent="0.25">
      <c r="A694" s="209"/>
      <c r="B694" s="198"/>
      <c r="C694" s="200"/>
      <c r="D694" s="30" t="s">
        <v>46</v>
      </c>
      <c r="E694" s="31">
        <v>25</v>
      </c>
      <c r="F694" s="31">
        <v>15</v>
      </c>
      <c r="G694" s="33">
        <f>$G$594</f>
        <v>4.1000000000000002E-2</v>
      </c>
      <c r="H694" s="33">
        <f t="shared" si="173"/>
        <v>1.0250000000000001</v>
      </c>
      <c r="I694" s="34"/>
      <c r="J694" s="33">
        <f t="shared" si="174"/>
        <v>0.61499999999999999</v>
      </c>
      <c r="K694" s="34"/>
      <c r="L694" s="33"/>
      <c r="M694" s="33"/>
      <c r="N694" s="33"/>
      <c r="O694" s="33"/>
      <c r="P694" s="33"/>
      <c r="Q694" s="33"/>
      <c r="R694" s="33"/>
      <c r="S694" s="35"/>
      <c r="T694" s="43"/>
      <c r="U694" s="36"/>
      <c r="V694" s="36"/>
      <c r="W694" s="43"/>
      <c r="X694" s="33"/>
      <c r="Y694" s="33"/>
      <c r="Z694" s="43"/>
      <c r="AA694" s="33"/>
      <c r="AB694" s="33"/>
      <c r="AC694" s="33"/>
      <c r="AD694" s="33"/>
      <c r="AE694" s="43"/>
      <c r="AF694" s="33"/>
      <c r="AG694" s="33"/>
      <c r="AH694" s="43"/>
      <c r="AI694" s="43"/>
      <c r="AJ694" s="43"/>
      <c r="AK694" s="37"/>
      <c r="AL694" s="38"/>
      <c r="AM694" s="38">
        <f t="shared" si="169"/>
        <v>0</v>
      </c>
      <c r="AN694" s="38">
        <f t="shared" si="170"/>
        <v>0</v>
      </c>
      <c r="AO694" s="37">
        <f t="shared" si="168"/>
        <v>0</v>
      </c>
      <c r="AP694" s="38">
        <f t="shared" si="168"/>
        <v>0</v>
      </c>
      <c r="AQ694" s="83"/>
      <c r="AR694" s="37">
        <f t="shared" si="177"/>
        <v>0</v>
      </c>
      <c r="AS694" s="38">
        <f t="shared" si="177"/>
        <v>0</v>
      </c>
    </row>
    <row r="695" spans="1:45" ht="39" x14ac:dyDescent="0.25">
      <c r="A695" s="195" t="s">
        <v>924</v>
      </c>
      <c r="B695" s="197" t="s">
        <v>925</v>
      </c>
      <c r="C695" s="199" t="s">
        <v>192</v>
      </c>
      <c r="D695" s="30" t="s">
        <v>811</v>
      </c>
      <c r="E695" s="31">
        <v>15</v>
      </c>
      <c r="F695" s="31">
        <v>9</v>
      </c>
      <c r="G695" s="33">
        <f>$G$595</f>
        <v>6.0999999999999999E-2</v>
      </c>
      <c r="H695" s="33">
        <f t="shared" si="173"/>
        <v>0.91500000000000004</v>
      </c>
      <c r="I695" s="34">
        <f>H695+H696</f>
        <v>1.9400000000000002</v>
      </c>
      <c r="J695" s="33">
        <f t="shared" si="174"/>
        <v>0.54899999999999993</v>
      </c>
      <c r="K695" s="34">
        <f>J695+J696</f>
        <v>1.1639999999999999</v>
      </c>
      <c r="L695" s="33"/>
      <c r="M695" s="33"/>
      <c r="N695" s="33"/>
      <c r="O695" s="33">
        <f>I695*$Q$7</f>
        <v>2.9100000000000001E-2</v>
      </c>
      <c r="P695" s="33">
        <f>K695*$Q$7</f>
        <v>1.746E-2</v>
      </c>
      <c r="Q695" s="33"/>
      <c r="R695" s="33">
        <f>I695*$T$7</f>
        <v>0.65960000000000008</v>
      </c>
      <c r="S695" s="35">
        <f>K695*$T$7</f>
        <v>0.39576</v>
      </c>
      <c r="T695" s="43"/>
      <c r="U695" s="36">
        <f>I695*$W$7</f>
        <v>1.9400000000000003E-4</v>
      </c>
      <c r="V695" s="36">
        <f>K695*$W$7</f>
        <v>1.164E-4</v>
      </c>
      <c r="W695" s="43"/>
      <c r="X695" s="33">
        <f>I695*$Z$7</f>
        <v>1.4771160000000001</v>
      </c>
      <c r="Y695" s="33">
        <f>K695*$Z$7</f>
        <v>0.88626959999999988</v>
      </c>
      <c r="Z695" s="43"/>
      <c r="AA695" s="33">
        <f>I695+O695+R695+U695+X695</f>
        <v>4.1060100000000004</v>
      </c>
      <c r="AB695" s="33">
        <f>K695+P695+S695+V695+Y695</f>
        <v>2.463606</v>
      </c>
      <c r="AC695" s="33">
        <f>AA695*$AE$7</f>
        <v>1.231803</v>
      </c>
      <c r="AD695" s="33">
        <f>AB695*$AE$7</f>
        <v>0.73908180000000001</v>
      </c>
      <c r="AE695" s="43"/>
      <c r="AF695" s="33">
        <f>(AA695+AC695)*$AH$7</f>
        <v>0.16013439000000002</v>
      </c>
      <c r="AG695" s="33">
        <f>(AB695+AD695)*$AH$7</f>
        <v>9.6080633999999998E-2</v>
      </c>
      <c r="AH695" s="43"/>
      <c r="AI695" s="43"/>
      <c r="AJ695" s="43"/>
      <c r="AK695" s="37">
        <v>6.82</v>
      </c>
      <c r="AL695" s="38">
        <v>4.09</v>
      </c>
      <c r="AM695" s="38">
        <f t="shared" si="169"/>
        <v>7.37</v>
      </c>
      <c r="AN695" s="38">
        <f t="shared" si="170"/>
        <v>4.42</v>
      </c>
      <c r="AO695" s="37">
        <f t="shared" si="168"/>
        <v>1.47</v>
      </c>
      <c r="AP695" s="38">
        <f t="shared" si="168"/>
        <v>0.88</v>
      </c>
      <c r="AQ695" s="83"/>
      <c r="AR695" s="37">
        <f t="shared" si="177"/>
        <v>8.84</v>
      </c>
      <c r="AS695" s="38">
        <f t="shared" si="177"/>
        <v>5.3</v>
      </c>
    </row>
    <row r="696" spans="1:45" ht="51.75" x14ac:dyDescent="0.25">
      <c r="A696" s="196"/>
      <c r="B696" s="198"/>
      <c r="C696" s="200"/>
      <c r="D696" s="30" t="s">
        <v>46</v>
      </c>
      <c r="E696" s="31">
        <v>25</v>
      </c>
      <c r="F696" s="31">
        <v>15</v>
      </c>
      <c r="G696" s="33">
        <f>$G$594</f>
        <v>4.1000000000000002E-2</v>
      </c>
      <c r="H696" s="33">
        <f t="shared" si="173"/>
        <v>1.0250000000000001</v>
      </c>
      <c r="I696" s="34"/>
      <c r="J696" s="33">
        <f t="shared" si="174"/>
        <v>0.61499999999999999</v>
      </c>
      <c r="K696" s="34"/>
      <c r="L696" s="33"/>
      <c r="M696" s="33"/>
      <c r="N696" s="33"/>
      <c r="O696" s="33"/>
      <c r="P696" s="33"/>
      <c r="Q696" s="33"/>
      <c r="R696" s="33"/>
      <c r="S696" s="35"/>
      <c r="T696" s="43"/>
      <c r="U696" s="36"/>
      <c r="V696" s="36"/>
      <c r="W696" s="43"/>
      <c r="X696" s="33"/>
      <c r="Y696" s="33"/>
      <c r="Z696" s="43"/>
      <c r="AA696" s="33"/>
      <c r="AB696" s="33"/>
      <c r="AC696" s="33"/>
      <c r="AD696" s="33"/>
      <c r="AE696" s="43"/>
      <c r="AF696" s="33"/>
      <c r="AG696" s="33"/>
      <c r="AH696" s="43"/>
      <c r="AI696" s="43"/>
      <c r="AJ696" s="43"/>
      <c r="AK696" s="37"/>
      <c r="AL696" s="38"/>
      <c r="AM696" s="38">
        <f t="shared" si="169"/>
        <v>0</v>
      </c>
      <c r="AN696" s="38">
        <f t="shared" si="170"/>
        <v>0</v>
      </c>
      <c r="AO696" s="37">
        <f t="shared" si="168"/>
        <v>0</v>
      </c>
      <c r="AP696" s="38">
        <f t="shared" si="168"/>
        <v>0</v>
      </c>
      <c r="AQ696" s="83"/>
      <c r="AR696" s="37"/>
      <c r="AS696" s="38"/>
    </row>
    <row r="697" spans="1:45" ht="39" x14ac:dyDescent="0.25">
      <c r="A697" s="195" t="s">
        <v>926</v>
      </c>
      <c r="B697" s="197" t="s">
        <v>927</v>
      </c>
      <c r="C697" s="199" t="s">
        <v>192</v>
      </c>
      <c r="D697" s="30" t="s">
        <v>811</v>
      </c>
      <c r="E697" s="31">
        <v>15</v>
      </c>
      <c r="F697" s="31">
        <v>9</v>
      </c>
      <c r="G697" s="33">
        <f>$G$595</f>
        <v>6.0999999999999999E-2</v>
      </c>
      <c r="H697" s="33">
        <f t="shared" si="173"/>
        <v>0.91500000000000004</v>
      </c>
      <c r="I697" s="34">
        <f>H697+H698</f>
        <v>1.9400000000000002</v>
      </c>
      <c r="J697" s="33">
        <f t="shared" si="174"/>
        <v>0.54899999999999993</v>
      </c>
      <c r="K697" s="34">
        <f>J697+J698</f>
        <v>1.1639999999999999</v>
      </c>
      <c r="L697" s="33"/>
      <c r="M697" s="33"/>
      <c r="N697" s="33"/>
      <c r="O697" s="33">
        <f>I697*$Q$7</f>
        <v>2.9100000000000001E-2</v>
      </c>
      <c r="P697" s="33">
        <f>K697*$Q$7</f>
        <v>1.746E-2</v>
      </c>
      <c r="Q697" s="33"/>
      <c r="R697" s="33">
        <f>I697*$T$7</f>
        <v>0.65960000000000008</v>
      </c>
      <c r="S697" s="35">
        <f>K697*$T$7</f>
        <v>0.39576</v>
      </c>
      <c r="T697" s="43"/>
      <c r="U697" s="36">
        <f>I697*$W$7</f>
        <v>1.9400000000000003E-4</v>
      </c>
      <c r="V697" s="36">
        <f>K697*$W$7</f>
        <v>1.164E-4</v>
      </c>
      <c r="W697" s="43"/>
      <c r="X697" s="33">
        <f>I697*$Z$7</f>
        <v>1.4771160000000001</v>
      </c>
      <c r="Y697" s="33">
        <f>K697*$Z$7</f>
        <v>0.88626959999999988</v>
      </c>
      <c r="Z697" s="43"/>
      <c r="AA697" s="33">
        <f>I697+O697+R697+U697+X697</f>
        <v>4.1060100000000004</v>
      </c>
      <c r="AB697" s="33">
        <f>K697+P697+S697+V697+Y697</f>
        <v>2.463606</v>
      </c>
      <c r="AC697" s="33">
        <f>AA697*$AE$7</f>
        <v>1.231803</v>
      </c>
      <c r="AD697" s="33">
        <f>AB697*$AE$7</f>
        <v>0.73908180000000001</v>
      </c>
      <c r="AE697" s="43"/>
      <c r="AF697" s="33">
        <f>(AA697+AC697)*$AH$7</f>
        <v>0.16013439000000002</v>
      </c>
      <c r="AG697" s="33">
        <f>(AB697+AD697)*$AH$7</f>
        <v>9.6080633999999998E-2</v>
      </c>
      <c r="AH697" s="43"/>
      <c r="AI697" s="43"/>
      <c r="AJ697" s="43"/>
      <c r="AK697" s="37">
        <v>6.82</v>
      </c>
      <c r="AL697" s="38">
        <v>4.09</v>
      </c>
      <c r="AM697" s="38">
        <f t="shared" si="169"/>
        <v>7.37</v>
      </c>
      <c r="AN697" s="38">
        <f t="shared" si="170"/>
        <v>4.42</v>
      </c>
      <c r="AO697" s="37">
        <f t="shared" si="168"/>
        <v>1.47</v>
      </c>
      <c r="AP697" s="38">
        <f t="shared" si="168"/>
        <v>0.88</v>
      </c>
      <c r="AQ697" s="83"/>
      <c r="AR697" s="37">
        <f t="shared" ref="AR697:AS703" si="178">AM697+AO697</f>
        <v>8.84</v>
      </c>
      <c r="AS697" s="38">
        <f t="shared" si="178"/>
        <v>5.3</v>
      </c>
    </row>
    <row r="698" spans="1:45" ht="51.75" x14ac:dyDescent="0.25">
      <c r="A698" s="196"/>
      <c r="B698" s="198"/>
      <c r="C698" s="200"/>
      <c r="D698" s="30" t="s">
        <v>46</v>
      </c>
      <c r="E698" s="31">
        <v>25</v>
      </c>
      <c r="F698" s="31">
        <v>15</v>
      </c>
      <c r="G698" s="33">
        <f>$G$594</f>
        <v>4.1000000000000002E-2</v>
      </c>
      <c r="H698" s="33">
        <f t="shared" si="173"/>
        <v>1.0250000000000001</v>
      </c>
      <c r="I698" s="34"/>
      <c r="J698" s="33">
        <f t="shared" si="174"/>
        <v>0.61499999999999999</v>
      </c>
      <c r="K698" s="34"/>
      <c r="L698" s="33"/>
      <c r="M698" s="33"/>
      <c r="N698" s="33"/>
      <c r="O698" s="33"/>
      <c r="P698" s="33"/>
      <c r="Q698" s="33"/>
      <c r="R698" s="33"/>
      <c r="S698" s="35"/>
      <c r="T698" s="43"/>
      <c r="U698" s="36"/>
      <c r="V698" s="36"/>
      <c r="W698" s="43"/>
      <c r="X698" s="33"/>
      <c r="Y698" s="33"/>
      <c r="Z698" s="43"/>
      <c r="AA698" s="33"/>
      <c r="AB698" s="33"/>
      <c r="AC698" s="33"/>
      <c r="AD698" s="33"/>
      <c r="AE698" s="43"/>
      <c r="AF698" s="33"/>
      <c r="AG698" s="33"/>
      <c r="AH698" s="43"/>
      <c r="AI698" s="43"/>
      <c r="AJ698" s="43"/>
      <c r="AK698" s="37"/>
      <c r="AL698" s="38"/>
      <c r="AM698" s="38">
        <f t="shared" si="169"/>
        <v>0</v>
      </c>
      <c r="AN698" s="38">
        <f t="shared" si="170"/>
        <v>0</v>
      </c>
      <c r="AO698" s="37">
        <f t="shared" si="168"/>
        <v>0</v>
      </c>
      <c r="AP698" s="38">
        <f t="shared" si="168"/>
        <v>0</v>
      </c>
      <c r="AQ698" s="83"/>
      <c r="AR698" s="37">
        <f t="shared" si="178"/>
        <v>0</v>
      </c>
      <c r="AS698" s="38">
        <f t="shared" si="178"/>
        <v>0</v>
      </c>
    </row>
    <row r="699" spans="1:45" ht="39" x14ac:dyDescent="0.25">
      <c r="A699" s="195" t="s">
        <v>928</v>
      </c>
      <c r="B699" s="197" t="s">
        <v>929</v>
      </c>
      <c r="C699" s="199" t="s">
        <v>192</v>
      </c>
      <c r="D699" s="30" t="s">
        <v>811</v>
      </c>
      <c r="E699" s="31">
        <v>15</v>
      </c>
      <c r="F699" s="31">
        <v>9</v>
      </c>
      <c r="G699" s="33">
        <f>$G$595</f>
        <v>6.0999999999999999E-2</v>
      </c>
      <c r="H699" s="33">
        <f t="shared" si="173"/>
        <v>0.91500000000000004</v>
      </c>
      <c r="I699" s="34">
        <f>H699+H700</f>
        <v>1.9400000000000002</v>
      </c>
      <c r="J699" s="33">
        <f t="shared" si="174"/>
        <v>0.54899999999999993</v>
      </c>
      <c r="K699" s="34">
        <f>J699+J700</f>
        <v>1.1639999999999999</v>
      </c>
      <c r="L699" s="33"/>
      <c r="M699" s="33"/>
      <c r="N699" s="33"/>
      <c r="O699" s="33">
        <f>I699*$Q$7</f>
        <v>2.9100000000000001E-2</v>
      </c>
      <c r="P699" s="33">
        <f>K699*$Q$7</f>
        <v>1.746E-2</v>
      </c>
      <c r="Q699" s="33"/>
      <c r="R699" s="33">
        <f>I699*$T$7</f>
        <v>0.65960000000000008</v>
      </c>
      <c r="S699" s="35">
        <f>K699*$T$7</f>
        <v>0.39576</v>
      </c>
      <c r="T699" s="43"/>
      <c r="U699" s="36">
        <f>I699*$W$7</f>
        <v>1.9400000000000003E-4</v>
      </c>
      <c r="V699" s="36">
        <f>K699*$W$7</f>
        <v>1.164E-4</v>
      </c>
      <c r="W699" s="43"/>
      <c r="X699" s="33">
        <f>I699*$Z$7</f>
        <v>1.4771160000000001</v>
      </c>
      <c r="Y699" s="33">
        <f>K699*$Z$7</f>
        <v>0.88626959999999988</v>
      </c>
      <c r="Z699" s="43"/>
      <c r="AA699" s="33">
        <f>I699+O699+R699+U699+X699</f>
        <v>4.1060100000000004</v>
      </c>
      <c r="AB699" s="33">
        <f>K699+P699+S699+V699+Y699</f>
        <v>2.463606</v>
      </c>
      <c r="AC699" s="33">
        <f>AA699*$AE$7</f>
        <v>1.231803</v>
      </c>
      <c r="AD699" s="33">
        <f>AB699*$AE$7</f>
        <v>0.73908180000000001</v>
      </c>
      <c r="AE699" s="43"/>
      <c r="AF699" s="33">
        <f>(AA699+AC699)*$AH$7</f>
        <v>0.16013439000000002</v>
      </c>
      <c r="AG699" s="33">
        <f>(AB699+AD699)*$AH$7</f>
        <v>9.6080633999999998E-2</v>
      </c>
      <c r="AH699" s="43"/>
      <c r="AI699" s="43"/>
      <c r="AJ699" s="43"/>
      <c r="AK699" s="37">
        <v>6.82</v>
      </c>
      <c r="AL699" s="38">
        <v>4.09</v>
      </c>
      <c r="AM699" s="38">
        <f t="shared" si="169"/>
        <v>7.37</v>
      </c>
      <c r="AN699" s="38">
        <f t="shared" si="170"/>
        <v>4.42</v>
      </c>
      <c r="AO699" s="37">
        <f t="shared" si="168"/>
        <v>1.47</v>
      </c>
      <c r="AP699" s="38">
        <f t="shared" si="168"/>
        <v>0.88</v>
      </c>
      <c r="AQ699" s="83"/>
      <c r="AR699" s="37">
        <f t="shared" si="178"/>
        <v>8.84</v>
      </c>
      <c r="AS699" s="38">
        <f t="shared" si="178"/>
        <v>5.3</v>
      </c>
    </row>
    <row r="700" spans="1:45" ht="51.75" x14ac:dyDescent="0.25">
      <c r="A700" s="196"/>
      <c r="B700" s="198"/>
      <c r="C700" s="200"/>
      <c r="D700" s="30" t="s">
        <v>46</v>
      </c>
      <c r="E700" s="31">
        <v>25</v>
      </c>
      <c r="F700" s="31">
        <v>15</v>
      </c>
      <c r="G700" s="33">
        <f>$G$594</f>
        <v>4.1000000000000002E-2</v>
      </c>
      <c r="H700" s="33">
        <f t="shared" si="173"/>
        <v>1.0250000000000001</v>
      </c>
      <c r="I700" s="34"/>
      <c r="J700" s="33">
        <f t="shared" si="174"/>
        <v>0.61499999999999999</v>
      </c>
      <c r="K700" s="34"/>
      <c r="L700" s="33"/>
      <c r="M700" s="33"/>
      <c r="N700" s="33"/>
      <c r="O700" s="33"/>
      <c r="P700" s="33"/>
      <c r="Q700" s="33"/>
      <c r="R700" s="33"/>
      <c r="S700" s="35"/>
      <c r="T700" s="43"/>
      <c r="U700" s="36"/>
      <c r="V700" s="36"/>
      <c r="W700" s="43"/>
      <c r="X700" s="33"/>
      <c r="Y700" s="33"/>
      <c r="Z700" s="43"/>
      <c r="AA700" s="33"/>
      <c r="AB700" s="33"/>
      <c r="AC700" s="33"/>
      <c r="AD700" s="33"/>
      <c r="AE700" s="43"/>
      <c r="AF700" s="33"/>
      <c r="AG700" s="33"/>
      <c r="AH700" s="43"/>
      <c r="AI700" s="43"/>
      <c r="AJ700" s="43"/>
      <c r="AK700" s="37"/>
      <c r="AL700" s="38"/>
      <c r="AM700" s="38">
        <f t="shared" si="169"/>
        <v>0</v>
      </c>
      <c r="AN700" s="38">
        <f t="shared" si="170"/>
        <v>0</v>
      </c>
      <c r="AO700" s="37">
        <f t="shared" si="168"/>
        <v>0</v>
      </c>
      <c r="AP700" s="38">
        <f t="shared" si="168"/>
        <v>0</v>
      </c>
      <c r="AQ700" s="83"/>
      <c r="AR700" s="37">
        <f t="shared" si="178"/>
        <v>0</v>
      </c>
      <c r="AS700" s="38">
        <f t="shared" si="178"/>
        <v>0</v>
      </c>
    </row>
    <row r="701" spans="1:45" ht="39" x14ac:dyDescent="0.25">
      <c r="A701" s="195" t="s">
        <v>930</v>
      </c>
      <c r="B701" s="197" t="s">
        <v>931</v>
      </c>
      <c r="C701" s="199" t="s">
        <v>192</v>
      </c>
      <c r="D701" s="30" t="s">
        <v>811</v>
      </c>
      <c r="E701" s="31">
        <v>15</v>
      </c>
      <c r="F701" s="31">
        <v>9</v>
      </c>
      <c r="G701" s="33">
        <f>$G$595</f>
        <v>6.0999999999999999E-2</v>
      </c>
      <c r="H701" s="33">
        <f t="shared" si="173"/>
        <v>0.91500000000000004</v>
      </c>
      <c r="I701" s="34">
        <f>H701+H702</f>
        <v>1.9400000000000002</v>
      </c>
      <c r="J701" s="33">
        <f t="shared" si="174"/>
        <v>0.54899999999999993</v>
      </c>
      <c r="K701" s="34">
        <f>J701+J702</f>
        <v>1.1639999999999999</v>
      </c>
      <c r="L701" s="33"/>
      <c r="M701" s="33"/>
      <c r="N701" s="33"/>
      <c r="O701" s="33">
        <f>I701*$Q$7</f>
        <v>2.9100000000000001E-2</v>
      </c>
      <c r="P701" s="33">
        <f>K701*$Q$7</f>
        <v>1.746E-2</v>
      </c>
      <c r="Q701" s="33"/>
      <c r="R701" s="33">
        <f>I701*$T$7</f>
        <v>0.65960000000000008</v>
      </c>
      <c r="S701" s="35">
        <f>K701*$T$7</f>
        <v>0.39576</v>
      </c>
      <c r="T701" s="43"/>
      <c r="U701" s="36">
        <f>I701*$W$7</f>
        <v>1.9400000000000003E-4</v>
      </c>
      <c r="V701" s="36">
        <f>K701*$W$7</f>
        <v>1.164E-4</v>
      </c>
      <c r="W701" s="43"/>
      <c r="X701" s="33">
        <f>I701*$Z$7</f>
        <v>1.4771160000000001</v>
      </c>
      <c r="Y701" s="33">
        <f>K701*$Z$7</f>
        <v>0.88626959999999988</v>
      </c>
      <c r="Z701" s="43"/>
      <c r="AA701" s="33">
        <f>I701+O701+R701+U701+X701</f>
        <v>4.1060100000000004</v>
      </c>
      <c r="AB701" s="33">
        <f>K701+P701+S701+V701+Y701</f>
        <v>2.463606</v>
      </c>
      <c r="AC701" s="33">
        <f>AA701*$AE$7</f>
        <v>1.231803</v>
      </c>
      <c r="AD701" s="33">
        <f>AB701*$AE$7</f>
        <v>0.73908180000000001</v>
      </c>
      <c r="AE701" s="43"/>
      <c r="AF701" s="33">
        <f>(AA701+AC701)*$AH$7</f>
        <v>0.16013439000000002</v>
      </c>
      <c r="AG701" s="33">
        <f>(AB701+AD701)*$AH$7</f>
        <v>9.6080633999999998E-2</v>
      </c>
      <c r="AH701" s="43"/>
      <c r="AI701" s="43"/>
      <c r="AJ701" s="43"/>
      <c r="AK701" s="37">
        <v>6.82</v>
      </c>
      <c r="AL701" s="38">
        <v>4.09</v>
      </c>
      <c r="AM701" s="38">
        <f t="shared" si="169"/>
        <v>7.37</v>
      </c>
      <c r="AN701" s="38">
        <f t="shared" si="170"/>
        <v>4.42</v>
      </c>
      <c r="AO701" s="37">
        <f t="shared" si="168"/>
        <v>1.47</v>
      </c>
      <c r="AP701" s="38">
        <f t="shared" si="168"/>
        <v>0.88</v>
      </c>
      <c r="AQ701" s="83"/>
      <c r="AR701" s="37">
        <f t="shared" si="178"/>
        <v>8.84</v>
      </c>
      <c r="AS701" s="38">
        <f t="shared" si="178"/>
        <v>5.3</v>
      </c>
    </row>
    <row r="702" spans="1:45" ht="51.75" x14ac:dyDescent="0.25">
      <c r="A702" s="196"/>
      <c r="B702" s="198"/>
      <c r="C702" s="200"/>
      <c r="D702" s="30" t="s">
        <v>46</v>
      </c>
      <c r="E702" s="31">
        <v>25</v>
      </c>
      <c r="F702" s="31">
        <v>15</v>
      </c>
      <c r="G702" s="33">
        <f>$G$594</f>
        <v>4.1000000000000002E-2</v>
      </c>
      <c r="H702" s="33">
        <f t="shared" si="173"/>
        <v>1.0250000000000001</v>
      </c>
      <c r="I702" s="34"/>
      <c r="J702" s="33">
        <f t="shared" si="174"/>
        <v>0.61499999999999999</v>
      </c>
      <c r="K702" s="34"/>
      <c r="L702" s="33"/>
      <c r="M702" s="33"/>
      <c r="N702" s="33"/>
      <c r="O702" s="33"/>
      <c r="P702" s="33"/>
      <c r="Q702" s="33"/>
      <c r="R702" s="33"/>
      <c r="S702" s="35"/>
      <c r="T702" s="43"/>
      <c r="U702" s="36"/>
      <c r="V702" s="36"/>
      <c r="W702" s="43"/>
      <c r="X702" s="33"/>
      <c r="Y702" s="33"/>
      <c r="Z702" s="43"/>
      <c r="AA702" s="33"/>
      <c r="AB702" s="33"/>
      <c r="AC702" s="33"/>
      <c r="AD702" s="33"/>
      <c r="AE702" s="43"/>
      <c r="AF702" s="33"/>
      <c r="AG702" s="33"/>
      <c r="AH702" s="43"/>
      <c r="AI702" s="43"/>
      <c r="AJ702" s="43"/>
      <c r="AK702" s="37"/>
      <c r="AL702" s="38"/>
      <c r="AM702" s="38">
        <f t="shared" si="169"/>
        <v>0</v>
      </c>
      <c r="AN702" s="38">
        <f t="shared" si="170"/>
        <v>0</v>
      </c>
      <c r="AO702" s="37">
        <f t="shared" si="168"/>
        <v>0</v>
      </c>
      <c r="AP702" s="38">
        <f t="shared" si="168"/>
        <v>0</v>
      </c>
      <c r="AQ702" s="83"/>
      <c r="AR702" s="37">
        <f t="shared" si="178"/>
        <v>0</v>
      </c>
      <c r="AS702" s="38">
        <f t="shared" si="178"/>
        <v>0</v>
      </c>
    </row>
    <row r="703" spans="1:45" ht="39" x14ac:dyDescent="0.25">
      <c r="A703" s="195" t="s">
        <v>932</v>
      </c>
      <c r="B703" s="197" t="s">
        <v>933</v>
      </c>
      <c r="C703" s="199" t="s">
        <v>192</v>
      </c>
      <c r="D703" s="30" t="s">
        <v>811</v>
      </c>
      <c r="E703" s="31">
        <v>15</v>
      </c>
      <c r="F703" s="31">
        <v>9</v>
      </c>
      <c r="G703" s="33">
        <f>$G$595</f>
        <v>6.0999999999999999E-2</v>
      </c>
      <c r="H703" s="33">
        <f t="shared" si="173"/>
        <v>0.91500000000000004</v>
      </c>
      <c r="I703" s="34">
        <f>H703+H704</f>
        <v>1.9400000000000002</v>
      </c>
      <c r="J703" s="33">
        <f t="shared" si="174"/>
        <v>0.54899999999999993</v>
      </c>
      <c r="K703" s="34">
        <f>J703+J704</f>
        <v>1.1639999999999999</v>
      </c>
      <c r="L703" s="33"/>
      <c r="M703" s="33"/>
      <c r="N703" s="33"/>
      <c r="O703" s="33">
        <f>I703*$Q$7</f>
        <v>2.9100000000000001E-2</v>
      </c>
      <c r="P703" s="33">
        <f>K703*$Q$7</f>
        <v>1.746E-2</v>
      </c>
      <c r="Q703" s="33"/>
      <c r="R703" s="33">
        <f>I703*$T$7</f>
        <v>0.65960000000000008</v>
      </c>
      <c r="S703" s="35">
        <f>K703*$T$7</f>
        <v>0.39576</v>
      </c>
      <c r="T703" s="43"/>
      <c r="U703" s="36">
        <f>I703*$W$7</f>
        <v>1.9400000000000003E-4</v>
      </c>
      <c r="V703" s="36">
        <f>K703*$W$7</f>
        <v>1.164E-4</v>
      </c>
      <c r="W703" s="43"/>
      <c r="X703" s="33">
        <f>I703*$Z$7</f>
        <v>1.4771160000000001</v>
      </c>
      <c r="Y703" s="33">
        <f>K703*$Z$7</f>
        <v>0.88626959999999988</v>
      </c>
      <c r="Z703" s="43"/>
      <c r="AA703" s="33">
        <f>I703+O703+R703+U703+X703</f>
        <v>4.1060100000000004</v>
      </c>
      <c r="AB703" s="33">
        <f>K703+P703+S703+V703+Y703</f>
        <v>2.463606</v>
      </c>
      <c r="AC703" s="33">
        <f>AA703*$AE$7</f>
        <v>1.231803</v>
      </c>
      <c r="AD703" s="33">
        <f>AB703*$AE$7</f>
        <v>0.73908180000000001</v>
      </c>
      <c r="AE703" s="43"/>
      <c r="AF703" s="33">
        <f>(AA703+AC703)*$AH$7</f>
        <v>0.16013439000000002</v>
      </c>
      <c r="AG703" s="33">
        <f>(AB703+AD703)*$AH$7</f>
        <v>9.6080633999999998E-2</v>
      </c>
      <c r="AH703" s="43"/>
      <c r="AI703" s="43"/>
      <c r="AJ703" s="43"/>
      <c r="AK703" s="37">
        <v>6.82</v>
      </c>
      <c r="AL703" s="38">
        <v>4.09</v>
      </c>
      <c r="AM703" s="38">
        <f t="shared" si="169"/>
        <v>7.37</v>
      </c>
      <c r="AN703" s="38">
        <f t="shared" si="170"/>
        <v>4.42</v>
      </c>
      <c r="AO703" s="37">
        <f t="shared" si="168"/>
        <v>1.47</v>
      </c>
      <c r="AP703" s="38">
        <f t="shared" si="168"/>
        <v>0.88</v>
      </c>
      <c r="AQ703" s="83"/>
      <c r="AR703" s="37">
        <f t="shared" si="178"/>
        <v>8.84</v>
      </c>
      <c r="AS703" s="38">
        <f t="shared" si="178"/>
        <v>5.3</v>
      </c>
    </row>
    <row r="704" spans="1:45" ht="51.75" x14ac:dyDescent="0.25">
      <c r="A704" s="196"/>
      <c r="B704" s="198"/>
      <c r="C704" s="200"/>
      <c r="D704" s="30" t="s">
        <v>46</v>
      </c>
      <c r="E704" s="31">
        <v>25</v>
      </c>
      <c r="F704" s="31">
        <v>15</v>
      </c>
      <c r="G704" s="33">
        <f>$G$594</f>
        <v>4.1000000000000002E-2</v>
      </c>
      <c r="H704" s="33">
        <f t="shared" si="173"/>
        <v>1.0250000000000001</v>
      </c>
      <c r="I704" s="34"/>
      <c r="J704" s="33">
        <f t="shared" si="174"/>
        <v>0.61499999999999999</v>
      </c>
      <c r="K704" s="34"/>
      <c r="L704" s="33"/>
      <c r="M704" s="33"/>
      <c r="N704" s="33"/>
      <c r="O704" s="33"/>
      <c r="P704" s="33"/>
      <c r="Q704" s="33"/>
      <c r="R704" s="33"/>
      <c r="S704" s="35"/>
      <c r="T704" s="43"/>
      <c r="U704" s="36"/>
      <c r="V704" s="36"/>
      <c r="W704" s="43"/>
      <c r="X704" s="33"/>
      <c r="Y704" s="33"/>
      <c r="Z704" s="43"/>
      <c r="AA704" s="33"/>
      <c r="AB704" s="33"/>
      <c r="AC704" s="33"/>
      <c r="AD704" s="33"/>
      <c r="AE704" s="43"/>
      <c r="AF704" s="33"/>
      <c r="AG704" s="33"/>
      <c r="AH704" s="43"/>
      <c r="AI704" s="43"/>
      <c r="AJ704" s="43"/>
      <c r="AK704" s="37"/>
      <c r="AL704" s="38"/>
      <c r="AM704" s="38">
        <f t="shared" si="169"/>
        <v>0</v>
      </c>
      <c r="AN704" s="38">
        <f t="shared" si="170"/>
        <v>0</v>
      </c>
      <c r="AO704" s="37">
        <f t="shared" si="168"/>
        <v>0</v>
      </c>
      <c r="AP704" s="38">
        <f t="shared" si="168"/>
        <v>0</v>
      </c>
      <c r="AQ704" s="83"/>
      <c r="AR704" s="37"/>
      <c r="AS704" s="38"/>
    </row>
    <row r="705" spans="1:45" ht="43.5" customHeight="1" x14ac:dyDescent="0.25">
      <c r="A705" s="27" t="s">
        <v>934</v>
      </c>
      <c r="B705" s="28" t="s">
        <v>935</v>
      </c>
      <c r="C705" s="29"/>
      <c r="D705" s="30"/>
      <c r="E705" s="31"/>
      <c r="F705" s="31"/>
      <c r="G705" s="33"/>
      <c r="H705" s="33"/>
      <c r="I705" s="34"/>
      <c r="J705" s="33"/>
      <c r="K705" s="34"/>
      <c r="L705" s="33"/>
      <c r="M705" s="33"/>
      <c r="N705" s="33"/>
      <c r="O705" s="33"/>
      <c r="P705" s="33"/>
      <c r="Q705" s="33"/>
      <c r="R705" s="33"/>
      <c r="S705" s="35"/>
      <c r="T705" s="43"/>
      <c r="U705" s="36"/>
      <c r="V705" s="36"/>
      <c r="W705" s="43"/>
      <c r="X705" s="33"/>
      <c r="Y705" s="33"/>
      <c r="Z705" s="43"/>
      <c r="AA705" s="33"/>
      <c r="AB705" s="33"/>
      <c r="AC705" s="33"/>
      <c r="AD705" s="33"/>
      <c r="AE705" s="43"/>
      <c r="AF705" s="33"/>
      <c r="AG705" s="33"/>
      <c r="AH705" s="43"/>
      <c r="AI705" s="43"/>
      <c r="AJ705" s="43"/>
      <c r="AK705" s="37"/>
      <c r="AL705" s="38"/>
      <c r="AM705" s="38"/>
      <c r="AN705" s="38"/>
      <c r="AO705" s="37"/>
      <c r="AP705" s="38"/>
      <c r="AQ705" s="83"/>
      <c r="AR705" s="37"/>
      <c r="AS705" s="38"/>
    </row>
    <row r="706" spans="1:45" ht="39" x14ac:dyDescent="0.25">
      <c r="A706" s="202" t="s">
        <v>936</v>
      </c>
      <c r="B706" s="204" t="s">
        <v>893</v>
      </c>
      <c r="C706" s="206" t="s">
        <v>192</v>
      </c>
      <c r="D706" s="101" t="s">
        <v>811</v>
      </c>
      <c r="E706" s="102">
        <v>10</v>
      </c>
      <c r="F706" s="102">
        <v>6</v>
      </c>
      <c r="G706" s="103">
        <f>$G$595</f>
        <v>6.0999999999999999E-2</v>
      </c>
      <c r="H706" s="103">
        <f t="shared" si="173"/>
        <v>0.61</v>
      </c>
      <c r="I706" s="103">
        <f>H706+H707</f>
        <v>1.4300000000000002</v>
      </c>
      <c r="J706" s="103">
        <f t="shared" si="174"/>
        <v>0.36599999999999999</v>
      </c>
      <c r="K706" s="103">
        <f>J706+J707</f>
        <v>0.85799999999999998</v>
      </c>
      <c r="L706" s="103"/>
      <c r="M706" s="103"/>
      <c r="N706" s="103"/>
      <c r="O706" s="103">
        <f>I706*$Q$7</f>
        <v>2.145E-2</v>
      </c>
      <c r="P706" s="103">
        <f>K706*$Q$7</f>
        <v>1.2869999999999999E-2</v>
      </c>
      <c r="Q706" s="103"/>
      <c r="R706" s="103">
        <f>I706*$T$7</f>
        <v>0.48620000000000008</v>
      </c>
      <c r="S706" s="104">
        <f>K706*$T$7</f>
        <v>0.29172000000000003</v>
      </c>
      <c r="T706" s="108"/>
      <c r="U706" s="105">
        <f>I706*$W$7</f>
        <v>1.4300000000000003E-4</v>
      </c>
      <c r="V706" s="105">
        <f>K706*$W$7</f>
        <v>8.5799999999999998E-5</v>
      </c>
      <c r="W706" s="108"/>
      <c r="X706" s="103">
        <f>I706*$Z$7</f>
        <v>1.088802</v>
      </c>
      <c r="Y706" s="103">
        <f>K706*$Z$7</f>
        <v>0.65328120000000001</v>
      </c>
      <c r="Z706" s="108"/>
      <c r="AA706" s="103">
        <f>I706+O706+R706+U706+X706</f>
        <v>3.0265950000000004</v>
      </c>
      <c r="AB706" s="103">
        <f>K706+P706+S706+V706+Y706</f>
        <v>1.815957</v>
      </c>
      <c r="AC706" s="103">
        <f>AA706*$AE$7</f>
        <v>0.90797850000000002</v>
      </c>
      <c r="AD706" s="103">
        <f>AB706*$AE$7</f>
        <v>0.54478709999999997</v>
      </c>
      <c r="AE706" s="108"/>
      <c r="AF706" s="103">
        <f>(AA706+AC706)*$AH$7</f>
        <v>0.11803720500000001</v>
      </c>
      <c r="AG706" s="103">
        <f>(AB706+AD706)*$AH$7</f>
        <v>7.0822322999999993E-2</v>
      </c>
      <c r="AH706" s="108"/>
      <c r="AI706" s="108"/>
      <c r="AJ706" s="108"/>
      <c r="AK706" s="106">
        <v>5.01</v>
      </c>
      <c r="AL706" s="107">
        <v>3.01</v>
      </c>
      <c r="AM706" s="107">
        <f t="shared" si="169"/>
        <v>5.41</v>
      </c>
      <c r="AN706" s="107">
        <f t="shared" si="170"/>
        <v>3.25</v>
      </c>
      <c r="AO706" s="106">
        <f t="shared" si="168"/>
        <v>1.08</v>
      </c>
      <c r="AP706" s="107">
        <f t="shared" si="168"/>
        <v>0.65</v>
      </c>
      <c r="AQ706" s="109"/>
      <c r="AR706" s="106">
        <f t="shared" ref="AR706:AS712" si="179">AM706+AO706</f>
        <v>6.49</v>
      </c>
      <c r="AS706" s="107">
        <f t="shared" si="179"/>
        <v>3.9</v>
      </c>
    </row>
    <row r="707" spans="1:45" ht="3" customHeight="1" x14ac:dyDescent="0.25">
      <c r="A707" s="203"/>
      <c r="B707" s="205"/>
      <c r="C707" s="207"/>
      <c r="D707" s="101" t="s">
        <v>46</v>
      </c>
      <c r="E707" s="102">
        <v>20</v>
      </c>
      <c r="F707" s="102">
        <v>12</v>
      </c>
      <c r="G707" s="103">
        <f>$G$594</f>
        <v>4.1000000000000002E-2</v>
      </c>
      <c r="H707" s="103">
        <f t="shared" si="173"/>
        <v>0.82000000000000006</v>
      </c>
      <c r="I707" s="103"/>
      <c r="J707" s="103">
        <f t="shared" si="174"/>
        <v>0.49199999999999999</v>
      </c>
      <c r="K707" s="103"/>
      <c r="L707" s="103"/>
      <c r="M707" s="103"/>
      <c r="N707" s="103"/>
      <c r="O707" s="103"/>
      <c r="P707" s="103"/>
      <c r="Q707" s="103"/>
      <c r="R707" s="103"/>
      <c r="S707" s="104"/>
      <c r="T707" s="108"/>
      <c r="U707" s="105"/>
      <c r="V707" s="105"/>
      <c r="W707" s="108"/>
      <c r="X707" s="103"/>
      <c r="Y707" s="103"/>
      <c r="Z707" s="108"/>
      <c r="AA707" s="103"/>
      <c r="AB707" s="103"/>
      <c r="AC707" s="103"/>
      <c r="AD707" s="103"/>
      <c r="AE707" s="108"/>
      <c r="AF707" s="103"/>
      <c r="AG707" s="103"/>
      <c r="AH707" s="108"/>
      <c r="AI707" s="108"/>
      <c r="AJ707" s="108"/>
      <c r="AK707" s="106"/>
      <c r="AL707" s="107"/>
      <c r="AM707" s="107">
        <f t="shared" si="169"/>
        <v>0</v>
      </c>
      <c r="AN707" s="107">
        <f t="shared" si="170"/>
        <v>0</v>
      </c>
      <c r="AO707" s="106">
        <f t="shared" si="168"/>
        <v>0</v>
      </c>
      <c r="AP707" s="107">
        <f t="shared" si="168"/>
        <v>0</v>
      </c>
      <c r="AQ707" s="109"/>
      <c r="AR707" s="106">
        <f t="shared" si="179"/>
        <v>0</v>
      </c>
      <c r="AS707" s="107">
        <f t="shared" si="179"/>
        <v>0</v>
      </c>
    </row>
    <row r="708" spans="1:45" ht="39" x14ac:dyDescent="0.25">
      <c r="A708" s="195" t="s">
        <v>937</v>
      </c>
      <c r="B708" s="197" t="s">
        <v>895</v>
      </c>
      <c r="C708" s="199" t="s">
        <v>192</v>
      </c>
      <c r="D708" s="30" t="s">
        <v>811</v>
      </c>
      <c r="E708" s="31">
        <v>20</v>
      </c>
      <c r="F708" s="31">
        <v>14</v>
      </c>
      <c r="G708" s="33">
        <f>$G$595</f>
        <v>6.0999999999999999E-2</v>
      </c>
      <c r="H708" s="33">
        <f t="shared" si="173"/>
        <v>1.22</v>
      </c>
      <c r="I708" s="34">
        <f>H708+H709</f>
        <v>2.04</v>
      </c>
      <c r="J708" s="33">
        <f t="shared" si="174"/>
        <v>0.85399999999999998</v>
      </c>
      <c r="K708" s="34">
        <f>J708+J709</f>
        <v>1.4279999999999999</v>
      </c>
      <c r="L708" s="33"/>
      <c r="M708" s="33"/>
      <c r="N708" s="33"/>
      <c r="O708" s="33">
        <f>I708*$Q$7</f>
        <v>3.0599999999999999E-2</v>
      </c>
      <c r="P708" s="33">
        <f>K708*$Q$7</f>
        <v>2.1419999999999998E-2</v>
      </c>
      <c r="Q708" s="33"/>
      <c r="R708" s="33">
        <f>I708*$T$7</f>
        <v>0.69360000000000011</v>
      </c>
      <c r="S708" s="35">
        <f>K708*$T$7</f>
        <v>0.48552000000000001</v>
      </c>
      <c r="T708" s="43"/>
      <c r="U708" s="36">
        <f>I708*$W$7</f>
        <v>2.0400000000000003E-4</v>
      </c>
      <c r="V708" s="36">
        <f>K708*$W$7</f>
        <v>1.428E-4</v>
      </c>
      <c r="W708" s="43"/>
      <c r="X708" s="33">
        <f>I708*$Z$7</f>
        <v>1.553256</v>
      </c>
      <c r="Y708" s="33">
        <f>K708*$Z$7</f>
        <v>1.0872792</v>
      </c>
      <c r="Z708" s="43"/>
      <c r="AA708" s="33">
        <f>I708+O708+R708+U708+X708</f>
        <v>4.3176600000000001</v>
      </c>
      <c r="AB708" s="33">
        <f>K708+P708+S708+V708+Y708</f>
        <v>3.0223620000000002</v>
      </c>
      <c r="AC708" s="33">
        <f>AA708*$AE$7</f>
        <v>1.2952980000000001</v>
      </c>
      <c r="AD708" s="33">
        <f>AB708*$AE$7</f>
        <v>0.90670859999999998</v>
      </c>
      <c r="AE708" s="43"/>
      <c r="AF708" s="33">
        <f>(AA708+AC708)*$AH$7</f>
        <v>0.16838873999999998</v>
      </c>
      <c r="AG708" s="33">
        <f>(AB708+AD708)*$AH$7</f>
        <v>0.117872118</v>
      </c>
      <c r="AH708" s="43"/>
      <c r="AI708" s="43"/>
      <c r="AJ708" s="43"/>
      <c r="AK708" s="37">
        <v>7.16</v>
      </c>
      <c r="AL708" s="38">
        <v>5.01</v>
      </c>
      <c r="AM708" s="38">
        <f t="shared" si="169"/>
        <v>7.73</v>
      </c>
      <c r="AN708" s="38">
        <f t="shared" si="170"/>
        <v>5.41</v>
      </c>
      <c r="AO708" s="37">
        <f t="shared" si="168"/>
        <v>1.55</v>
      </c>
      <c r="AP708" s="38">
        <f t="shared" si="168"/>
        <v>1.08</v>
      </c>
      <c r="AQ708" s="83"/>
      <c r="AR708" s="37">
        <f t="shared" si="179"/>
        <v>9.2800000000000011</v>
      </c>
      <c r="AS708" s="38">
        <f t="shared" si="179"/>
        <v>6.49</v>
      </c>
    </row>
    <row r="709" spans="1:45" ht="51.75" x14ac:dyDescent="0.25">
      <c r="A709" s="196"/>
      <c r="B709" s="198"/>
      <c r="C709" s="200"/>
      <c r="D709" s="30" t="s">
        <v>46</v>
      </c>
      <c r="E709" s="31">
        <v>20</v>
      </c>
      <c r="F709" s="31">
        <v>14</v>
      </c>
      <c r="G709" s="33">
        <f>$G$594</f>
        <v>4.1000000000000002E-2</v>
      </c>
      <c r="H709" s="33">
        <f t="shared" si="173"/>
        <v>0.82000000000000006</v>
      </c>
      <c r="I709" s="34"/>
      <c r="J709" s="33">
        <f t="shared" si="174"/>
        <v>0.57400000000000007</v>
      </c>
      <c r="K709" s="34"/>
      <c r="L709" s="33"/>
      <c r="M709" s="33"/>
      <c r="N709" s="33"/>
      <c r="O709" s="33"/>
      <c r="P709" s="33"/>
      <c r="Q709" s="33"/>
      <c r="R709" s="33"/>
      <c r="S709" s="35"/>
      <c r="T709" s="43"/>
      <c r="U709" s="36"/>
      <c r="V709" s="36"/>
      <c r="W709" s="43"/>
      <c r="X709" s="33"/>
      <c r="Y709" s="33"/>
      <c r="Z709" s="43"/>
      <c r="AA709" s="33"/>
      <c r="AB709" s="33"/>
      <c r="AC709" s="33"/>
      <c r="AD709" s="33"/>
      <c r="AE709" s="43"/>
      <c r="AF709" s="33"/>
      <c r="AG709" s="33"/>
      <c r="AH709" s="43"/>
      <c r="AI709" s="43"/>
      <c r="AJ709" s="43"/>
      <c r="AK709" s="37"/>
      <c r="AL709" s="38"/>
      <c r="AM709" s="38">
        <f t="shared" si="169"/>
        <v>0</v>
      </c>
      <c r="AN709" s="38">
        <f t="shared" si="170"/>
        <v>0</v>
      </c>
      <c r="AO709" s="37">
        <f t="shared" si="168"/>
        <v>0</v>
      </c>
      <c r="AP709" s="38">
        <f t="shared" si="168"/>
        <v>0</v>
      </c>
      <c r="AQ709" s="83"/>
      <c r="AR709" s="37">
        <f t="shared" si="179"/>
        <v>0</v>
      </c>
      <c r="AS709" s="38">
        <f t="shared" si="179"/>
        <v>0</v>
      </c>
    </row>
    <row r="710" spans="1:45" ht="39" x14ac:dyDescent="0.25">
      <c r="A710" s="195" t="s">
        <v>938</v>
      </c>
      <c r="B710" s="197" t="s">
        <v>939</v>
      </c>
      <c r="C710" s="199" t="s">
        <v>192</v>
      </c>
      <c r="D710" s="30" t="s">
        <v>811</v>
      </c>
      <c r="E710" s="31">
        <v>10</v>
      </c>
      <c r="F710" s="31">
        <v>6</v>
      </c>
      <c r="G710" s="33">
        <f>$G$595</f>
        <v>6.0999999999999999E-2</v>
      </c>
      <c r="H710" s="33">
        <f t="shared" si="173"/>
        <v>0.61</v>
      </c>
      <c r="I710" s="34">
        <f>H710+H711</f>
        <v>1.4300000000000002</v>
      </c>
      <c r="J710" s="33">
        <f t="shared" si="174"/>
        <v>0.36599999999999999</v>
      </c>
      <c r="K710" s="34">
        <f>J710+J711</f>
        <v>0.85799999999999998</v>
      </c>
      <c r="L710" s="33"/>
      <c r="M710" s="33"/>
      <c r="N710" s="33"/>
      <c r="O710" s="33">
        <f>I710*$Q$7</f>
        <v>2.145E-2</v>
      </c>
      <c r="P710" s="33">
        <f>K710*$Q$7</f>
        <v>1.2869999999999999E-2</v>
      </c>
      <c r="Q710" s="33"/>
      <c r="R710" s="33">
        <f>I710*$T$7</f>
        <v>0.48620000000000008</v>
      </c>
      <c r="S710" s="35">
        <f>K710*$T$7</f>
        <v>0.29172000000000003</v>
      </c>
      <c r="T710" s="43"/>
      <c r="U710" s="36">
        <f>I710*$W$7</f>
        <v>1.4300000000000003E-4</v>
      </c>
      <c r="V710" s="36">
        <f>K710*$W$7</f>
        <v>8.5799999999999998E-5</v>
      </c>
      <c r="W710" s="43"/>
      <c r="X710" s="33">
        <f>I710*$Z$7</f>
        <v>1.088802</v>
      </c>
      <c r="Y710" s="33">
        <f>K710*$Z$7</f>
        <v>0.65328120000000001</v>
      </c>
      <c r="Z710" s="43"/>
      <c r="AA710" s="33">
        <f>I710+O710+R710+U710+X710</f>
        <v>3.0265950000000004</v>
      </c>
      <c r="AB710" s="33">
        <f>K710+P710+S710+V710+Y710</f>
        <v>1.815957</v>
      </c>
      <c r="AC710" s="33">
        <f>AA710*$AE$7</f>
        <v>0.90797850000000002</v>
      </c>
      <c r="AD710" s="33">
        <f>AB710*$AE$7</f>
        <v>0.54478709999999997</v>
      </c>
      <c r="AE710" s="43"/>
      <c r="AF710" s="33">
        <f>(AA710+AC710)*$AH$7</f>
        <v>0.11803720500000001</v>
      </c>
      <c r="AG710" s="33">
        <f>(AB710+AD710)*$AH$7</f>
        <v>7.0822322999999993E-2</v>
      </c>
      <c r="AH710" s="43"/>
      <c r="AI710" s="43"/>
      <c r="AJ710" s="43"/>
      <c r="AK710" s="37">
        <v>5.01</v>
      </c>
      <c r="AL710" s="38">
        <v>3.01</v>
      </c>
      <c r="AM710" s="38">
        <f t="shared" si="169"/>
        <v>5.41</v>
      </c>
      <c r="AN710" s="38">
        <f t="shared" si="170"/>
        <v>3.25</v>
      </c>
      <c r="AO710" s="37">
        <f t="shared" si="168"/>
        <v>1.08</v>
      </c>
      <c r="AP710" s="38">
        <f t="shared" si="168"/>
        <v>0.65</v>
      </c>
      <c r="AQ710" s="83"/>
      <c r="AR710" s="37">
        <f t="shared" si="179"/>
        <v>6.49</v>
      </c>
      <c r="AS710" s="38">
        <f t="shared" si="179"/>
        <v>3.9</v>
      </c>
    </row>
    <row r="711" spans="1:45" ht="51.75" x14ac:dyDescent="0.25">
      <c r="A711" s="196"/>
      <c r="B711" s="198"/>
      <c r="C711" s="200"/>
      <c r="D711" s="30" t="s">
        <v>46</v>
      </c>
      <c r="E711" s="31">
        <v>20</v>
      </c>
      <c r="F711" s="31">
        <v>12</v>
      </c>
      <c r="G711" s="33">
        <f>$G$594</f>
        <v>4.1000000000000002E-2</v>
      </c>
      <c r="H711" s="33">
        <f t="shared" si="173"/>
        <v>0.82000000000000006</v>
      </c>
      <c r="I711" s="34"/>
      <c r="J711" s="33">
        <f t="shared" si="174"/>
        <v>0.49199999999999999</v>
      </c>
      <c r="K711" s="34"/>
      <c r="L711" s="33"/>
      <c r="M711" s="33"/>
      <c r="N711" s="33"/>
      <c r="O711" s="33"/>
      <c r="P711" s="33"/>
      <c r="Q711" s="33"/>
      <c r="R711" s="33"/>
      <c r="S711" s="35"/>
      <c r="T711" s="43"/>
      <c r="U711" s="36"/>
      <c r="V711" s="36"/>
      <c r="W711" s="43"/>
      <c r="X711" s="33"/>
      <c r="Y711" s="33"/>
      <c r="Z711" s="43"/>
      <c r="AA711" s="33"/>
      <c r="AB711" s="33"/>
      <c r="AC711" s="33"/>
      <c r="AD711" s="33"/>
      <c r="AE711" s="43"/>
      <c r="AF711" s="33"/>
      <c r="AG711" s="33"/>
      <c r="AH711" s="43"/>
      <c r="AI711" s="43"/>
      <c r="AJ711" s="43"/>
      <c r="AK711" s="37"/>
      <c r="AL711" s="38"/>
      <c r="AM711" s="38">
        <f t="shared" si="169"/>
        <v>0</v>
      </c>
      <c r="AN711" s="38">
        <f t="shared" si="170"/>
        <v>0</v>
      </c>
      <c r="AO711" s="37">
        <f t="shared" si="168"/>
        <v>0</v>
      </c>
      <c r="AP711" s="38">
        <f t="shared" si="168"/>
        <v>0</v>
      </c>
      <c r="AQ711" s="83"/>
      <c r="AR711" s="37">
        <f t="shared" si="179"/>
        <v>0</v>
      </c>
      <c r="AS711" s="38">
        <f t="shared" si="179"/>
        <v>0</v>
      </c>
    </row>
    <row r="712" spans="1:45" ht="39" x14ac:dyDescent="0.25">
      <c r="A712" s="195" t="s">
        <v>940</v>
      </c>
      <c r="B712" s="197" t="s">
        <v>941</v>
      </c>
      <c r="C712" s="199" t="s">
        <v>192</v>
      </c>
      <c r="D712" s="30" t="s">
        <v>811</v>
      </c>
      <c r="E712" s="31">
        <v>10</v>
      </c>
      <c r="F712" s="31">
        <v>6</v>
      </c>
      <c r="G712" s="33">
        <f>$G$595</f>
        <v>6.0999999999999999E-2</v>
      </c>
      <c r="H712" s="33">
        <f t="shared" si="173"/>
        <v>0.61</v>
      </c>
      <c r="I712" s="34">
        <f>H712+H713</f>
        <v>1.4300000000000002</v>
      </c>
      <c r="J712" s="33">
        <f t="shared" si="174"/>
        <v>0.36599999999999999</v>
      </c>
      <c r="K712" s="34">
        <f>J712+J713</f>
        <v>0.85799999999999998</v>
      </c>
      <c r="L712" s="33"/>
      <c r="M712" s="33"/>
      <c r="N712" s="33"/>
      <c r="O712" s="33">
        <f>I712*$Q$7</f>
        <v>2.145E-2</v>
      </c>
      <c r="P712" s="33">
        <f>K712*$Q$7</f>
        <v>1.2869999999999999E-2</v>
      </c>
      <c r="Q712" s="33"/>
      <c r="R712" s="33">
        <f>I712*$T$7</f>
        <v>0.48620000000000008</v>
      </c>
      <c r="S712" s="35">
        <f>K712*$T$7</f>
        <v>0.29172000000000003</v>
      </c>
      <c r="T712" s="43"/>
      <c r="U712" s="36">
        <f>I712*$W$7</f>
        <v>1.4300000000000003E-4</v>
      </c>
      <c r="V712" s="36">
        <f>K712*$W$7</f>
        <v>8.5799999999999998E-5</v>
      </c>
      <c r="W712" s="43"/>
      <c r="X712" s="33">
        <f>I712*$Z$7</f>
        <v>1.088802</v>
      </c>
      <c r="Y712" s="33">
        <f>K712*$Z$7</f>
        <v>0.65328120000000001</v>
      </c>
      <c r="Z712" s="43"/>
      <c r="AA712" s="33">
        <f>I712+O712+R712+U712+X712</f>
        <v>3.0265950000000004</v>
      </c>
      <c r="AB712" s="33">
        <f>K712+P712+S712+V712+Y712</f>
        <v>1.815957</v>
      </c>
      <c r="AC712" s="33">
        <f>AA712*$AE$7</f>
        <v>0.90797850000000002</v>
      </c>
      <c r="AD712" s="33">
        <f>AB712*$AE$7</f>
        <v>0.54478709999999997</v>
      </c>
      <c r="AE712" s="43"/>
      <c r="AF712" s="33">
        <f>(AA712+AC712)*$AH$7</f>
        <v>0.11803720500000001</v>
      </c>
      <c r="AG712" s="33">
        <f>(AB712+AD712)*$AH$7</f>
        <v>7.0822322999999993E-2</v>
      </c>
      <c r="AH712" s="43"/>
      <c r="AI712" s="43"/>
      <c r="AJ712" s="43"/>
      <c r="AK712" s="37">
        <v>5.01</v>
      </c>
      <c r="AL712" s="38">
        <v>3.01</v>
      </c>
      <c r="AM712" s="38">
        <f t="shared" si="169"/>
        <v>5.41</v>
      </c>
      <c r="AN712" s="38">
        <f t="shared" si="170"/>
        <v>3.25</v>
      </c>
      <c r="AO712" s="37">
        <f t="shared" si="168"/>
        <v>1.08</v>
      </c>
      <c r="AP712" s="38">
        <f t="shared" si="168"/>
        <v>0.65</v>
      </c>
      <c r="AQ712" s="83"/>
      <c r="AR712" s="37">
        <f t="shared" si="179"/>
        <v>6.49</v>
      </c>
      <c r="AS712" s="38">
        <f t="shared" si="179"/>
        <v>3.9</v>
      </c>
    </row>
    <row r="713" spans="1:45" ht="51.75" x14ac:dyDescent="0.25">
      <c r="A713" s="196"/>
      <c r="B713" s="198"/>
      <c r="C713" s="200"/>
      <c r="D713" s="30" t="s">
        <v>46</v>
      </c>
      <c r="E713" s="31">
        <v>20</v>
      </c>
      <c r="F713" s="31">
        <v>12</v>
      </c>
      <c r="G713" s="33">
        <f>$G$594</f>
        <v>4.1000000000000002E-2</v>
      </c>
      <c r="H713" s="33">
        <f t="shared" si="173"/>
        <v>0.82000000000000006</v>
      </c>
      <c r="I713" s="34"/>
      <c r="J713" s="33">
        <f t="shared" si="174"/>
        <v>0.49199999999999999</v>
      </c>
      <c r="K713" s="34"/>
      <c r="L713" s="33"/>
      <c r="M713" s="33"/>
      <c r="N713" s="33"/>
      <c r="O713" s="33"/>
      <c r="P713" s="33"/>
      <c r="Q713" s="33"/>
      <c r="R713" s="33"/>
      <c r="S713" s="35"/>
      <c r="T713" s="43"/>
      <c r="U713" s="36"/>
      <c r="V713" s="36"/>
      <c r="W713" s="43"/>
      <c r="X713" s="33"/>
      <c r="Y713" s="33"/>
      <c r="Z713" s="43"/>
      <c r="AA713" s="33"/>
      <c r="AB713" s="33"/>
      <c r="AC713" s="33"/>
      <c r="AD713" s="33"/>
      <c r="AE713" s="43"/>
      <c r="AF713" s="33"/>
      <c r="AG713" s="33"/>
      <c r="AH713" s="43"/>
      <c r="AI713" s="43"/>
      <c r="AJ713" s="43"/>
      <c r="AK713" s="37"/>
      <c r="AL713" s="38"/>
      <c r="AM713" s="38">
        <f t="shared" si="169"/>
        <v>0</v>
      </c>
      <c r="AN713" s="38">
        <f t="shared" si="170"/>
        <v>0</v>
      </c>
      <c r="AO713" s="37">
        <f t="shared" si="168"/>
        <v>0</v>
      </c>
      <c r="AP713" s="38">
        <f t="shared" si="168"/>
        <v>0</v>
      </c>
      <c r="AQ713" s="83"/>
      <c r="AR713" s="37"/>
      <c r="AS713" s="38"/>
    </row>
    <row r="714" spans="1:45" ht="34.5" customHeight="1" x14ac:dyDescent="0.25">
      <c r="A714" s="27" t="s">
        <v>942</v>
      </c>
      <c r="B714" s="28" t="s">
        <v>943</v>
      </c>
      <c r="C714" s="29"/>
      <c r="D714" s="30"/>
      <c r="E714" s="31"/>
      <c r="F714" s="31"/>
      <c r="G714" s="33"/>
      <c r="H714" s="33"/>
      <c r="I714" s="34"/>
      <c r="J714" s="33"/>
      <c r="K714" s="34"/>
      <c r="L714" s="33"/>
      <c r="M714" s="33"/>
      <c r="N714" s="33"/>
      <c r="O714" s="33"/>
      <c r="P714" s="33"/>
      <c r="Q714" s="33"/>
      <c r="R714" s="33"/>
      <c r="S714" s="35"/>
      <c r="T714" s="43"/>
      <c r="U714" s="36"/>
      <c r="V714" s="36"/>
      <c r="W714" s="43"/>
      <c r="X714" s="33"/>
      <c r="Y714" s="33"/>
      <c r="Z714" s="43"/>
      <c r="AA714" s="33"/>
      <c r="AB714" s="33"/>
      <c r="AC714" s="33"/>
      <c r="AD714" s="33"/>
      <c r="AE714" s="43"/>
      <c r="AF714" s="33"/>
      <c r="AG714" s="33"/>
      <c r="AH714" s="43"/>
      <c r="AI714" s="43"/>
      <c r="AJ714" s="43"/>
      <c r="AK714" s="37"/>
      <c r="AL714" s="38"/>
      <c r="AM714" s="38"/>
      <c r="AN714" s="38"/>
      <c r="AO714" s="37"/>
      <c r="AP714" s="38"/>
      <c r="AQ714" s="83"/>
      <c r="AR714" s="37"/>
      <c r="AS714" s="38"/>
    </row>
    <row r="715" spans="1:45" ht="39" x14ac:dyDescent="0.25">
      <c r="A715" s="202" t="s">
        <v>944</v>
      </c>
      <c r="B715" s="204" t="s">
        <v>945</v>
      </c>
      <c r="C715" s="206" t="s">
        <v>192</v>
      </c>
      <c r="D715" s="101" t="s">
        <v>811</v>
      </c>
      <c r="E715" s="102">
        <v>5</v>
      </c>
      <c r="F715" s="102">
        <v>3</v>
      </c>
      <c r="G715" s="103">
        <f>$G$595</f>
        <v>6.0999999999999999E-2</v>
      </c>
      <c r="H715" s="103">
        <f t="shared" si="173"/>
        <v>0.30499999999999999</v>
      </c>
      <c r="I715" s="103">
        <f>H715+H716</f>
        <v>0.63300000000000001</v>
      </c>
      <c r="J715" s="103">
        <f t="shared" si="174"/>
        <v>0.183</v>
      </c>
      <c r="K715" s="103">
        <f>J715+J716</f>
        <v>0.38800000000000001</v>
      </c>
      <c r="L715" s="103"/>
      <c r="M715" s="103"/>
      <c r="N715" s="103"/>
      <c r="O715" s="103">
        <f>I715*$Q$7</f>
        <v>9.495E-3</v>
      </c>
      <c r="P715" s="103">
        <f>K715*$Q$7</f>
        <v>5.8199999999999997E-3</v>
      </c>
      <c r="Q715" s="103"/>
      <c r="R715" s="103">
        <f>I715*$T$7</f>
        <v>0.21522000000000002</v>
      </c>
      <c r="S715" s="104">
        <f>K715*$T$7</f>
        <v>0.13192000000000001</v>
      </c>
      <c r="T715" s="108"/>
      <c r="U715" s="105">
        <f>I715*$W$7</f>
        <v>6.3300000000000007E-5</v>
      </c>
      <c r="V715" s="105">
        <f>K715*$W$7</f>
        <v>3.8800000000000001E-5</v>
      </c>
      <c r="W715" s="108"/>
      <c r="X715" s="103">
        <f>I715*$Z$7</f>
        <v>0.48196620000000001</v>
      </c>
      <c r="Y715" s="103">
        <f>K715*$Z$7</f>
        <v>0.2954232</v>
      </c>
      <c r="Z715" s="108"/>
      <c r="AA715" s="103">
        <f>I715+O715+R715+U715+X715</f>
        <v>1.3397445000000001</v>
      </c>
      <c r="AB715" s="103">
        <f>K715+P715+S715+V715+Y715</f>
        <v>0.82120199999999999</v>
      </c>
      <c r="AC715" s="103">
        <f>AA715*$AE$7</f>
        <v>0.40192335000000001</v>
      </c>
      <c r="AD715" s="103">
        <f>AB715*$AE$7</f>
        <v>0.24636059999999999</v>
      </c>
      <c r="AE715" s="108"/>
      <c r="AF715" s="103">
        <f>(AA715+AC715)*$AH$7</f>
        <v>5.2250035500000007E-2</v>
      </c>
      <c r="AG715" s="103">
        <f>(AB715+AD715)*$AH$7</f>
        <v>3.2026878000000002E-2</v>
      </c>
      <c r="AH715" s="108"/>
      <c r="AI715" s="108"/>
      <c r="AJ715" s="108"/>
      <c r="AK715" s="106">
        <v>2.2200000000000002</v>
      </c>
      <c r="AL715" s="107">
        <v>1.37</v>
      </c>
      <c r="AM715" s="107">
        <f t="shared" si="169"/>
        <v>2.4</v>
      </c>
      <c r="AN715" s="107">
        <f t="shared" si="170"/>
        <v>1.48</v>
      </c>
      <c r="AO715" s="106">
        <f t="shared" si="168"/>
        <v>0.48</v>
      </c>
      <c r="AP715" s="107">
        <f t="shared" si="168"/>
        <v>0.3</v>
      </c>
      <c r="AQ715" s="109"/>
      <c r="AR715" s="106">
        <f t="shared" ref="AR715:AS717" si="180">AM715+AO715</f>
        <v>2.88</v>
      </c>
      <c r="AS715" s="107">
        <f t="shared" si="180"/>
        <v>1.78</v>
      </c>
    </row>
    <row r="716" spans="1:45" ht="0.75" customHeight="1" x14ac:dyDescent="0.25">
      <c r="A716" s="203"/>
      <c r="B716" s="205"/>
      <c r="C716" s="207"/>
      <c r="D716" s="101" t="s">
        <v>46</v>
      </c>
      <c r="E716" s="102">
        <v>8</v>
      </c>
      <c r="F716" s="102">
        <v>5</v>
      </c>
      <c r="G716" s="103">
        <f>$G$594</f>
        <v>4.1000000000000002E-2</v>
      </c>
      <c r="H716" s="103">
        <f t="shared" si="173"/>
        <v>0.32800000000000001</v>
      </c>
      <c r="I716" s="103"/>
      <c r="J716" s="103">
        <f t="shared" si="174"/>
        <v>0.20500000000000002</v>
      </c>
      <c r="K716" s="103"/>
      <c r="L716" s="103"/>
      <c r="M716" s="103"/>
      <c r="N716" s="103"/>
      <c r="O716" s="103"/>
      <c r="P716" s="103"/>
      <c r="Q716" s="103"/>
      <c r="R716" s="103"/>
      <c r="S716" s="104"/>
      <c r="T716" s="108"/>
      <c r="U716" s="105"/>
      <c r="V716" s="105"/>
      <c r="W716" s="108"/>
      <c r="X716" s="103"/>
      <c r="Y716" s="103"/>
      <c r="Z716" s="108"/>
      <c r="AA716" s="103"/>
      <c r="AB716" s="103"/>
      <c r="AC716" s="103"/>
      <c r="AD716" s="103"/>
      <c r="AE716" s="108"/>
      <c r="AF716" s="103"/>
      <c r="AG716" s="103"/>
      <c r="AH716" s="108"/>
      <c r="AI716" s="108"/>
      <c r="AJ716" s="108"/>
      <c r="AK716" s="106"/>
      <c r="AL716" s="107"/>
      <c r="AM716" s="107">
        <f t="shared" si="169"/>
        <v>0</v>
      </c>
      <c r="AN716" s="107">
        <f t="shared" si="170"/>
        <v>0</v>
      </c>
      <c r="AO716" s="106">
        <f t="shared" ref="AO716:AP778" si="181">ROUND((AM716*$AQ$7),2)</f>
        <v>0</v>
      </c>
      <c r="AP716" s="107">
        <f t="shared" si="181"/>
        <v>0</v>
      </c>
      <c r="AQ716" s="109"/>
      <c r="AR716" s="106">
        <f t="shared" si="180"/>
        <v>0</v>
      </c>
      <c r="AS716" s="107">
        <f t="shared" si="180"/>
        <v>0</v>
      </c>
    </row>
    <row r="717" spans="1:45" ht="39" x14ac:dyDescent="0.25">
      <c r="A717" s="195" t="s">
        <v>946</v>
      </c>
      <c r="B717" s="197" t="s">
        <v>947</v>
      </c>
      <c r="C717" s="199" t="s">
        <v>192</v>
      </c>
      <c r="D717" s="30" t="s">
        <v>811</v>
      </c>
      <c r="E717" s="31">
        <v>7</v>
      </c>
      <c r="F717" s="31">
        <v>5</v>
      </c>
      <c r="G717" s="33">
        <f>$G$595</f>
        <v>6.0999999999999999E-2</v>
      </c>
      <c r="H717" s="33">
        <f t="shared" si="173"/>
        <v>0.42699999999999999</v>
      </c>
      <c r="I717" s="34">
        <f>H717+H718</f>
        <v>0.96</v>
      </c>
      <c r="J717" s="33">
        <f t="shared" si="174"/>
        <v>0.30499999999999999</v>
      </c>
      <c r="K717" s="34">
        <f>J717+J718</f>
        <v>0.71500000000000008</v>
      </c>
      <c r="L717" s="33"/>
      <c r="M717" s="33"/>
      <c r="N717" s="33"/>
      <c r="O717" s="33">
        <f>I717*$Q$7</f>
        <v>1.44E-2</v>
      </c>
      <c r="P717" s="33">
        <f>K717*$Q$7</f>
        <v>1.0725E-2</v>
      </c>
      <c r="Q717" s="33"/>
      <c r="R717" s="33">
        <f>I717*$T$7</f>
        <v>0.32640000000000002</v>
      </c>
      <c r="S717" s="35">
        <f>K717*$T$7</f>
        <v>0.24310000000000004</v>
      </c>
      <c r="T717" s="43"/>
      <c r="U717" s="36">
        <f>I717*$W$7</f>
        <v>9.6000000000000002E-5</v>
      </c>
      <c r="V717" s="36">
        <f>K717*$W$7</f>
        <v>7.1500000000000017E-5</v>
      </c>
      <c r="W717" s="43"/>
      <c r="X717" s="33">
        <f>I717*$Z$7</f>
        <v>0.73094399999999993</v>
      </c>
      <c r="Y717" s="33">
        <f>K717*$Z$7</f>
        <v>0.54440100000000002</v>
      </c>
      <c r="Z717" s="43"/>
      <c r="AA717" s="33">
        <f>I717+O717+R717+U717+X717</f>
        <v>2.0318399999999999</v>
      </c>
      <c r="AB717" s="33">
        <f>K717+P717+S717+V717+Y717</f>
        <v>1.5132975000000002</v>
      </c>
      <c r="AC717" s="33">
        <f>AA717*$AE$7</f>
        <v>0.60955199999999998</v>
      </c>
      <c r="AD717" s="33">
        <f>AB717*$AE$7</f>
        <v>0.45398925000000001</v>
      </c>
      <c r="AE717" s="43"/>
      <c r="AF717" s="33">
        <f>(AA717+AC717)*$AH$7</f>
        <v>7.9241759999999994E-2</v>
      </c>
      <c r="AG717" s="33">
        <f>(AB717+AD717)*$AH$7</f>
        <v>5.9018602500000003E-2</v>
      </c>
      <c r="AH717" s="43"/>
      <c r="AI717" s="43"/>
      <c r="AJ717" s="43"/>
      <c r="AK717" s="37">
        <v>3.37</v>
      </c>
      <c r="AL717" s="38">
        <v>2.5099999999999998</v>
      </c>
      <c r="AM717" s="38">
        <f t="shared" ref="AM717:AM780" si="182">ROUND((AK717*$AM$9),2)</f>
        <v>3.64</v>
      </c>
      <c r="AN717" s="38">
        <f t="shared" ref="AN717:AN780" si="183">ROUND((AL717*$AN$9),2)</f>
        <v>2.71</v>
      </c>
      <c r="AO717" s="37">
        <f t="shared" si="181"/>
        <v>0.73</v>
      </c>
      <c r="AP717" s="38">
        <f t="shared" si="181"/>
        <v>0.54</v>
      </c>
      <c r="AQ717" s="83"/>
      <c r="AR717" s="37">
        <f t="shared" si="180"/>
        <v>4.37</v>
      </c>
      <c r="AS717" s="38">
        <f t="shared" si="180"/>
        <v>3.25</v>
      </c>
    </row>
    <row r="718" spans="1:45" ht="51.75" x14ac:dyDescent="0.25">
      <c r="A718" s="196"/>
      <c r="B718" s="198"/>
      <c r="C718" s="200"/>
      <c r="D718" s="30" t="s">
        <v>46</v>
      </c>
      <c r="E718" s="31">
        <v>13</v>
      </c>
      <c r="F718" s="31">
        <v>10</v>
      </c>
      <c r="G718" s="33">
        <f>$G$594</f>
        <v>4.1000000000000002E-2</v>
      </c>
      <c r="H718" s="33">
        <f t="shared" si="173"/>
        <v>0.53300000000000003</v>
      </c>
      <c r="I718" s="34"/>
      <c r="J718" s="33">
        <f t="shared" si="174"/>
        <v>0.41000000000000003</v>
      </c>
      <c r="K718" s="34"/>
      <c r="L718" s="33"/>
      <c r="M718" s="33"/>
      <c r="N718" s="33"/>
      <c r="O718" s="33"/>
      <c r="P718" s="33"/>
      <c r="Q718" s="33"/>
      <c r="R718" s="33"/>
      <c r="S718" s="35"/>
      <c r="T718" s="43"/>
      <c r="U718" s="36"/>
      <c r="V718" s="36"/>
      <c r="W718" s="43"/>
      <c r="X718" s="33"/>
      <c r="Y718" s="33"/>
      <c r="Z718" s="43"/>
      <c r="AA718" s="33"/>
      <c r="AB718" s="33"/>
      <c r="AC718" s="33"/>
      <c r="AD718" s="33"/>
      <c r="AE718" s="43"/>
      <c r="AF718" s="33"/>
      <c r="AG718" s="33"/>
      <c r="AH718" s="43"/>
      <c r="AI718" s="43"/>
      <c r="AJ718" s="43"/>
      <c r="AK718" s="37"/>
      <c r="AL718" s="38"/>
      <c r="AM718" s="38">
        <f t="shared" si="182"/>
        <v>0</v>
      </c>
      <c r="AN718" s="38">
        <f t="shared" si="183"/>
        <v>0</v>
      </c>
      <c r="AO718" s="37">
        <f t="shared" si="181"/>
        <v>0</v>
      </c>
      <c r="AP718" s="38">
        <f t="shared" si="181"/>
        <v>0</v>
      </c>
      <c r="AQ718" s="83"/>
      <c r="AR718" s="37"/>
      <c r="AS718" s="38"/>
    </row>
    <row r="719" spans="1:45" ht="30" customHeight="1" x14ac:dyDescent="0.25">
      <c r="A719" s="27" t="s">
        <v>948</v>
      </c>
      <c r="B719" s="28" t="s">
        <v>949</v>
      </c>
      <c r="C719" s="29"/>
      <c r="D719" s="30"/>
      <c r="E719" s="31"/>
      <c r="F719" s="31"/>
      <c r="G719" s="33"/>
      <c r="H719" s="33"/>
      <c r="I719" s="34"/>
      <c r="J719" s="33"/>
      <c r="K719" s="34"/>
      <c r="L719" s="33"/>
      <c r="M719" s="33"/>
      <c r="N719" s="33"/>
      <c r="O719" s="33"/>
      <c r="P719" s="33"/>
      <c r="Q719" s="33"/>
      <c r="R719" s="33"/>
      <c r="S719" s="35"/>
      <c r="T719" s="43"/>
      <c r="U719" s="36"/>
      <c r="V719" s="36"/>
      <c r="W719" s="43"/>
      <c r="X719" s="33"/>
      <c r="Y719" s="33"/>
      <c r="Z719" s="43"/>
      <c r="AA719" s="33"/>
      <c r="AB719" s="33"/>
      <c r="AC719" s="33"/>
      <c r="AD719" s="33"/>
      <c r="AE719" s="43"/>
      <c r="AF719" s="33"/>
      <c r="AG719" s="33"/>
      <c r="AH719" s="43"/>
      <c r="AI719" s="43"/>
      <c r="AJ719" s="43"/>
      <c r="AK719" s="37"/>
      <c r="AL719" s="38"/>
      <c r="AM719" s="38"/>
      <c r="AN719" s="38"/>
      <c r="AO719" s="37"/>
      <c r="AP719" s="38"/>
      <c r="AQ719" s="83"/>
      <c r="AR719" s="37"/>
      <c r="AS719" s="38"/>
    </row>
    <row r="720" spans="1:45" ht="39" x14ac:dyDescent="0.25">
      <c r="A720" s="195" t="s">
        <v>950</v>
      </c>
      <c r="B720" s="197" t="s">
        <v>945</v>
      </c>
      <c r="C720" s="199" t="s">
        <v>192</v>
      </c>
      <c r="D720" s="30" t="s">
        <v>811</v>
      </c>
      <c r="E720" s="31">
        <v>5</v>
      </c>
      <c r="F720" s="31">
        <v>3</v>
      </c>
      <c r="G720" s="33">
        <f>$G$595</f>
        <v>6.0999999999999999E-2</v>
      </c>
      <c r="H720" s="33">
        <f t="shared" si="173"/>
        <v>0.30499999999999999</v>
      </c>
      <c r="I720" s="34">
        <f>H720+H721</f>
        <v>0.67399999999999993</v>
      </c>
      <c r="J720" s="33">
        <f t="shared" si="174"/>
        <v>0.183</v>
      </c>
      <c r="K720" s="34">
        <f>J720+J721</f>
        <v>0.38800000000000001</v>
      </c>
      <c r="L720" s="33"/>
      <c r="M720" s="33"/>
      <c r="N720" s="33"/>
      <c r="O720" s="33">
        <f>I720*$Q$7</f>
        <v>1.0109999999999999E-2</v>
      </c>
      <c r="P720" s="33">
        <f>K720*$Q$7</f>
        <v>5.8199999999999997E-3</v>
      </c>
      <c r="Q720" s="33"/>
      <c r="R720" s="33">
        <f>I720*$T$7</f>
        <v>0.22916</v>
      </c>
      <c r="S720" s="35">
        <f>K720*$T$7</f>
        <v>0.13192000000000001</v>
      </c>
      <c r="T720" s="43"/>
      <c r="U720" s="36">
        <f>I720*$W$7</f>
        <v>6.7399999999999998E-5</v>
      </c>
      <c r="V720" s="36">
        <f>K720*$W$7</f>
        <v>3.8800000000000001E-5</v>
      </c>
      <c r="W720" s="43"/>
      <c r="X720" s="33">
        <f>I720*$Z$7</f>
        <v>0.51318359999999996</v>
      </c>
      <c r="Y720" s="33">
        <f>K720*$Z$7</f>
        <v>0.2954232</v>
      </c>
      <c r="Z720" s="43"/>
      <c r="AA720" s="33">
        <f>I720+O720+R720+U720+X720</f>
        <v>1.4265209999999999</v>
      </c>
      <c r="AB720" s="33">
        <f>K720+P720+S720+V720+Y720</f>
        <v>0.82120199999999999</v>
      </c>
      <c r="AC720" s="33">
        <f>AA720*$AE$7</f>
        <v>0.42795629999999996</v>
      </c>
      <c r="AD720" s="33">
        <f>AB720*$AE$7</f>
        <v>0.24636059999999999</v>
      </c>
      <c r="AE720" s="43"/>
      <c r="AF720" s="33">
        <f>(AA720+AC720)*$AH$7</f>
        <v>5.5634318999999995E-2</v>
      </c>
      <c r="AG720" s="33">
        <f>(AB720+AD720)*$AH$7</f>
        <v>3.2026878000000002E-2</v>
      </c>
      <c r="AH720" s="43"/>
      <c r="AI720" s="43"/>
      <c r="AJ720" s="43"/>
      <c r="AK720" s="37">
        <v>2.37</v>
      </c>
      <c r="AL720" s="38">
        <v>1.37</v>
      </c>
      <c r="AM720" s="38">
        <f t="shared" si="182"/>
        <v>2.56</v>
      </c>
      <c r="AN720" s="38">
        <f t="shared" si="183"/>
        <v>1.48</v>
      </c>
      <c r="AO720" s="37">
        <f t="shared" si="181"/>
        <v>0.51</v>
      </c>
      <c r="AP720" s="38">
        <f t="shared" si="181"/>
        <v>0.3</v>
      </c>
      <c r="AQ720" s="83"/>
      <c r="AR720" s="37">
        <f t="shared" ref="AR720:AS728" si="184">AM720+AO720</f>
        <v>3.0700000000000003</v>
      </c>
      <c r="AS720" s="38">
        <f t="shared" si="184"/>
        <v>1.78</v>
      </c>
    </row>
    <row r="721" spans="1:45" ht="51.75" x14ac:dyDescent="0.25">
      <c r="A721" s="196"/>
      <c r="B721" s="198"/>
      <c r="C721" s="200"/>
      <c r="D721" s="30" t="s">
        <v>46</v>
      </c>
      <c r="E721" s="31">
        <v>9</v>
      </c>
      <c r="F721" s="31">
        <v>5</v>
      </c>
      <c r="G721" s="33">
        <f>$G$594</f>
        <v>4.1000000000000002E-2</v>
      </c>
      <c r="H721" s="33">
        <f t="shared" si="173"/>
        <v>0.36899999999999999</v>
      </c>
      <c r="I721" s="34"/>
      <c r="J721" s="33">
        <f t="shared" si="174"/>
        <v>0.20500000000000002</v>
      </c>
      <c r="K721" s="34"/>
      <c r="L721" s="33"/>
      <c r="M721" s="33"/>
      <c r="N721" s="33"/>
      <c r="O721" s="33"/>
      <c r="P721" s="33"/>
      <c r="Q721" s="33"/>
      <c r="R721" s="33"/>
      <c r="S721" s="35"/>
      <c r="T721" s="43"/>
      <c r="U721" s="36"/>
      <c r="V721" s="36"/>
      <c r="W721" s="43"/>
      <c r="X721" s="33"/>
      <c r="Y721" s="33"/>
      <c r="Z721" s="43"/>
      <c r="AA721" s="33"/>
      <c r="AB721" s="33"/>
      <c r="AC721" s="33"/>
      <c r="AD721" s="33"/>
      <c r="AE721" s="43"/>
      <c r="AF721" s="33"/>
      <c r="AG721" s="33"/>
      <c r="AH721" s="43"/>
      <c r="AI721" s="43"/>
      <c r="AJ721" s="43"/>
      <c r="AK721" s="37"/>
      <c r="AL721" s="38"/>
      <c r="AM721" s="38">
        <f t="shared" si="182"/>
        <v>0</v>
      </c>
      <c r="AN721" s="38">
        <f t="shared" si="183"/>
        <v>0</v>
      </c>
      <c r="AO721" s="37">
        <f t="shared" si="181"/>
        <v>0</v>
      </c>
      <c r="AP721" s="38">
        <f t="shared" si="181"/>
        <v>0</v>
      </c>
      <c r="AQ721" s="83"/>
      <c r="AR721" s="37">
        <f t="shared" si="184"/>
        <v>0</v>
      </c>
      <c r="AS721" s="38">
        <f t="shared" si="184"/>
        <v>0</v>
      </c>
    </row>
    <row r="722" spans="1:45" ht="39" x14ac:dyDescent="0.25">
      <c r="A722" s="195" t="s">
        <v>951</v>
      </c>
      <c r="B722" s="197" t="s">
        <v>947</v>
      </c>
      <c r="C722" s="199" t="s">
        <v>192</v>
      </c>
      <c r="D722" s="30" t="s">
        <v>811</v>
      </c>
      <c r="E722" s="31">
        <v>7</v>
      </c>
      <c r="F722" s="31">
        <v>5</v>
      </c>
      <c r="G722" s="33">
        <f>$G$595</f>
        <v>6.0999999999999999E-2</v>
      </c>
      <c r="H722" s="33">
        <f t="shared" si="173"/>
        <v>0.42699999999999999</v>
      </c>
      <c r="I722" s="34">
        <f>H722+H723</f>
        <v>1.0010000000000001</v>
      </c>
      <c r="J722" s="33">
        <f t="shared" si="174"/>
        <v>0.30499999999999999</v>
      </c>
      <c r="K722" s="34">
        <f>J722+J723</f>
        <v>0.71500000000000008</v>
      </c>
      <c r="L722" s="33"/>
      <c r="M722" s="33"/>
      <c r="N722" s="33"/>
      <c r="O722" s="33">
        <f>I722*$Q$7</f>
        <v>1.5015000000000001E-2</v>
      </c>
      <c r="P722" s="33">
        <f>K722*$Q$7</f>
        <v>1.0725E-2</v>
      </c>
      <c r="Q722" s="33"/>
      <c r="R722" s="33">
        <f>I722*$T$7</f>
        <v>0.34034000000000009</v>
      </c>
      <c r="S722" s="35">
        <f>K722*$T$7</f>
        <v>0.24310000000000004</v>
      </c>
      <c r="T722" s="43"/>
      <c r="U722" s="36">
        <f>I722*$W$7</f>
        <v>1.0010000000000002E-4</v>
      </c>
      <c r="V722" s="36">
        <f>K722*$W$7</f>
        <v>7.1500000000000017E-5</v>
      </c>
      <c r="W722" s="43"/>
      <c r="X722" s="33">
        <f>I722*$Z$7</f>
        <v>0.7621614000000001</v>
      </c>
      <c r="Y722" s="33">
        <f>K722*$Z$7</f>
        <v>0.54440100000000002</v>
      </c>
      <c r="Z722" s="43"/>
      <c r="AA722" s="33">
        <f>I722+O722+R722+U722+X722</f>
        <v>2.1186165000000003</v>
      </c>
      <c r="AB722" s="33">
        <f>K722+P722+S722+V722+Y722</f>
        <v>1.5132975000000002</v>
      </c>
      <c r="AC722" s="33">
        <f>AA722*$AE$7</f>
        <v>0.63558495000000004</v>
      </c>
      <c r="AD722" s="33">
        <f>AB722*$AE$7</f>
        <v>0.45398925000000001</v>
      </c>
      <c r="AE722" s="43"/>
      <c r="AF722" s="33">
        <f>(AA722+AC722)*$AH$7</f>
        <v>8.262604350000001E-2</v>
      </c>
      <c r="AG722" s="33">
        <f>(AB722+AD722)*$AH$7</f>
        <v>5.9018602500000003E-2</v>
      </c>
      <c r="AH722" s="43"/>
      <c r="AI722" s="43"/>
      <c r="AJ722" s="43"/>
      <c r="AK722" s="37">
        <v>3.52</v>
      </c>
      <c r="AL722" s="38">
        <v>2.5099999999999998</v>
      </c>
      <c r="AM722" s="38">
        <f t="shared" si="182"/>
        <v>3.8</v>
      </c>
      <c r="AN722" s="38">
        <f t="shared" si="183"/>
        <v>2.71</v>
      </c>
      <c r="AO722" s="37">
        <f t="shared" si="181"/>
        <v>0.76</v>
      </c>
      <c r="AP722" s="38">
        <f t="shared" si="181"/>
        <v>0.54</v>
      </c>
      <c r="AQ722" s="83"/>
      <c r="AR722" s="37">
        <f t="shared" si="184"/>
        <v>4.5599999999999996</v>
      </c>
      <c r="AS722" s="38">
        <f t="shared" si="184"/>
        <v>3.25</v>
      </c>
    </row>
    <row r="723" spans="1:45" ht="51.75" x14ac:dyDescent="0.25">
      <c r="A723" s="196"/>
      <c r="B723" s="198"/>
      <c r="C723" s="200"/>
      <c r="D723" s="30" t="s">
        <v>46</v>
      </c>
      <c r="E723" s="31">
        <v>14</v>
      </c>
      <c r="F723" s="31">
        <v>10</v>
      </c>
      <c r="G723" s="33">
        <f>$G$594</f>
        <v>4.1000000000000002E-2</v>
      </c>
      <c r="H723" s="33">
        <f t="shared" si="173"/>
        <v>0.57400000000000007</v>
      </c>
      <c r="I723" s="34"/>
      <c r="J723" s="33">
        <f t="shared" si="174"/>
        <v>0.41000000000000003</v>
      </c>
      <c r="K723" s="34"/>
      <c r="L723" s="33"/>
      <c r="M723" s="33"/>
      <c r="N723" s="33"/>
      <c r="O723" s="33"/>
      <c r="P723" s="33"/>
      <c r="Q723" s="33"/>
      <c r="R723" s="33"/>
      <c r="S723" s="35"/>
      <c r="T723" s="43"/>
      <c r="U723" s="36"/>
      <c r="V723" s="36"/>
      <c r="W723" s="43"/>
      <c r="X723" s="33"/>
      <c r="Y723" s="33"/>
      <c r="Z723" s="43"/>
      <c r="AA723" s="33"/>
      <c r="AB723" s="33"/>
      <c r="AC723" s="33"/>
      <c r="AD723" s="33"/>
      <c r="AE723" s="43"/>
      <c r="AF723" s="33"/>
      <c r="AG723" s="33"/>
      <c r="AH723" s="43"/>
      <c r="AI723" s="43"/>
      <c r="AJ723" s="43"/>
      <c r="AK723" s="37"/>
      <c r="AL723" s="38"/>
      <c r="AM723" s="38">
        <f t="shared" si="182"/>
        <v>0</v>
      </c>
      <c r="AN723" s="38">
        <f t="shared" si="183"/>
        <v>0</v>
      </c>
      <c r="AO723" s="37">
        <f t="shared" si="181"/>
        <v>0</v>
      </c>
      <c r="AP723" s="38">
        <f t="shared" si="181"/>
        <v>0</v>
      </c>
      <c r="AQ723" s="83"/>
      <c r="AR723" s="37">
        <f t="shared" si="184"/>
        <v>0</v>
      </c>
      <c r="AS723" s="38">
        <f t="shared" si="184"/>
        <v>0</v>
      </c>
    </row>
    <row r="724" spans="1:45" ht="39" x14ac:dyDescent="0.25">
      <c r="A724" s="202" t="s">
        <v>952</v>
      </c>
      <c r="B724" s="204" t="s">
        <v>953</v>
      </c>
      <c r="C724" s="206" t="s">
        <v>192</v>
      </c>
      <c r="D724" s="101" t="s">
        <v>811</v>
      </c>
      <c r="E724" s="102">
        <v>5</v>
      </c>
      <c r="F724" s="102">
        <v>3</v>
      </c>
      <c r="G724" s="103">
        <f>$G$595</f>
        <v>6.0999999999999999E-2</v>
      </c>
      <c r="H724" s="103">
        <f t="shared" si="173"/>
        <v>0.30499999999999999</v>
      </c>
      <c r="I724" s="103">
        <f>H724+H725</f>
        <v>0.59200000000000008</v>
      </c>
      <c r="J724" s="103">
        <f t="shared" si="174"/>
        <v>0.183</v>
      </c>
      <c r="K724" s="103">
        <f>J724+J725</f>
        <v>0.34699999999999998</v>
      </c>
      <c r="L724" s="103"/>
      <c r="M724" s="103"/>
      <c r="N724" s="103"/>
      <c r="O724" s="103">
        <f>I724*$Q$7</f>
        <v>8.8800000000000007E-3</v>
      </c>
      <c r="P724" s="103">
        <f>K724*$Q$7</f>
        <v>5.2049999999999996E-3</v>
      </c>
      <c r="Q724" s="103"/>
      <c r="R724" s="103">
        <f>I724*$T$7</f>
        <v>0.20128000000000004</v>
      </c>
      <c r="S724" s="104">
        <f>K724*$T$7</f>
        <v>0.11798</v>
      </c>
      <c r="T724" s="108"/>
      <c r="U724" s="105">
        <f>I724*$W$7</f>
        <v>5.9200000000000009E-5</v>
      </c>
      <c r="V724" s="105">
        <f>K724*$W$7</f>
        <v>3.4699999999999996E-5</v>
      </c>
      <c r="W724" s="108"/>
      <c r="X724" s="103">
        <f>I724*$Z$7</f>
        <v>0.45074880000000006</v>
      </c>
      <c r="Y724" s="103">
        <f>K724*$Z$7</f>
        <v>0.26420579999999999</v>
      </c>
      <c r="Z724" s="108"/>
      <c r="AA724" s="103">
        <f>I724+O724+R724+U724+X724</f>
        <v>1.2529680000000001</v>
      </c>
      <c r="AB724" s="103">
        <f>K724+P724+S724+V724+Y724</f>
        <v>0.73442549999999995</v>
      </c>
      <c r="AC724" s="103">
        <f>AA724*$AE$7</f>
        <v>0.37589040000000001</v>
      </c>
      <c r="AD724" s="103">
        <f>AB724*$AE$7</f>
        <v>0.22032764999999999</v>
      </c>
      <c r="AE724" s="108"/>
      <c r="AF724" s="103">
        <f>(AA724+AC724)*$AH$7</f>
        <v>4.8865752000000005E-2</v>
      </c>
      <c r="AG724" s="103">
        <f>(AB724+AD724)*$AH$7</f>
        <v>2.8642594499999997E-2</v>
      </c>
      <c r="AH724" s="108"/>
      <c r="AI724" s="108"/>
      <c r="AJ724" s="108"/>
      <c r="AK724" s="106">
        <v>2.08</v>
      </c>
      <c r="AL724" s="107">
        <v>1.21</v>
      </c>
      <c r="AM724" s="107">
        <f t="shared" si="182"/>
        <v>2.25</v>
      </c>
      <c r="AN724" s="107">
        <f t="shared" si="183"/>
        <v>1.31</v>
      </c>
      <c r="AO724" s="106">
        <f t="shared" si="181"/>
        <v>0.45</v>
      </c>
      <c r="AP724" s="107">
        <f t="shared" si="181"/>
        <v>0.26</v>
      </c>
      <c r="AQ724" s="109"/>
      <c r="AR724" s="106">
        <f t="shared" si="184"/>
        <v>2.7</v>
      </c>
      <c r="AS724" s="107">
        <f t="shared" si="184"/>
        <v>1.57</v>
      </c>
    </row>
    <row r="725" spans="1:45" ht="3" customHeight="1" x14ac:dyDescent="0.25">
      <c r="A725" s="203"/>
      <c r="B725" s="205"/>
      <c r="C725" s="207"/>
      <c r="D725" s="101" t="s">
        <v>46</v>
      </c>
      <c r="E725" s="102">
        <v>7</v>
      </c>
      <c r="F725" s="102">
        <v>4</v>
      </c>
      <c r="G725" s="103">
        <f>$G$594</f>
        <v>4.1000000000000002E-2</v>
      </c>
      <c r="H725" s="103">
        <f t="shared" si="173"/>
        <v>0.28700000000000003</v>
      </c>
      <c r="I725" s="103"/>
      <c r="J725" s="103">
        <f t="shared" si="174"/>
        <v>0.16400000000000001</v>
      </c>
      <c r="K725" s="103"/>
      <c r="L725" s="103"/>
      <c r="M725" s="103"/>
      <c r="N725" s="103"/>
      <c r="O725" s="103"/>
      <c r="P725" s="103"/>
      <c r="Q725" s="103"/>
      <c r="R725" s="103"/>
      <c r="S725" s="104"/>
      <c r="T725" s="108"/>
      <c r="U725" s="105"/>
      <c r="V725" s="105"/>
      <c r="W725" s="108"/>
      <c r="X725" s="103"/>
      <c r="Y725" s="103"/>
      <c r="Z725" s="108"/>
      <c r="AA725" s="103"/>
      <c r="AB725" s="103"/>
      <c r="AC725" s="103"/>
      <c r="AD725" s="103"/>
      <c r="AE725" s="108"/>
      <c r="AF725" s="103"/>
      <c r="AG725" s="103"/>
      <c r="AH725" s="108"/>
      <c r="AI725" s="108"/>
      <c r="AJ725" s="108"/>
      <c r="AK725" s="106"/>
      <c r="AL725" s="107"/>
      <c r="AM725" s="107">
        <f t="shared" si="182"/>
        <v>0</v>
      </c>
      <c r="AN725" s="107">
        <f t="shared" si="183"/>
        <v>0</v>
      </c>
      <c r="AO725" s="106">
        <f t="shared" si="181"/>
        <v>0</v>
      </c>
      <c r="AP725" s="107">
        <f t="shared" si="181"/>
        <v>0</v>
      </c>
      <c r="AQ725" s="109"/>
      <c r="AR725" s="106">
        <f t="shared" si="184"/>
        <v>0</v>
      </c>
      <c r="AS725" s="107">
        <f t="shared" si="184"/>
        <v>0</v>
      </c>
    </row>
    <row r="726" spans="1:45" ht="39" x14ac:dyDescent="0.25">
      <c r="A726" s="195" t="s">
        <v>954</v>
      </c>
      <c r="B726" s="197" t="s">
        <v>955</v>
      </c>
      <c r="C726" s="199" t="s">
        <v>192</v>
      </c>
      <c r="D726" s="30" t="s">
        <v>811</v>
      </c>
      <c r="E726" s="31">
        <v>7</v>
      </c>
      <c r="F726" s="31">
        <v>4</v>
      </c>
      <c r="G726" s="33">
        <f>$G$595</f>
        <v>6.0999999999999999E-2</v>
      </c>
      <c r="H726" s="33">
        <f t="shared" si="173"/>
        <v>0.42699999999999999</v>
      </c>
      <c r="I726" s="34">
        <f>H726+H727</f>
        <v>2.0670000000000002</v>
      </c>
      <c r="J726" s="33">
        <f t="shared" si="174"/>
        <v>0.24399999999999999</v>
      </c>
      <c r="K726" s="34">
        <f>J726+J727</f>
        <v>1.228</v>
      </c>
      <c r="L726" s="33"/>
      <c r="M726" s="33"/>
      <c r="N726" s="33"/>
      <c r="O726" s="33">
        <f>I726*$Q$7</f>
        <v>3.1005000000000001E-2</v>
      </c>
      <c r="P726" s="33">
        <f>K726*$Q$7</f>
        <v>1.8419999999999999E-2</v>
      </c>
      <c r="Q726" s="33"/>
      <c r="R726" s="33">
        <f>I726*$T$7</f>
        <v>0.70278000000000007</v>
      </c>
      <c r="S726" s="35">
        <f>K726*$T$7</f>
        <v>0.41752</v>
      </c>
      <c r="T726" s="43"/>
      <c r="U726" s="36">
        <f>I726*$W$7</f>
        <v>2.0670000000000004E-4</v>
      </c>
      <c r="V726" s="36">
        <f>K726*$W$7</f>
        <v>1.228E-4</v>
      </c>
      <c r="W726" s="43"/>
      <c r="X726" s="33">
        <f>I726*$Z$7</f>
        <v>1.5738138000000002</v>
      </c>
      <c r="Y726" s="33">
        <f>K726*$Z$7</f>
        <v>0.93499919999999992</v>
      </c>
      <c r="Z726" s="43"/>
      <c r="AA726" s="33">
        <f>I726+O726+R726+U726+X726</f>
        <v>4.3748055000000008</v>
      </c>
      <c r="AB726" s="33">
        <f>K726+P726+S726+V726+Y726</f>
        <v>2.599062</v>
      </c>
      <c r="AC726" s="33">
        <f>AA726*$AE$7</f>
        <v>1.3124416500000002</v>
      </c>
      <c r="AD726" s="33">
        <f>AB726*$AE$7</f>
        <v>0.77971859999999993</v>
      </c>
      <c r="AE726" s="43"/>
      <c r="AF726" s="33">
        <f>(AA726+AC726)*$AH$7</f>
        <v>0.17061741450000004</v>
      </c>
      <c r="AG726" s="33">
        <f>(AB726+AD726)*$AH$7</f>
        <v>0.101363418</v>
      </c>
      <c r="AH726" s="43"/>
      <c r="AI726" s="43"/>
      <c r="AJ726" s="43"/>
      <c r="AK726" s="37">
        <v>7.26</v>
      </c>
      <c r="AL726" s="38">
        <v>4.3</v>
      </c>
      <c r="AM726" s="38">
        <f t="shared" si="182"/>
        <v>7.84</v>
      </c>
      <c r="AN726" s="38">
        <f t="shared" si="183"/>
        <v>4.6399999999999997</v>
      </c>
      <c r="AO726" s="37">
        <f t="shared" si="181"/>
        <v>1.57</v>
      </c>
      <c r="AP726" s="38">
        <f t="shared" si="181"/>
        <v>0.93</v>
      </c>
      <c r="AQ726" s="83"/>
      <c r="AR726" s="37">
        <f t="shared" si="184"/>
        <v>9.41</v>
      </c>
      <c r="AS726" s="38">
        <f t="shared" si="184"/>
        <v>5.5699999999999994</v>
      </c>
    </row>
    <row r="727" spans="1:45" ht="51.75" x14ac:dyDescent="0.25">
      <c r="A727" s="196"/>
      <c r="B727" s="198"/>
      <c r="C727" s="200"/>
      <c r="D727" s="30" t="s">
        <v>46</v>
      </c>
      <c r="E727" s="31">
        <v>40</v>
      </c>
      <c r="F727" s="31">
        <v>24</v>
      </c>
      <c r="G727" s="33">
        <f>$G$594</f>
        <v>4.1000000000000002E-2</v>
      </c>
      <c r="H727" s="33">
        <f t="shared" si="173"/>
        <v>1.6400000000000001</v>
      </c>
      <c r="I727" s="34"/>
      <c r="J727" s="33">
        <f t="shared" si="174"/>
        <v>0.98399999999999999</v>
      </c>
      <c r="K727" s="34"/>
      <c r="L727" s="33"/>
      <c r="M727" s="33"/>
      <c r="N727" s="33"/>
      <c r="O727" s="33"/>
      <c r="P727" s="33"/>
      <c r="Q727" s="33"/>
      <c r="R727" s="33"/>
      <c r="S727" s="35"/>
      <c r="T727" s="43"/>
      <c r="U727" s="36"/>
      <c r="V727" s="36"/>
      <c r="W727" s="43"/>
      <c r="X727" s="33"/>
      <c r="Y727" s="33"/>
      <c r="Z727" s="43"/>
      <c r="AA727" s="33"/>
      <c r="AB727" s="33"/>
      <c r="AC727" s="33"/>
      <c r="AD727" s="33"/>
      <c r="AE727" s="43"/>
      <c r="AF727" s="33"/>
      <c r="AG727" s="33"/>
      <c r="AH727" s="43"/>
      <c r="AI727" s="43"/>
      <c r="AJ727" s="43"/>
      <c r="AK727" s="37"/>
      <c r="AL727" s="38"/>
      <c r="AM727" s="38">
        <f t="shared" si="182"/>
        <v>0</v>
      </c>
      <c r="AN727" s="38">
        <f t="shared" si="183"/>
        <v>0</v>
      </c>
      <c r="AO727" s="37">
        <f t="shared" si="181"/>
        <v>0</v>
      </c>
      <c r="AP727" s="38">
        <f t="shared" si="181"/>
        <v>0</v>
      </c>
      <c r="AQ727" s="83"/>
      <c r="AR727" s="37">
        <f t="shared" si="184"/>
        <v>0</v>
      </c>
      <c r="AS727" s="38">
        <f t="shared" si="184"/>
        <v>0</v>
      </c>
    </row>
    <row r="728" spans="1:45" ht="39" x14ac:dyDescent="0.25">
      <c r="A728" s="195" t="s">
        <v>956</v>
      </c>
      <c r="B728" s="197" t="s">
        <v>957</v>
      </c>
      <c r="C728" s="199" t="s">
        <v>192</v>
      </c>
      <c r="D728" s="30" t="s">
        <v>811</v>
      </c>
      <c r="E728" s="31">
        <v>7</v>
      </c>
      <c r="F728" s="31">
        <v>4</v>
      </c>
      <c r="G728" s="33">
        <f>$G$595</f>
        <v>6.0999999999999999E-2</v>
      </c>
      <c r="H728" s="33">
        <f t="shared" si="173"/>
        <v>0.42699999999999999</v>
      </c>
      <c r="I728" s="34">
        <f>H728+H729</f>
        <v>1.657</v>
      </c>
      <c r="J728" s="33">
        <f t="shared" si="174"/>
        <v>0.24399999999999999</v>
      </c>
      <c r="K728" s="34">
        <f>J728+J729</f>
        <v>0.98199999999999998</v>
      </c>
      <c r="L728" s="33"/>
      <c r="M728" s="33"/>
      <c r="N728" s="33"/>
      <c r="O728" s="33">
        <f>I728*$Q$7</f>
        <v>2.4854999999999999E-2</v>
      </c>
      <c r="P728" s="33">
        <f>K728*$Q$7</f>
        <v>1.473E-2</v>
      </c>
      <c r="Q728" s="33"/>
      <c r="R728" s="33">
        <f>I728*$T$7</f>
        <v>0.5633800000000001</v>
      </c>
      <c r="S728" s="35">
        <f>K728*$T$7</f>
        <v>0.33388000000000001</v>
      </c>
      <c r="T728" s="43"/>
      <c r="U728" s="36">
        <f>I728*$W$7</f>
        <v>1.6570000000000002E-4</v>
      </c>
      <c r="V728" s="36">
        <f>K728*$W$7</f>
        <v>9.8200000000000002E-5</v>
      </c>
      <c r="W728" s="43"/>
      <c r="X728" s="33">
        <f>I728*$Z$7</f>
        <v>1.2616398</v>
      </c>
      <c r="Y728" s="33">
        <f>K728*$Z$7</f>
        <v>0.74769479999999999</v>
      </c>
      <c r="Z728" s="43"/>
      <c r="AA728" s="33">
        <f>I728+O728+R728+U728+X728</f>
        <v>3.5070405000000004</v>
      </c>
      <c r="AB728" s="33">
        <f>K728+P728+S728+V728+Y728</f>
        <v>2.0784030000000002</v>
      </c>
      <c r="AC728" s="33">
        <f>AA728*$AE$7</f>
        <v>1.0521121500000001</v>
      </c>
      <c r="AD728" s="33">
        <f>AB728*$AE$7</f>
        <v>0.62352090000000004</v>
      </c>
      <c r="AE728" s="43"/>
      <c r="AF728" s="33">
        <f>(AA728+AC728)*$AH$7</f>
        <v>0.13677457950000002</v>
      </c>
      <c r="AG728" s="33">
        <f>(AB728+AD728)*$AH$7</f>
        <v>8.1057717000000001E-2</v>
      </c>
      <c r="AH728" s="43"/>
      <c r="AI728" s="43"/>
      <c r="AJ728" s="43"/>
      <c r="AK728" s="37">
        <v>5.83</v>
      </c>
      <c r="AL728" s="38">
        <v>3.45</v>
      </c>
      <c r="AM728" s="38">
        <f t="shared" si="182"/>
        <v>6.3</v>
      </c>
      <c r="AN728" s="38">
        <f t="shared" si="183"/>
        <v>3.73</v>
      </c>
      <c r="AO728" s="37">
        <f t="shared" si="181"/>
        <v>1.26</v>
      </c>
      <c r="AP728" s="38">
        <f t="shared" si="181"/>
        <v>0.75</v>
      </c>
      <c r="AQ728" s="83"/>
      <c r="AR728" s="37">
        <f t="shared" si="184"/>
        <v>7.56</v>
      </c>
      <c r="AS728" s="38">
        <f t="shared" si="184"/>
        <v>4.4800000000000004</v>
      </c>
    </row>
    <row r="729" spans="1:45" ht="51.75" x14ac:dyDescent="0.25">
      <c r="A729" s="196"/>
      <c r="B729" s="198"/>
      <c r="C729" s="200"/>
      <c r="D729" s="30" t="s">
        <v>46</v>
      </c>
      <c r="E729" s="31">
        <v>30</v>
      </c>
      <c r="F729" s="31">
        <v>18</v>
      </c>
      <c r="G729" s="33">
        <f>$G$594</f>
        <v>4.1000000000000002E-2</v>
      </c>
      <c r="H729" s="33">
        <f t="shared" si="173"/>
        <v>1.23</v>
      </c>
      <c r="I729" s="34"/>
      <c r="J729" s="33">
        <f t="shared" si="174"/>
        <v>0.73799999999999999</v>
      </c>
      <c r="K729" s="34"/>
      <c r="L729" s="33"/>
      <c r="M729" s="33"/>
      <c r="N729" s="33"/>
      <c r="O729" s="33"/>
      <c r="P729" s="33"/>
      <c r="Q729" s="33"/>
      <c r="R729" s="33"/>
      <c r="S729" s="35"/>
      <c r="T729" s="43"/>
      <c r="U729" s="36"/>
      <c r="V729" s="36"/>
      <c r="W729" s="43"/>
      <c r="X729" s="33"/>
      <c r="Y729" s="33"/>
      <c r="Z729" s="43"/>
      <c r="AA729" s="33"/>
      <c r="AB729" s="33"/>
      <c r="AC729" s="33"/>
      <c r="AD729" s="33"/>
      <c r="AE729" s="43"/>
      <c r="AF729" s="33"/>
      <c r="AG729" s="33"/>
      <c r="AH729" s="43"/>
      <c r="AI729" s="43"/>
      <c r="AJ729" s="43"/>
      <c r="AK729" s="37"/>
      <c r="AL729" s="38"/>
      <c r="AM729" s="38">
        <f t="shared" si="182"/>
        <v>0</v>
      </c>
      <c r="AN729" s="38">
        <f t="shared" si="183"/>
        <v>0</v>
      </c>
      <c r="AO729" s="37">
        <f t="shared" si="181"/>
        <v>0</v>
      </c>
      <c r="AP729" s="38">
        <f t="shared" si="181"/>
        <v>0</v>
      </c>
      <c r="AQ729" s="83"/>
      <c r="AR729" s="37"/>
      <c r="AS729" s="38"/>
    </row>
    <row r="730" spans="1:45" ht="35.25" customHeight="1" x14ac:dyDescent="0.25">
      <c r="A730" s="27" t="s">
        <v>958</v>
      </c>
      <c r="B730" s="28" t="s">
        <v>959</v>
      </c>
      <c r="C730" s="29"/>
      <c r="D730" s="30"/>
      <c r="E730" s="31"/>
      <c r="F730" s="31"/>
      <c r="G730" s="33"/>
      <c r="H730" s="33"/>
      <c r="I730" s="34"/>
      <c r="J730" s="33"/>
      <c r="K730" s="34"/>
      <c r="L730" s="33"/>
      <c r="M730" s="33"/>
      <c r="N730" s="33"/>
      <c r="O730" s="33"/>
      <c r="P730" s="33"/>
      <c r="Q730" s="33"/>
      <c r="R730" s="33"/>
      <c r="S730" s="35"/>
      <c r="T730" s="43"/>
      <c r="U730" s="36"/>
      <c r="V730" s="36"/>
      <c r="W730" s="43"/>
      <c r="X730" s="33"/>
      <c r="Y730" s="33"/>
      <c r="Z730" s="43"/>
      <c r="AA730" s="33"/>
      <c r="AB730" s="33"/>
      <c r="AC730" s="33"/>
      <c r="AD730" s="33"/>
      <c r="AE730" s="43"/>
      <c r="AF730" s="33"/>
      <c r="AG730" s="33"/>
      <c r="AH730" s="43"/>
      <c r="AI730" s="43"/>
      <c r="AJ730" s="43"/>
      <c r="AK730" s="37"/>
      <c r="AL730" s="38"/>
      <c r="AM730" s="38"/>
      <c r="AN730" s="38"/>
      <c r="AO730" s="37"/>
      <c r="AP730" s="38"/>
      <c r="AQ730" s="83"/>
      <c r="AR730" s="37"/>
      <c r="AS730" s="38"/>
    </row>
    <row r="731" spans="1:45" ht="39" x14ac:dyDescent="0.25">
      <c r="A731" s="195" t="s">
        <v>960</v>
      </c>
      <c r="B731" s="197" t="s">
        <v>961</v>
      </c>
      <c r="C731" s="199" t="s">
        <v>192</v>
      </c>
      <c r="D731" s="30" t="s">
        <v>811</v>
      </c>
      <c r="E731" s="31">
        <v>5</v>
      </c>
      <c r="F731" s="31">
        <v>3</v>
      </c>
      <c r="G731" s="33">
        <f>$G$595</f>
        <v>6.0999999999999999E-2</v>
      </c>
      <c r="H731" s="33">
        <f t="shared" si="173"/>
        <v>0.30499999999999999</v>
      </c>
      <c r="I731" s="34">
        <f>H731+H732</f>
        <v>0.79699999999999993</v>
      </c>
      <c r="J731" s="33">
        <f t="shared" si="174"/>
        <v>0.183</v>
      </c>
      <c r="K731" s="34">
        <f>J731+J732</f>
        <v>0.47000000000000003</v>
      </c>
      <c r="L731" s="33"/>
      <c r="M731" s="33"/>
      <c r="N731" s="33"/>
      <c r="O731" s="33">
        <f>I731*$Q$7</f>
        <v>1.1954999999999999E-2</v>
      </c>
      <c r="P731" s="33">
        <f>K731*$Q$7</f>
        <v>7.0499999999999998E-3</v>
      </c>
      <c r="Q731" s="33"/>
      <c r="R731" s="33">
        <f>I731*$T$7</f>
        <v>0.27098</v>
      </c>
      <c r="S731" s="35">
        <f>K731*$T$7</f>
        <v>0.15980000000000003</v>
      </c>
      <c r="T731" s="43"/>
      <c r="U731" s="36">
        <f>I731*$W$7</f>
        <v>7.9699999999999999E-5</v>
      </c>
      <c r="V731" s="36">
        <f>K731*$W$7</f>
        <v>4.7000000000000004E-5</v>
      </c>
      <c r="W731" s="43"/>
      <c r="X731" s="33">
        <f>I731*$Z$7</f>
        <v>0.60683579999999993</v>
      </c>
      <c r="Y731" s="33">
        <f>K731*$Z$7</f>
        <v>0.35785800000000001</v>
      </c>
      <c r="Z731" s="43"/>
      <c r="AA731" s="33">
        <f>I731+O731+R731+U731+X731</f>
        <v>1.6868504999999998</v>
      </c>
      <c r="AB731" s="33">
        <f>K731+P731+S731+V731+Y731</f>
        <v>0.99475500000000006</v>
      </c>
      <c r="AC731" s="33">
        <f>AA731*$AE$7</f>
        <v>0.5060551499999999</v>
      </c>
      <c r="AD731" s="33">
        <f>AB731*$AE$7</f>
        <v>0.29842649999999998</v>
      </c>
      <c r="AE731" s="43"/>
      <c r="AF731" s="33">
        <f>(AA731+AC731)*$AH$7</f>
        <v>6.5787169499999992E-2</v>
      </c>
      <c r="AG731" s="33">
        <f>(AB731+AD731)*$AH$7</f>
        <v>3.8795444999999998E-2</v>
      </c>
      <c r="AH731" s="43"/>
      <c r="AI731" s="43"/>
      <c r="AJ731" s="43"/>
      <c r="AK731" s="37">
        <v>2.8</v>
      </c>
      <c r="AL731" s="38">
        <v>1.65</v>
      </c>
      <c r="AM731" s="38">
        <f t="shared" si="182"/>
        <v>3.02</v>
      </c>
      <c r="AN731" s="38">
        <f t="shared" si="183"/>
        <v>1.78</v>
      </c>
      <c r="AO731" s="37">
        <f t="shared" si="181"/>
        <v>0.6</v>
      </c>
      <c r="AP731" s="38">
        <f t="shared" si="181"/>
        <v>0.36</v>
      </c>
      <c r="AQ731" s="83"/>
      <c r="AR731" s="37">
        <f t="shared" ref="AR731:AS735" si="185">AM731+AO731</f>
        <v>3.62</v>
      </c>
      <c r="AS731" s="38">
        <f t="shared" si="185"/>
        <v>2.14</v>
      </c>
    </row>
    <row r="732" spans="1:45" ht="51.75" x14ac:dyDescent="0.25">
      <c r="A732" s="196"/>
      <c r="B732" s="198"/>
      <c r="C732" s="200"/>
      <c r="D732" s="30" t="s">
        <v>46</v>
      </c>
      <c r="E732" s="31">
        <v>12</v>
      </c>
      <c r="F732" s="31">
        <v>7</v>
      </c>
      <c r="G732" s="33">
        <f>$G$594</f>
        <v>4.1000000000000002E-2</v>
      </c>
      <c r="H732" s="33">
        <f t="shared" si="173"/>
        <v>0.49199999999999999</v>
      </c>
      <c r="I732" s="34"/>
      <c r="J732" s="33">
        <f t="shared" si="174"/>
        <v>0.28700000000000003</v>
      </c>
      <c r="K732" s="34"/>
      <c r="L732" s="33"/>
      <c r="M732" s="33"/>
      <c r="N732" s="33"/>
      <c r="O732" s="33"/>
      <c r="P732" s="33"/>
      <c r="Q732" s="33"/>
      <c r="R732" s="33"/>
      <c r="S732" s="35"/>
      <c r="T732" s="43"/>
      <c r="U732" s="36"/>
      <c r="V732" s="36"/>
      <c r="W732" s="43"/>
      <c r="X732" s="33"/>
      <c r="Y732" s="33"/>
      <c r="Z732" s="43"/>
      <c r="AA732" s="33"/>
      <c r="AB732" s="33"/>
      <c r="AC732" s="33"/>
      <c r="AD732" s="33"/>
      <c r="AE732" s="43"/>
      <c r="AF732" s="33"/>
      <c r="AG732" s="33"/>
      <c r="AH732" s="43"/>
      <c r="AI732" s="43"/>
      <c r="AJ732" s="43"/>
      <c r="AK732" s="37"/>
      <c r="AL732" s="38"/>
      <c r="AM732" s="38">
        <f t="shared" si="182"/>
        <v>0</v>
      </c>
      <c r="AN732" s="38">
        <f t="shared" si="183"/>
        <v>0</v>
      </c>
      <c r="AO732" s="37">
        <f t="shared" si="181"/>
        <v>0</v>
      </c>
      <c r="AP732" s="38">
        <f t="shared" si="181"/>
        <v>0</v>
      </c>
      <c r="AQ732" s="83"/>
      <c r="AR732" s="37">
        <f t="shared" si="185"/>
        <v>0</v>
      </c>
      <c r="AS732" s="38">
        <f t="shared" si="185"/>
        <v>0</v>
      </c>
    </row>
    <row r="733" spans="1:45" ht="39" x14ac:dyDescent="0.25">
      <c r="A733" s="195" t="s">
        <v>962</v>
      </c>
      <c r="B733" s="197" t="s">
        <v>963</v>
      </c>
      <c r="C733" s="199" t="s">
        <v>192</v>
      </c>
      <c r="D733" s="30" t="s">
        <v>811</v>
      </c>
      <c r="E733" s="31">
        <v>5</v>
      </c>
      <c r="F733" s="31">
        <v>3</v>
      </c>
      <c r="G733" s="33">
        <f>$G$595</f>
        <v>6.0999999999999999E-2</v>
      </c>
      <c r="H733" s="33">
        <f t="shared" si="173"/>
        <v>0.30499999999999999</v>
      </c>
      <c r="I733" s="34">
        <f>H733+H734</f>
        <v>0.71500000000000008</v>
      </c>
      <c r="J733" s="33">
        <f t="shared" si="174"/>
        <v>0.183</v>
      </c>
      <c r="K733" s="34">
        <f>J733+J734</f>
        <v>0.42899999999999999</v>
      </c>
      <c r="L733" s="33"/>
      <c r="M733" s="33"/>
      <c r="N733" s="33"/>
      <c r="O733" s="33">
        <f>I733*$Q$7</f>
        <v>1.0725E-2</v>
      </c>
      <c r="P733" s="33">
        <f>K733*$Q$7</f>
        <v>6.4349999999999997E-3</v>
      </c>
      <c r="Q733" s="33"/>
      <c r="R733" s="33">
        <f>I733*$T$7</f>
        <v>0.24310000000000004</v>
      </c>
      <c r="S733" s="35">
        <f>K733*$T$7</f>
        <v>0.14586000000000002</v>
      </c>
      <c r="T733" s="43"/>
      <c r="U733" s="36">
        <f>I733*$W$7</f>
        <v>7.1500000000000017E-5</v>
      </c>
      <c r="V733" s="36">
        <f>K733*$W$7</f>
        <v>4.2899999999999999E-5</v>
      </c>
      <c r="W733" s="43"/>
      <c r="X733" s="33">
        <f>I733*$Z$7</f>
        <v>0.54440100000000002</v>
      </c>
      <c r="Y733" s="33">
        <f>K733*$Z$7</f>
        <v>0.3266406</v>
      </c>
      <c r="Z733" s="43"/>
      <c r="AA733" s="33">
        <f>I733+O733+R733+U733+X733</f>
        <v>1.5132975000000002</v>
      </c>
      <c r="AB733" s="33">
        <f>K733+P733+S733+V733+Y733</f>
        <v>0.90797850000000002</v>
      </c>
      <c r="AC733" s="33">
        <f>AA733*$AE$7</f>
        <v>0.45398925000000001</v>
      </c>
      <c r="AD733" s="33">
        <f>AB733*$AE$7</f>
        <v>0.27239354999999998</v>
      </c>
      <c r="AE733" s="43"/>
      <c r="AF733" s="33">
        <f>(AA733+AC733)*$AH$7</f>
        <v>5.9018602500000003E-2</v>
      </c>
      <c r="AG733" s="33">
        <f>(AB733+AD733)*$AH$7</f>
        <v>3.5411161499999996E-2</v>
      </c>
      <c r="AH733" s="43"/>
      <c r="AI733" s="43"/>
      <c r="AJ733" s="43"/>
      <c r="AK733" s="37">
        <v>2.5099999999999998</v>
      </c>
      <c r="AL733" s="38">
        <v>1.51</v>
      </c>
      <c r="AM733" s="38">
        <f t="shared" si="182"/>
        <v>2.71</v>
      </c>
      <c r="AN733" s="38">
        <f t="shared" si="183"/>
        <v>1.63</v>
      </c>
      <c r="AO733" s="37">
        <f t="shared" si="181"/>
        <v>0.54</v>
      </c>
      <c r="AP733" s="38">
        <f t="shared" si="181"/>
        <v>0.33</v>
      </c>
      <c r="AQ733" s="83"/>
      <c r="AR733" s="37">
        <f t="shared" si="185"/>
        <v>3.25</v>
      </c>
      <c r="AS733" s="38">
        <f t="shared" si="185"/>
        <v>1.96</v>
      </c>
    </row>
    <row r="734" spans="1:45" ht="51.75" x14ac:dyDescent="0.25">
      <c r="A734" s="196"/>
      <c r="B734" s="198"/>
      <c r="C734" s="200"/>
      <c r="D734" s="30" t="s">
        <v>46</v>
      </c>
      <c r="E734" s="31">
        <v>10</v>
      </c>
      <c r="F734" s="31">
        <v>6</v>
      </c>
      <c r="G734" s="33">
        <f>$G$594</f>
        <v>4.1000000000000002E-2</v>
      </c>
      <c r="H734" s="33">
        <f t="shared" si="173"/>
        <v>0.41000000000000003</v>
      </c>
      <c r="I734" s="34"/>
      <c r="J734" s="33">
        <f t="shared" si="174"/>
        <v>0.246</v>
      </c>
      <c r="K734" s="34"/>
      <c r="L734" s="33"/>
      <c r="M734" s="33"/>
      <c r="N734" s="33"/>
      <c r="O734" s="33"/>
      <c r="P734" s="33"/>
      <c r="Q734" s="33"/>
      <c r="R734" s="33"/>
      <c r="S734" s="35"/>
      <c r="T734" s="43"/>
      <c r="U734" s="36"/>
      <c r="V734" s="36"/>
      <c r="W734" s="43"/>
      <c r="X734" s="33"/>
      <c r="Y734" s="33"/>
      <c r="Z734" s="43"/>
      <c r="AA734" s="33"/>
      <c r="AB734" s="33"/>
      <c r="AC734" s="33"/>
      <c r="AD734" s="33"/>
      <c r="AE734" s="43"/>
      <c r="AF734" s="33"/>
      <c r="AG734" s="33"/>
      <c r="AH734" s="43"/>
      <c r="AI734" s="43"/>
      <c r="AJ734" s="43"/>
      <c r="AK734" s="37"/>
      <c r="AL734" s="38"/>
      <c r="AM734" s="38">
        <f t="shared" si="182"/>
        <v>0</v>
      </c>
      <c r="AN734" s="38">
        <f t="shared" si="183"/>
        <v>0</v>
      </c>
      <c r="AO734" s="37">
        <f t="shared" si="181"/>
        <v>0</v>
      </c>
      <c r="AP734" s="38">
        <f t="shared" si="181"/>
        <v>0</v>
      </c>
      <c r="AQ734" s="83"/>
      <c r="AR734" s="37">
        <f t="shared" si="185"/>
        <v>0</v>
      </c>
      <c r="AS734" s="38">
        <f t="shared" si="185"/>
        <v>0</v>
      </c>
    </row>
    <row r="735" spans="1:45" ht="39" x14ac:dyDescent="0.25">
      <c r="A735" s="195" t="s">
        <v>964</v>
      </c>
      <c r="B735" s="197" t="s">
        <v>965</v>
      </c>
      <c r="C735" s="199" t="s">
        <v>192</v>
      </c>
      <c r="D735" s="30" t="s">
        <v>811</v>
      </c>
      <c r="E735" s="31">
        <v>5</v>
      </c>
      <c r="F735" s="31">
        <v>3</v>
      </c>
      <c r="G735" s="33">
        <f>$G$595</f>
        <v>6.0999999999999999E-2</v>
      </c>
      <c r="H735" s="33">
        <f t="shared" si="173"/>
        <v>0.30499999999999999</v>
      </c>
      <c r="I735" s="34">
        <f>H735+H736</f>
        <v>0.67399999999999993</v>
      </c>
      <c r="J735" s="33">
        <f t="shared" si="174"/>
        <v>0.183</v>
      </c>
      <c r="K735" s="34">
        <f>J735+J736</f>
        <v>0.38800000000000001</v>
      </c>
      <c r="L735" s="33"/>
      <c r="M735" s="33"/>
      <c r="N735" s="33"/>
      <c r="O735" s="33">
        <f>I735*$Q$7</f>
        <v>1.0109999999999999E-2</v>
      </c>
      <c r="P735" s="33">
        <f>K735*$Q$7</f>
        <v>5.8199999999999997E-3</v>
      </c>
      <c r="Q735" s="33"/>
      <c r="R735" s="33">
        <f>I735*$T$7</f>
        <v>0.22916</v>
      </c>
      <c r="S735" s="35">
        <f>K735*$T$7</f>
        <v>0.13192000000000001</v>
      </c>
      <c r="T735" s="43"/>
      <c r="U735" s="36">
        <f>I735*$W$7</f>
        <v>6.7399999999999998E-5</v>
      </c>
      <c r="V735" s="36">
        <f>K735*$W$7</f>
        <v>3.8800000000000001E-5</v>
      </c>
      <c r="W735" s="43"/>
      <c r="X735" s="33">
        <f>I735*$Z$7</f>
        <v>0.51318359999999996</v>
      </c>
      <c r="Y735" s="33">
        <f>K735*$Z$7</f>
        <v>0.2954232</v>
      </c>
      <c r="Z735" s="43"/>
      <c r="AA735" s="33">
        <f>I735+O735+R735+U735+X735</f>
        <v>1.4265209999999999</v>
      </c>
      <c r="AB735" s="33">
        <f>K735+P735+S735+V735+Y735</f>
        <v>0.82120199999999999</v>
      </c>
      <c r="AC735" s="33">
        <f>AA735*$AE$7</f>
        <v>0.42795629999999996</v>
      </c>
      <c r="AD735" s="33">
        <f>AB735*$AE$7</f>
        <v>0.24636059999999999</v>
      </c>
      <c r="AE735" s="43"/>
      <c r="AF735" s="33">
        <f>(AA735+AC735)*$AH$7</f>
        <v>5.5634318999999995E-2</v>
      </c>
      <c r="AG735" s="33">
        <f>(AB735+AD735)*$AH$7</f>
        <v>3.2026878000000002E-2</v>
      </c>
      <c r="AH735" s="43"/>
      <c r="AI735" s="43"/>
      <c r="AJ735" s="43"/>
      <c r="AK735" s="37">
        <v>2.37</v>
      </c>
      <c r="AL735" s="38">
        <v>1.37</v>
      </c>
      <c r="AM735" s="38">
        <f t="shared" si="182"/>
        <v>2.56</v>
      </c>
      <c r="AN735" s="38">
        <f t="shared" si="183"/>
        <v>1.48</v>
      </c>
      <c r="AO735" s="37">
        <f t="shared" si="181"/>
        <v>0.51</v>
      </c>
      <c r="AP735" s="38">
        <f t="shared" si="181"/>
        <v>0.3</v>
      </c>
      <c r="AQ735" s="83"/>
      <c r="AR735" s="37">
        <f t="shared" si="185"/>
        <v>3.0700000000000003</v>
      </c>
      <c r="AS735" s="38">
        <f t="shared" si="185"/>
        <v>1.78</v>
      </c>
    </row>
    <row r="736" spans="1:45" ht="51.75" x14ac:dyDescent="0.25">
      <c r="A736" s="196"/>
      <c r="B736" s="198"/>
      <c r="C736" s="200"/>
      <c r="D736" s="30" t="s">
        <v>46</v>
      </c>
      <c r="E736" s="31">
        <v>9</v>
      </c>
      <c r="F736" s="31">
        <v>5</v>
      </c>
      <c r="G736" s="33">
        <f>$G$594</f>
        <v>4.1000000000000002E-2</v>
      </c>
      <c r="H736" s="33">
        <f t="shared" si="173"/>
        <v>0.36899999999999999</v>
      </c>
      <c r="I736" s="34"/>
      <c r="J736" s="33">
        <f t="shared" si="174"/>
        <v>0.20500000000000002</v>
      </c>
      <c r="K736" s="34"/>
      <c r="L736" s="33"/>
      <c r="M736" s="33"/>
      <c r="N736" s="33"/>
      <c r="O736" s="33"/>
      <c r="P736" s="33"/>
      <c r="Q736" s="33"/>
      <c r="R736" s="33"/>
      <c r="S736" s="35"/>
      <c r="T736" s="43"/>
      <c r="U736" s="36"/>
      <c r="V736" s="36"/>
      <c r="W736" s="43"/>
      <c r="X736" s="33"/>
      <c r="Y736" s="33"/>
      <c r="Z736" s="43"/>
      <c r="AA736" s="33"/>
      <c r="AB736" s="33"/>
      <c r="AC736" s="33"/>
      <c r="AD736" s="33"/>
      <c r="AE736" s="43"/>
      <c r="AF736" s="33"/>
      <c r="AG736" s="33"/>
      <c r="AH736" s="43"/>
      <c r="AI736" s="43"/>
      <c r="AJ736" s="43"/>
      <c r="AK736" s="37"/>
      <c r="AL736" s="38"/>
      <c r="AM736" s="38">
        <f t="shared" si="182"/>
        <v>0</v>
      </c>
      <c r="AN736" s="38">
        <f t="shared" si="183"/>
        <v>0</v>
      </c>
      <c r="AO736" s="37">
        <f t="shared" si="181"/>
        <v>0</v>
      </c>
      <c r="AP736" s="38">
        <f t="shared" si="181"/>
        <v>0</v>
      </c>
      <c r="AQ736" s="83"/>
      <c r="AR736" s="37"/>
      <c r="AS736" s="38"/>
    </row>
    <row r="737" spans="1:45" ht="30" customHeight="1" x14ac:dyDescent="0.25">
      <c r="A737" s="27" t="s">
        <v>966</v>
      </c>
      <c r="B737" s="28" t="s">
        <v>967</v>
      </c>
      <c r="C737" s="29"/>
      <c r="D737" s="30"/>
      <c r="E737" s="31"/>
      <c r="F737" s="31"/>
      <c r="G737" s="33"/>
      <c r="H737" s="33"/>
      <c r="I737" s="34"/>
      <c r="J737" s="33"/>
      <c r="K737" s="34"/>
      <c r="L737" s="33"/>
      <c r="M737" s="33"/>
      <c r="N737" s="33"/>
      <c r="O737" s="33"/>
      <c r="P737" s="33"/>
      <c r="Q737" s="33"/>
      <c r="R737" s="33"/>
      <c r="S737" s="35"/>
      <c r="T737" s="43"/>
      <c r="U737" s="36"/>
      <c r="V737" s="36"/>
      <c r="W737" s="43"/>
      <c r="X737" s="33"/>
      <c r="Y737" s="33"/>
      <c r="Z737" s="43"/>
      <c r="AA737" s="33"/>
      <c r="AB737" s="33"/>
      <c r="AC737" s="33"/>
      <c r="AD737" s="33"/>
      <c r="AE737" s="43"/>
      <c r="AF737" s="33"/>
      <c r="AG737" s="33"/>
      <c r="AH737" s="43"/>
      <c r="AI737" s="43"/>
      <c r="AJ737" s="43"/>
      <c r="AK737" s="37"/>
      <c r="AL737" s="38"/>
      <c r="AM737" s="38"/>
      <c r="AN737" s="38"/>
      <c r="AO737" s="37"/>
      <c r="AP737" s="38"/>
      <c r="AQ737" s="83"/>
      <c r="AR737" s="37"/>
      <c r="AS737" s="38"/>
    </row>
    <row r="738" spans="1:45" ht="39" x14ac:dyDescent="0.25">
      <c r="A738" s="195" t="s">
        <v>968</v>
      </c>
      <c r="B738" s="197" t="s">
        <v>945</v>
      </c>
      <c r="C738" s="199" t="s">
        <v>192</v>
      </c>
      <c r="D738" s="30" t="s">
        <v>811</v>
      </c>
      <c r="E738" s="31">
        <v>5</v>
      </c>
      <c r="F738" s="31">
        <v>3</v>
      </c>
      <c r="G738" s="33">
        <f>$G$595</f>
        <v>6.0999999999999999E-2</v>
      </c>
      <c r="H738" s="33">
        <f t="shared" si="173"/>
        <v>0.30499999999999999</v>
      </c>
      <c r="I738" s="34">
        <f>H738+H739</f>
        <v>0.63300000000000001</v>
      </c>
      <c r="J738" s="33">
        <f t="shared" si="174"/>
        <v>0.183</v>
      </c>
      <c r="K738" s="34">
        <f>J738+J739</f>
        <v>0.38800000000000001</v>
      </c>
      <c r="L738" s="33"/>
      <c r="M738" s="33"/>
      <c r="N738" s="33"/>
      <c r="O738" s="33">
        <f>I738*$Q$7</f>
        <v>9.495E-3</v>
      </c>
      <c r="P738" s="33">
        <f>K738*$Q$7</f>
        <v>5.8199999999999997E-3</v>
      </c>
      <c r="Q738" s="33"/>
      <c r="R738" s="33">
        <f>I738*$T$7</f>
        <v>0.21522000000000002</v>
      </c>
      <c r="S738" s="35">
        <f>K738*$T$7</f>
        <v>0.13192000000000001</v>
      </c>
      <c r="T738" s="43"/>
      <c r="U738" s="36">
        <f>I738*$W$7</f>
        <v>6.3300000000000007E-5</v>
      </c>
      <c r="V738" s="36">
        <f>K738*$W$7</f>
        <v>3.8800000000000001E-5</v>
      </c>
      <c r="W738" s="43"/>
      <c r="X738" s="33">
        <f>I738*$Z$7</f>
        <v>0.48196620000000001</v>
      </c>
      <c r="Y738" s="33">
        <f>K738*$Z$7</f>
        <v>0.2954232</v>
      </c>
      <c r="Z738" s="43"/>
      <c r="AA738" s="33">
        <f>I738+O738+R738+U738+X738</f>
        <v>1.3397445000000001</v>
      </c>
      <c r="AB738" s="33">
        <f>K738+P738+S738+V738+Y738</f>
        <v>0.82120199999999999</v>
      </c>
      <c r="AC738" s="33">
        <f>AA738*$AE$7</f>
        <v>0.40192335000000001</v>
      </c>
      <c r="AD738" s="33">
        <f>AB738*$AE$7</f>
        <v>0.24636059999999999</v>
      </c>
      <c r="AE738" s="43"/>
      <c r="AF738" s="33">
        <f>(AA738+AC738)*$AH$7</f>
        <v>5.2250035500000007E-2</v>
      </c>
      <c r="AG738" s="33">
        <f>(AB738+AD738)*$AH$7</f>
        <v>3.2026878000000002E-2</v>
      </c>
      <c r="AH738" s="43"/>
      <c r="AI738" s="43"/>
      <c r="AJ738" s="43"/>
      <c r="AK738" s="37">
        <v>2.2200000000000002</v>
      </c>
      <c r="AL738" s="38">
        <v>1.37</v>
      </c>
      <c r="AM738" s="38">
        <f t="shared" si="182"/>
        <v>2.4</v>
      </c>
      <c r="AN738" s="38">
        <f t="shared" si="183"/>
        <v>1.48</v>
      </c>
      <c r="AO738" s="37">
        <f t="shared" si="181"/>
        <v>0.48</v>
      </c>
      <c r="AP738" s="38">
        <f t="shared" si="181"/>
        <v>0.3</v>
      </c>
      <c r="AQ738" s="83"/>
      <c r="AR738" s="37">
        <f t="shared" ref="AR738:AS740" si="186">AM738+AO738</f>
        <v>2.88</v>
      </c>
      <c r="AS738" s="38">
        <f t="shared" si="186"/>
        <v>1.78</v>
      </c>
    </row>
    <row r="739" spans="1:45" ht="51.75" x14ac:dyDescent="0.25">
      <c r="A739" s="196"/>
      <c r="B739" s="198"/>
      <c r="C739" s="200"/>
      <c r="D739" s="30" t="s">
        <v>46</v>
      </c>
      <c r="E739" s="31">
        <v>8</v>
      </c>
      <c r="F739" s="31">
        <v>5</v>
      </c>
      <c r="G739" s="33">
        <f>$G$594</f>
        <v>4.1000000000000002E-2</v>
      </c>
      <c r="H739" s="33">
        <f t="shared" si="173"/>
        <v>0.32800000000000001</v>
      </c>
      <c r="I739" s="34"/>
      <c r="J739" s="33">
        <f t="shared" si="174"/>
        <v>0.20500000000000002</v>
      </c>
      <c r="K739" s="34"/>
      <c r="L739" s="33"/>
      <c r="M739" s="33"/>
      <c r="N739" s="33"/>
      <c r="O739" s="33"/>
      <c r="P739" s="33"/>
      <c r="Q739" s="33"/>
      <c r="R739" s="33"/>
      <c r="S739" s="35"/>
      <c r="T739" s="43"/>
      <c r="U739" s="36"/>
      <c r="V739" s="36"/>
      <c r="W739" s="43"/>
      <c r="X739" s="33"/>
      <c r="Y739" s="33"/>
      <c r="Z739" s="43"/>
      <c r="AA739" s="33"/>
      <c r="AB739" s="33"/>
      <c r="AC739" s="33"/>
      <c r="AD739" s="33"/>
      <c r="AE739" s="43"/>
      <c r="AF739" s="33"/>
      <c r="AG739" s="33"/>
      <c r="AH739" s="43"/>
      <c r="AI739" s="43"/>
      <c r="AJ739" s="43"/>
      <c r="AK739" s="37"/>
      <c r="AL739" s="38"/>
      <c r="AM739" s="38">
        <f t="shared" si="182"/>
        <v>0</v>
      </c>
      <c r="AN739" s="38">
        <f t="shared" si="183"/>
        <v>0</v>
      </c>
      <c r="AO739" s="37">
        <f t="shared" si="181"/>
        <v>0</v>
      </c>
      <c r="AP739" s="38">
        <f t="shared" si="181"/>
        <v>0</v>
      </c>
      <c r="AQ739" s="83"/>
      <c r="AR739" s="37">
        <f t="shared" si="186"/>
        <v>0</v>
      </c>
      <c r="AS739" s="38">
        <f t="shared" si="186"/>
        <v>0</v>
      </c>
    </row>
    <row r="740" spans="1:45" ht="39" x14ac:dyDescent="0.25">
      <c r="A740" s="195" t="s">
        <v>969</v>
      </c>
      <c r="B740" s="197" t="s">
        <v>970</v>
      </c>
      <c r="C740" s="199" t="s">
        <v>192</v>
      </c>
      <c r="D740" s="30" t="s">
        <v>811</v>
      </c>
      <c r="E740" s="31">
        <v>6</v>
      </c>
      <c r="F740" s="31">
        <v>5</v>
      </c>
      <c r="G740" s="33">
        <f>$G$595</f>
        <v>6.0999999999999999E-2</v>
      </c>
      <c r="H740" s="33">
        <f t="shared" si="173"/>
        <v>0.36599999999999999</v>
      </c>
      <c r="I740" s="34">
        <f>H740+H741</f>
        <v>0.77600000000000002</v>
      </c>
      <c r="J740" s="33">
        <f t="shared" si="174"/>
        <v>0.30499999999999999</v>
      </c>
      <c r="K740" s="34">
        <f>J740+J741</f>
        <v>0.59200000000000008</v>
      </c>
      <c r="L740" s="33"/>
      <c r="M740" s="33"/>
      <c r="N740" s="33"/>
      <c r="O740" s="33">
        <f>I740*$Q$7</f>
        <v>1.1639999999999999E-2</v>
      </c>
      <c r="P740" s="33">
        <f>K740*$Q$7</f>
        <v>8.8800000000000007E-3</v>
      </c>
      <c r="Q740" s="33"/>
      <c r="R740" s="33">
        <f>I740*$T$7</f>
        <v>0.26384000000000002</v>
      </c>
      <c r="S740" s="35">
        <f>K740*$T$7</f>
        <v>0.20128000000000004</v>
      </c>
      <c r="T740" s="43"/>
      <c r="U740" s="36">
        <f>I740*$W$7</f>
        <v>7.7600000000000002E-5</v>
      </c>
      <c r="V740" s="36">
        <f>K740*$W$7</f>
        <v>5.9200000000000009E-5</v>
      </c>
      <c r="W740" s="43"/>
      <c r="X740" s="33">
        <f>I740*$Z$7</f>
        <v>0.59084639999999999</v>
      </c>
      <c r="Y740" s="33">
        <f>K740*$Z$7</f>
        <v>0.45074880000000006</v>
      </c>
      <c r="Z740" s="43"/>
      <c r="AA740" s="33">
        <f>I740+O740+R740+U740+X740</f>
        <v>1.642404</v>
      </c>
      <c r="AB740" s="33">
        <f>K740+P740+S740+V740+Y740</f>
        <v>1.2529680000000001</v>
      </c>
      <c r="AC740" s="33">
        <f>AA740*$AE$7</f>
        <v>0.49272119999999997</v>
      </c>
      <c r="AD740" s="33">
        <f>AB740*$AE$7</f>
        <v>0.37589040000000001</v>
      </c>
      <c r="AE740" s="43"/>
      <c r="AF740" s="33">
        <f>(AA740+AC740)*$AH$7</f>
        <v>6.4053756000000003E-2</v>
      </c>
      <c r="AG740" s="33">
        <f>(AB740+AD740)*$AH$7</f>
        <v>4.8865752000000005E-2</v>
      </c>
      <c r="AH740" s="43"/>
      <c r="AI740" s="43"/>
      <c r="AJ740" s="43"/>
      <c r="AK740" s="37">
        <v>2.73</v>
      </c>
      <c r="AL740" s="38">
        <v>2.08</v>
      </c>
      <c r="AM740" s="38">
        <f t="shared" si="182"/>
        <v>2.95</v>
      </c>
      <c r="AN740" s="38">
        <f t="shared" si="183"/>
        <v>2.25</v>
      </c>
      <c r="AO740" s="37">
        <f t="shared" si="181"/>
        <v>0.59</v>
      </c>
      <c r="AP740" s="38">
        <f t="shared" si="181"/>
        <v>0.45</v>
      </c>
      <c r="AQ740" s="83"/>
      <c r="AR740" s="37">
        <f t="shared" si="186"/>
        <v>3.54</v>
      </c>
      <c r="AS740" s="38">
        <f t="shared" si="186"/>
        <v>2.7</v>
      </c>
    </row>
    <row r="741" spans="1:45" ht="51.75" x14ac:dyDescent="0.25">
      <c r="A741" s="196"/>
      <c r="B741" s="198"/>
      <c r="C741" s="200"/>
      <c r="D741" s="30" t="s">
        <v>46</v>
      </c>
      <c r="E741" s="31">
        <v>10</v>
      </c>
      <c r="F741" s="31">
        <v>7</v>
      </c>
      <c r="G741" s="33">
        <f>$G$594</f>
        <v>4.1000000000000002E-2</v>
      </c>
      <c r="H741" s="33">
        <f t="shared" si="173"/>
        <v>0.41000000000000003</v>
      </c>
      <c r="I741" s="34"/>
      <c r="J741" s="33">
        <f t="shared" si="174"/>
        <v>0.28700000000000003</v>
      </c>
      <c r="K741" s="34"/>
      <c r="L741" s="33"/>
      <c r="M741" s="33"/>
      <c r="N741" s="33"/>
      <c r="O741" s="33"/>
      <c r="P741" s="33"/>
      <c r="Q741" s="33"/>
      <c r="R741" s="33"/>
      <c r="S741" s="35"/>
      <c r="T741" s="43"/>
      <c r="U741" s="36"/>
      <c r="V741" s="36"/>
      <c r="W741" s="43"/>
      <c r="X741" s="33"/>
      <c r="Y741" s="33"/>
      <c r="Z741" s="43"/>
      <c r="AA741" s="33"/>
      <c r="AB741" s="33"/>
      <c r="AC741" s="33"/>
      <c r="AD741" s="33"/>
      <c r="AE741" s="43"/>
      <c r="AF741" s="33"/>
      <c r="AG741" s="33"/>
      <c r="AH741" s="43"/>
      <c r="AI741" s="43"/>
      <c r="AJ741" s="43"/>
      <c r="AK741" s="37"/>
      <c r="AL741" s="38"/>
      <c r="AM741" s="38">
        <f t="shared" si="182"/>
        <v>0</v>
      </c>
      <c r="AN741" s="38">
        <f t="shared" si="183"/>
        <v>0</v>
      </c>
      <c r="AO741" s="37">
        <f t="shared" si="181"/>
        <v>0</v>
      </c>
      <c r="AP741" s="38">
        <f t="shared" si="181"/>
        <v>0</v>
      </c>
      <c r="AQ741" s="83"/>
      <c r="AR741" s="37"/>
      <c r="AS741" s="38"/>
    </row>
    <row r="742" spans="1:45" ht="34.5" customHeight="1" x14ac:dyDescent="0.25">
      <c r="A742" s="27" t="s">
        <v>971</v>
      </c>
      <c r="B742" s="28" t="s">
        <v>972</v>
      </c>
      <c r="C742" s="29"/>
      <c r="D742" s="30"/>
      <c r="E742" s="31"/>
      <c r="F742" s="31"/>
      <c r="G742" s="33"/>
      <c r="H742" s="33"/>
      <c r="I742" s="34"/>
      <c r="J742" s="33"/>
      <c r="K742" s="34"/>
      <c r="L742" s="33"/>
      <c r="M742" s="33"/>
      <c r="N742" s="33"/>
      <c r="O742" s="33"/>
      <c r="P742" s="33"/>
      <c r="Q742" s="33"/>
      <c r="R742" s="33"/>
      <c r="S742" s="35"/>
      <c r="T742" s="43"/>
      <c r="U742" s="36"/>
      <c r="V742" s="36"/>
      <c r="W742" s="43"/>
      <c r="X742" s="33"/>
      <c r="Y742" s="33"/>
      <c r="Z742" s="43"/>
      <c r="AA742" s="33"/>
      <c r="AB742" s="33"/>
      <c r="AC742" s="33"/>
      <c r="AD742" s="33"/>
      <c r="AE742" s="43"/>
      <c r="AF742" s="33"/>
      <c r="AG742" s="33"/>
      <c r="AH742" s="43"/>
      <c r="AI742" s="43"/>
      <c r="AJ742" s="43"/>
      <c r="AK742" s="37"/>
      <c r="AL742" s="38"/>
      <c r="AM742" s="38"/>
      <c r="AN742" s="38"/>
      <c r="AO742" s="37"/>
      <c r="AP742" s="38"/>
      <c r="AQ742" s="83"/>
      <c r="AR742" s="37"/>
      <c r="AS742" s="38"/>
    </row>
    <row r="743" spans="1:45" ht="39" x14ac:dyDescent="0.25">
      <c r="A743" s="195" t="s">
        <v>973</v>
      </c>
      <c r="B743" s="197" t="s">
        <v>945</v>
      </c>
      <c r="C743" s="199" t="s">
        <v>192</v>
      </c>
      <c r="D743" s="30" t="s">
        <v>811</v>
      </c>
      <c r="E743" s="31">
        <v>5</v>
      </c>
      <c r="F743" s="31">
        <v>3</v>
      </c>
      <c r="G743" s="33">
        <f>$G$595</f>
        <v>6.0999999999999999E-2</v>
      </c>
      <c r="H743" s="33">
        <f t="shared" ref="H743:H806" si="187">E743*G743</f>
        <v>0.30499999999999999</v>
      </c>
      <c r="I743" s="34">
        <f>H743+H744</f>
        <v>0.63300000000000001</v>
      </c>
      <c r="J743" s="33">
        <f t="shared" si="174"/>
        <v>0.183</v>
      </c>
      <c r="K743" s="34">
        <f>J743+J744</f>
        <v>0.38800000000000001</v>
      </c>
      <c r="L743" s="33"/>
      <c r="M743" s="33"/>
      <c r="N743" s="33"/>
      <c r="O743" s="33">
        <f>I743*$Q$7</f>
        <v>9.495E-3</v>
      </c>
      <c r="P743" s="33">
        <f>K743*$Q$7</f>
        <v>5.8199999999999997E-3</v>
      </c>
      <c r="Q743" s="33"/>
      <c r="R743" s="33">
        <f>I743*$T$7</f>
        <v>0.21522000000000002</v>
      </c>
      <c r="S743" s="35">
        <f>K743*$T$7</f>
        <v>0.13192000000000001</v>
      </c>
      <c r="T743" s="43"/>
      <c r="U743" s="36">
        <f>I743*$W$7</f>
        <v>6.3300000000000007E-5</v>
      </c>
      <c r="V743" s="36">
        <f>K743*$W$7</f>
        <v>3.8800000000000001E-5</v>
      </c>
      <c r="W743" s="43"/>
      <c r="X743" s="33">
        <f>I743*$Z$7</f>
        <v>0.48196620000000001</v>
      </c>
      <c r="Y743" s="33">
        <f>K743*$Z$7</f>
        <v>0.2954232</v>
      </c>
      <c r="Z743" s="43"/>
      <c r="AA743" s="33">
        <f>I743+O743+R743+U743+X743</f>
        <v>1.3397445000000001</v>
      </c>
      <c r="AB743" s="33">
        <f>K743+P743+S743+V743+Y743</f>
        <v>0.82120199999999999</v>
      </c>
      <c r="AC743" s="33">
        <f>AA743*$AE$7</f>
        <v>0.40192335000000001</v>
      </c>
      <c r="AD743" s="33">
        <f>AB743*$AE$7</f>
        <v>0.24636059999999999</v>
      </c>
      <c r="AE743" s="43"/>
      <c r="AF743" s="33">
        <f>(AA743+AC743)*$AH$7</f>
        <v>5.2250035500000007E-2</v>
      </c>
      <c r="AG743" s="33">
        <f>(AB743+AD743)*$AH$7</f>
        <v>3.2026878000000002E-2</v>
      </c>
      <c r="AH743" s="43"/>
      <c r="AI743" s="43"/>
      <c r="AJ743" s="43"/>
      <c r="AK743" s="37">
        <v>2.2200000000000002</v>
      </c>
      <c r="AL743" s="38">
        <v>1.37</v>
      </c>
      <c r="AM743" s="38">
        <f t="shared" si="182"/>
        <v>2.4</v>
      </c>
      <c r="AN743" s="38">
        <f t="shared" si="183"/>
        <v>1.48</v>
      </c>
      <c r="AO743" s="37">
        <f t="shared" si="181"/>
        <v>0.48</v>
      </c>
      <c r="AP743" s="38">
        <f t="shared" si="181"/>
        <v>0.3</v>
      </c>
      <c r="AQ743" s="83"/>
      <c r="AR743" s="37">
        <f t="shared" ref="AR743:AS745" si="188">AM743+AO743</f>
        <v>2.88</v>
      </c>
      <c r="AS743" s="38">
        <f t="shared" si="188"/>
        <v>1.78</v>
      </c>
    </row>
    <row r="744" spans="1:45" ht="51.75" x14ac:dyDescent="0.25">
      <c r="A744" s="196"/>
      <c r="B744" s="198"/>
      <c r="C744" s="200"/>
      <c r="D744" s="30" t="s">
        <v>46</v>
      </c>
      <c r="E744" s="31">
        <v>8</v>
      </c>
      <c r="F744" s="31">
        <v>5</v>
      </c>
      <c r="G744" s="33">
        <f>$G$594</f>
        <v>4.1000000000000002E-2</v>
      </c>
      <c r="H744" s="33">
        <f t="shared" si="187"/>
        <v>0.32800000000000001</v>
      </c>
      <c r="I744" s="34"/>
      <c r="J744" s="33">
        <f t="shared" si="174"/>
        <v>0.20500000000000002</v>
      </c>
      <c r="K744" s="34"/>
      <c r="L744" s="33"/>
      <c r="M744" s="33"/>
      <c r="N744" s="33"/>
      <c r="O744" s="33"/>
      <c r="P744" s="33"/>
      <c r="Q744" s="33"/>
      <c r="R744" s="33"/>
      <c r="S744" s="35"/>
      <c r="T744" s="43"/>
      <c r="U744" s="36"/>
      <c r="V744" s="36"/>
      <c r="W744" s="43"/>
      <c r="X744" s="33"/>
      <c r="Y744" s="33"/>
      <c r="Z744" s="43"/>
      <c r="AA744" s="33"/>
      <c r="AB744" s="33"/>
      <c r="AC744" s="33"/>
      <c r="AD744" s="33"/>
      <c r="AE744" s="43"/>
      <c r="AF744" s="33"/>
      <c r="AG744" s="33"/>
      <c r="AH744" s="43"/>
      <c r="AI744" s="43"/>
      <c r="AJ744" s="43"/>
      <c r="AK744" s="37"/>
      <c r="AL744" s="38"/>
      <c r="AM744" s="38">
        <f t="shared" si="182"/>
        <v>0</v>
      </c>
      <c r="AN744" s="38">
        <f t="shared" si="183"/>
        <v>0</v>
      </c>
      <c r="AO744" s="37">
        <f t="shared" si="181"/>
        <v>0</v>
      </c>
      <c r="AP744" s="38">
        <f t="shared" si="181"/>
        <v>0</v>
      </c>
      <c r="AQ744" s="83"/>
      <c r="AR744" s="37">
        <f t="shared" si="188"/>
        <v>0</v>
      </c>
      <c r="AS744" s="38">
        <f t="shared" si="188"/>
        <v>0</v>
      </c>
    </row>
    <row r="745" spans="1:45" ht="39" x14ac:dyDescent="0.25">
      <c r="A745" s="195" t="s">
        <v>974</v>
      </c>
      <c r="B745" s="197" t="s">
        <v>970</v>
      </c>
      <c r="C745" s="199" t="s">
        <v>192</v>
      </c>
      <c r="D745" s="30" t="s">
        <v>811</v>
      </c>
      <c r="E745" s="31">
        <v>6</v>
      </c>
      <c r="F745" s="31">
        <v>4</v>
      </c>
      <c r="G745" s="33">
        <f>$G$595</f>
        <v>6.0999999999999999E-2</v>
      </c>
      <c r="H745" s="33">
        <f t="shared" si="187"/>
        <v>0.36599999999999999</v>
      </c>
      <c r="I745" s="34">
        <f>H745+H746</f>
        <v>0.77600000000000002</v>
      </c>
      <c r="J745" s="33">
        <f t="shared" ref="J745:J808" si="189">F745*G745</f>
        <v>0.24399999999999999</v>
      </c>
      <c r="K745" s="34">
        <f>J745+J746</f>
        <v>0.53100000000000003</v>
      </c>
      <c r="L745" s="33"/>
      <c r="M745" s="33"/>
      <c r="N745" s="33"/>
      <c r="O745" s="33">
        <f>I745*$Q$7</f>
        <v>1.1639999999999999E-2</v>
      </c>
      <c r="P745" s="33">
        <f>K745*$Q$7</f>
        <v>7.9649999999999999E-3</v>
      </c>
      <c r="Q745" s="33"/>
      <c r="R745" s="33">
        <f>I745*$T$7</f>
        <v>0.26384000000000002</v>
      </c>
      <c r="S745" s="35">
        <f>K745*$T$7</f>
        <v>0.18054000000000003</v>
      </c>
      <c r="T745" s="43"/>
      <c r="U745" s="36">
        <f>I745*$W$7</f>
        <v>7.7600000000000002E-5</v>
      </c>
      <c r="V745" s="36">
        <f>K745*$W$7</f>
        <v>5.3100000000000003E-5</v>
      </c>
      <c r="W745" s="43"/>
      <c r="X745" s="33">
        <f>I745*$Z$7</f>
        <v>0.59084639999999999</v>
      </c>
      <c r="Y745" s="33">
        <f>K745*$Z$7</f>
        <v>0.40430339999999998</v>
      </c>
      <c r="Z745" s="43"/>
      <c r="AA745" s="33">
        <f>I745+O745+R745+U745+X745</f>
        <v>1.642404</v>
      </c>
      <c r="AB745" s="33">
        <f>K745+P745+S745+V745+Y745</f>
        <v>1.1238615000000001</v>
      </c>
      <c r="AC745" s="33">
        <f>AA745*$AE$7</f>
        <v>0.49272119999999997</v>
      </c>
      <c r="AD745" s="33">
        <f>AB745*$AE$7</f>
        <v>0.33715845</v>
      </c>
      <c r="AE745" s="43"/>
      <c r="AF745" s="33">
        <f>(AA745+AC745)*$AH$7</f>
        <v>6.4053756000000003E-2</v>
      </c>
      <c r="AG745" s="33">
        <f>(AB745+AD745)*$AH$7</f>
        <v>4.3830598499999998E-2</v>
      </c>
      <c r="AH745" s="43"/>
      <c r="AI745" s="43"/>
      <c r="AJ745" s="43"/>
      <c r="AK745" s="37">
        <v>2.73</v>
      </c>
      <c r="AL745" s="38">
        <v>1.87</v>
      </c>
      <c r="AM745" s="38">
        <f t="shared" si="182"/>
        <v>2.95</v>
      </c>
      <c r="AN745" s="38">
        <f t="shared" si="183"/>
        <v>2.02</v>
      </c>
      <c r="AO745" s="37">
        <f t="shared" si="181"/>
        <v>0.59</v>
      </c>
      <c r="AP745" s="38">
        <f t="shared" si="181"/>
        <v>0.4</v>
      </c>
      <c r="AQ745" s="83"/>
      <c r="AR745" s="37">
        <f t="shared" si="188"/>
        <v>3.54</v>
      </c>
      <c r="AS745" s="38">
        <f t="shared" si="188"/>
        <v>2.42</v>
      </c>
    </row>
    <row r="746" spans="1:45" ht="51.75" x14ac:dyDescent="0.25">
      <c r="A746" s="196"/>
      <c r="B746" s="198"/>
      <c r="C746" s="200"/>
      <c r="D746" s="30" t="s">
        <v>46</v>
      </c>
      <c r="E746" s="31">
        <v>10</v>
      </c>
      <c r="F746" s="31">
        <v>7</v>
      </c>
      <c r="G746" s="33">
        <f>$G$594</f>
        <v>4.1000000000000002E-2</v>
      </c>
      <c r="H746" s="33">
        <f t="shared" si="187"/>
        <v>0.41000000000000003</v>
      </c>
      <c r="I746" s="34"/>
      <c r="J746" s="33">
        <f t="shared" si="189"/>
        <v>0.28700000000000003</v>
      </c>
      <c r="K746" s="34"/>
      <c r="L746" s="33"/>
      <c r="M746" s="33"/>
      <c r="N746" s="33"/>
      <c r="O746" s="33"/>
      <c r="P746" s="33"/>
      <c r="Q746" s="33"/>
      <c r="R746" s="33"/>
      <c r="S746" s="35"/>
      <c r="T746" s="43"/>
      <c r="U746" s="36"/>
      <c r="V746" s="36"/>
      <c r="W746" s="43"/>
      <c r="X746" s="33"/>
      <c r="Y746" s="33"/>
      <c r="Z746" s="43"/>
      <c r="AA746" s="33"/>
      <c r="AB746" s="33"/>
      <c r="AC746" s="33"/>
      <c r="AD746" s="33"/>
      <c r="AE746" s="43"/>
      <c r="AF746" s="33"/>
      <c r="AG746" s="33"/>
      <c r="AH746" s="43"/>
      <c r="AI746" s="43"/>
      <c r="AJ746" s="43"/>
      <c r="AK746" s="37"/>
      <c r="AL746" s="38"/>
      <c r="AM746" s="38">
        <f t="shared" si="182"/>
        <v>0</v>
      </c>
      <c r="AN746" s="38">
        <f t="shared" si="183"/>
        <v>0</v>
      </c>
      <c r="AO746" s="37">
        <f t="shared" si="181"/>
        <v>0</v>
      </c>
      <c r="AP746" s="38">
        <f t="shared" si="181"/>
        <v>0</v>
      </c>
      <c r="AQ746" s="83"/>
      <c r="AR746" s="37"/>
      <c r="AS746" s="38"/>
    </row>
    <row r="747" spans="1:45" ht="36" customHeight="1" x14ac:dyDescent="0.25">
      <c r="A747" s="27" t="s">
        <v>975</v>
      </c>
      <c r="B747" s="28" t="s">
        <v>976</v>
      </c>
      <c r="C747" s="29"/>
      <c r="D747" s="30"/>
      <c r="E747" s="31"/>
      <c r="F747" s="31"/>
      <c r="G747" s="33"/>
      <c r="H747" s="33"/>
      <c r="I747" s="34"/>
      <c r="J747" s="33"/>
      <c r="K747" s="34"/>
      <c r="L747" s="33"/>
      <c r="M747" s="33"/>
      <c r="N747" s="33"/>
      <c r="O747" s="33"/>
      <c r="P747" s="33"/>
      <c r="Q747" s="33"/>
      <c r="R747" s="33"/>
      <c r="S747" s="35"/>
      <c r="T747" s="43"/>
      <c r="U747" s="36"/>
      <c r="V747" s="36"/>
      <c r="W747" s="43"/>
      <c r="X747" s="33"/>
      <c r="Y747" s="33"/>
      <c r="Z747" s="43"/>
      <c r="AA747" s="33"/>
      <c r="AB747" s="33"/>
      <c r="AC747" s="33"/>
      <c r="AD747" s="33"/>
      <c r="AE747" s="43"/>
      <c r="AF747" s="33"/>
      <c r="AG747" s="33"/>
      <c r="AH747" s="43"/>
      <c r="AI747" s="43"/>
      <c r="AJ747" s="43"/>
      <c r="AK747" s="37"/>
      <c r="AL747" s="38"/>
      <c r="AM747" s="38"/>
      <c r="AN747" s="38"/>
      <c r="AO747" s="37"/>
      <c r="AP747" s="38"/>
      <c r="AQ747" s="83"/>
      <c r="AR747" s="37"/>
      <c r="AS747" s="38"/>
    </row>
    <row r="748" spans="1:45" ht="39" x14ac:dyDescent="0.25">
      <c r="A748" s="195" t="s">
        <v>977</v>
      </c>
      <c r="B748" s="197" t="s">
        <v>945</v>
      </c>
      <c r="C748" s="199" t="s">
        <v>192</v>
      </c>
      <c r="D748" s="30" t="s">
        <v>811</v>
      </c>
      <c r="E748" s="31">
        <v>5</v>
      </c>
      <c r="F748" s="31">
        <v>3</v>
      </c>
      <c r="G748" s="33">
        <f>$G$595</f>
        <v>6.0999999999999999E-2</v>
      </c>
      <c r="H748" s="33">
        <f t="shared" si="187"/>
        <v>0.30499999999999999</v>
      </c>
      <c r="I748" s="34">
        <f>H748+H749</f>
        <v>0.63300000000000001</v>
      </c>
      <c r="J748" s="33">
        <f t="shared" si="189"/>
        <v>0.183</v>
      </c>
      <c r="K748" s="34">
        <f>J748+J749</f>
        <v>0.38800000000000001</v>
      </c>
      <c r="L748" s="33"/>
      <c r="M748" s="33"/>
      <c r="N748" s="33"/>
      <c r="O748" s="33">
        <f>I748*$Q$7</f>
        <v>9.495E-3</v>
      </c>
      <c r="P748" s="33">
        <f>K748*$Q$7</f>
        <v>5.8199999999999997E-3</v>
      </c>
      <c r="Q748" s="33"/>
      <c r="R748" s="33">
        <f>I748*$T$7</f>
        <v>0.21522000000000002</v>
      </c>
      <c r="S748" s="35">
        <f>K748*$T$7</f>
        <v>0.13192000000000001</v>
      </c>
      <c r="T748" s="43"/>
      <c r="U748" s="36">
        <f>I748*$W$7</f>
        <v>6.3300000000000007E-5</v>
      </c>
      <c r="V748" s="36">
        <f>K748*$W$7</f>
        <v>3.8800000000000001E-5</v>
      </c>
      <c r="W748" s="43"/>
      <c r="X748" s="33">
        <f>I748*$Z$7</f>
        <v>0.48196620000000001</v>
      </c>
      <c r="Y748" s="33">
        <f>K748*$Z$7</f>
        <v>0.2954232</v>
      </c>
      <c r="Z748" s="43"/>
      <c r="AA748" s="33">
        <f>I748+O748+R748+U748+X748</f>
        <v>1.3397445000000001</v>
      </c>
      <c r="AB748" s="33">
        <f>K748+P748+S748+V748+Y748</f>
        <v>0.82120199999999999</v>
      </c>
      <c r="AC748" s="33">
        <f>AA748*$AE$7</f>
        <v>0.40192335000000001</v>
      </c>
      <c r="AD748" s="33">
        <f>AB748*$AE$7</f>
        <v>0.24636059999999999</v>
      </c>
      <c r="AE748" s="43"/>
      <c r="AF748" s="33">
        <f>(AA748+AC748)*$AH$7</f>
        <v>5.2250035500000007E-2</v>
      </c>
      <c r="AG748" s="33">
        <f>(AB748+AD748)*$AH$7</f>
        <v>3.2026878000000002E-2</v>
      </c>
      <c r="AH748" s="43"/>
      <c r="AI748" s="43"/>
      <c r="AJ748" s="43"/>
      <c r="AK748" s="37">
        <v>2.2200000000000002</v>
      </c>
      <c r="AL748" s="38">
        <v>1.37</v>
      </c>
      <c r="AM748" s="38">
        <f t="shared" si="182"/>
        <v>2.4</v>
      </c>
      <c r="AN748" s="38">
        <f t="shared" si="183"/>
        <v>1.48</v>
      </c>
      <c r="AO748" s="37">
        <f t="shared" si="181"/>
        <v>0.48</v>
      </c>
      <c r="AP748" s="38">
        <f t="shared" si="181"/>
        <v>0.3</v>
      </c>
      <c r="AQ748" s="83"/>
      <c r="AR748" s="37">
        <f t="shared" ref="AR748:AS750" si="190">AM748+AO748</f>
        <v>2.88</v>
      </c>
      <c r="AS748" s="38">
        <f t="shared" si="190"/>
        <v>1.78</v>
      </c>
    </row>
    <row r="749" spans="1:45" ht="51.75" x14ac:dyDescent="0.25">
      <c r="A749" s="196"/>
      <c r="B749" s="198"/>
      <c r="C749" s="200"/>
      <c r="D749" s="30" t="s">
        <v>46</v>
      </c>
      <c r="E749" s="31">
        <v>8</v>
      </c>
      <c r="F749" s="31">
        <v>5</v>
      </c>
      <c r="G749" s="33">
        <f>$G$594</f>
        <v>4.1000000000000002E-2</v>
      </c>
      <c r="H749" s="33">
        <f t="shared" si="187"/>
        <v>0.32800000000000001</v>
      </c>
      <c r="I749" s="34"/>
      <c r="J749" s="33">
        <f t="shared" si="189"/>
        <v>0.20500000000000002</v>
      </c>
      <c r="K749" s="34"/>
      <c r="L749" s="33"/>
      <c r="M749" s="33"/>
      <c r="N749" s="33"/>
      <c r="O749" s="33"/>
      <c r="P749" s="33"/>
      <c r="Q749" s="33"/>
      <c r="R749" s="33"/>
      <c r="S749" s="35"/>
      <c r="T749" s="43"/>
      <c r="U749" s="36"/>
      <c r="V749" s="36"/>
      <c r="W749" s="43"/>
      <c r="X749" s="33"/>
      <c r="Y749" s="33"/>
      <c r="Z749" s="43"/>
      <c r="AA749" s="33"/>
      <c r="AB749" s="33"/>
      <c r="AC749" s="33"/>
      <c r="AD749" s="33"/>
      <c r="AE749" s="43"/>
      <c r="AF749" s="33"/>
      <c r="AG749" s="33"/>
      <c r="AH749" s="43"/>
      <c r="AI749" s="43"/>
      <c r="AJ749" s="43"/>
      <c r="AK749" s="37"/>
      <c r="AL749" s="38"/>
      <c r="AM749" s="38">
        <f t="shared" si="182"/>
        <v>0</v>
      </c>
      <c r="AN749" s="38">
        <f t="shared" si="183"/>
        <v>0</v>
      </c>
      <c r="AO749" s="37">
        <f t="shared" si="181"/>
        <v>0</v>
      </c>
      <c r="AP749" s="38">
        <f t="shared" si="181"/>
        <v>0</v>
      </c>
      <c r="AQ749" s="83"/>
      <c r="AR749" s="37">
        <f t="shared" si="190"/>
        <v>0</v>
      </c>
      <c r="AS749" s="38">
        <f t="shared" si="190"/>
        <v>0</v>
      </c>
    </row>
    <row r="750" spans="1:45" ht="39" x14ac:dyDescent="0.25">
      <c r="A750" s="195" t="s">
        <v>978</v>
      </c>
      <c r="B750" s="197" t="s">
        <v>979</v>
      </c>
      <c r="C750" s="199" t="s">
        <v>192</v>
      </c>
      <c r="D750" s="30" t="s">
        <v>811</v>
      </c>
      <c r="E750" s="31">
        <v>10</v>
      </c>
      <c r="F750" s="31">
        <v>8</v>
      </c>
      <c r="G750" s="33">
        <f>$G$595</f>
        <v>6.0999999999999999E-2</v>
      </c>
      <c r="H750" s="33">
        <f t="shared" si="187"/>
        <v>0.61</v>
      </c>
      <c r="I750" s="34">
        <f>H750+H751</f>
        <v>1.3479999999999999</v>
      </c>
      <c r="J750" s="33">
        <f t="shared" si="189"/>
        <v>0.48799999999999999</v>
      </c>
      <c r="K750" s="34">
        <f>J750+J751</f>
        <v>1.103</v>
      </c>
      <c r="L750" s="33"/>
      <c r="M750" s="33"/>
      <c r="N750" s="33"/>
      <c r="O750" s="33">
        <f>I750*$Q$7</f>
        <v>2.0219999999999998E-2</v>
      </c>
      <c r="P750" s="33">
        <f>K750*$Q$7</f>
        <v>1.6545000000000001E-2</v>
      </c>
      <c r="Q750" s="33"/>
      <c r="R750" s="33">
        <f>I750*$T$7</f>
        <v>0.45832000000000001</v>
      </c>
      <c r="S750" s="35">
        <f>K750*$T$7</f>
        <v>0.37502000000000002</v>
      </c>
      <c r="T750" s="43"/>
      <c r="U750" s="36">
        <f>I750*$W$7</f>
        <v>1.348E-4</v>
      </c>
      <c r="V750" s="36">
        <f>K750*$W$7</f>
        <v>1.103E-4</v>
      </c>
      <c r="W750" s="43"/>
      <c r="X750" s="33">
        <f>I750*$Z$7</f>
        <v>1.0263671999999999</v>
      </c>
      <c r="Y750" s="33">
        <f>K750*$Z$7</f>
        <v>0.83982419999999991</v>
      </c>
      <c r="Z750" s="43"/>
      <c r="AA750" s="33">
        <f>I750+O750+R750+U750+X750</f>
        <v>2.8530419999999999</v>
      </c>
      <c r="AB750" s="33">
        <f>K750+P750+S750+V750+Y750</f>
        <v>2.3344995000000002</v>
      </c>
      <c r="AC750" s="33">
        <f>AA750*$AE$7</f>
        <v>0.85591259999999991</v>
      </c>
      <c r="AD750" s="33">
        <f>AB750*$AE$7</f>
        <v>0.70034985000000005</v>
      </c>
      <c r="AE750" s="43"/>
      <c r="AF750" s="33">
        <f>(AA750+AC750)*$AH$7</f>
        <v>0.11126863799999999</v>
      </c>
      <c r="AG750" s="33">
        <f>(AB750+AD750)*$AH$7</f>
        <v>9.1045480499999998E-2</v>
      </c>
      <c r="AH750" s="43"/>
      <c r="AI750" s="43"/>
      <c r="AJ750" s="43"/>
      <c r="AK750" s="37">
        <v>4.7300000000000004</v>
      </c>
      <c r="AL750" s="38">
        <v>3.88</v>
      </c>
      <c r="AM750" s="38">
        <f t="shared" si="182"/>
        <v>5.1100000000000003</v>
      </c>
      <c r="AN750" s="38">
        <f t="shared" si="183"/>
        <v>4.1900000000000004</v>
      </c>
      <c r="AO750" s="37">
        <f t="shared" si="181"/>
        <v>1.02</v>
      </c>
      <c r="AP750" s="38">
        <f t="shared" si="181"/>
        <v>0.84</v>
      </c>
      <c r="AQ750" s="83"/>
      <c r="AR750" s="37">
        <f t="shared" si="190"/>
        <v>6.1300000000000008</v>
      </c>
      <c r="AS750" s="38">
        <f t="shared" si="190"/>
        <v>5.03</v>
      </c>
    </row>
    <row r="751" spans="1:45" ht="51.75" x14ac:dyDescent="0.25">
      <c r="A751" s="196"/>
      <c r="B751" s="198"/>
      <c r="C751" s="200"/>
      <c r="D751" s="30" t="s">
        <v>46</v>
      </c>
      <c r="E751" s="31">
        <v>18</v>
      </c>
      <c r="F751" s="31">
        <v>15</v>
      </c>
      <c r="G751" s="33">
        <f>$G$594</f>
        <v>4.1000000000000002E-2</v>
      </c>
      <c r="H751" s="33">
        <f t="shared" si="187"/>
        <v>0.73799999999999999</v>
      </c>
      <c r="I751" s="34"/>
      <c r="J751" s="33">
        <f t="shared" si="189"/>
        <v>0.61499999999999999</v>
      </c>
      <c r="K751" s="34"/>
      <c r="L751" s="33"/>
      <c r="M751" s="33"/>
      <c r="N751" s="33"/>
      <c r="O751" s="33"/>
      <c r="P751" s="33"/>
      <c r="Q751" s="33"/>
      <c r="R751" s="33"/>
      <c r="S751" s="35"/>
      <c r="T751" s="43"/>
      <c r="U751" s="36"/>
      <c r="V751" s="36"/>
      <c r="W751" s="43"/>
      <c r="X751" s="33"/>
      <c r="Y751" s="33"/>
      <c r="Z751" s="43"/>
      <c r="AA751" s="33"/>
      <c r="AB751" s="33"/>
      <c r="AC751" s="33"/>
      <c r="AD751" s="33"/>
      <c r="AE751" s="43"/>
      <c r="AF751" s="33"/>
      <c r="AG751" s="33"/>
      <c r="AH751" s="43"/>
      <c r="AI751" s="43"/>
      <c r="AJ751" s="43"/>
      <c r="AK751" s="37"/>
      <c r="AL751" s="38"/>
      <c r="AM751" s="38">
        <f t="shared" si="182"/>
        <v>0</v>
      </c>
      <c r="AN751" s="38">
        <f t="shared" si="183"/>
        <v>0</v>
      </c>
      <c r="AO751" s="37">
        <f t="shared" si="181"/>
        <v>0</v>
      </c>
      <c r="AP751" s="38">
        <f t="shared" si="181"/>
        <v>0</v>
      </c>
      <c r="AQ751" s="83"/>
      <c r="AR751" s="37"/>
      <c r="AS751" s="38"/>
    </row>
    <row r="752" spans="1:45" ht="31.5" customHeight="1" x14ac:dyDescent="0.25">
      <c r="A752" s="27" t="s">
        <v>980</v>
      </c>
      <c r="B752" s="28" t="s">
        <v>981</v>
      </c>
      <c r="C752" s="29"/>
      <c r="D752" s="30"/>
      <c r="E752" s="31"/>
      <c r="F752" s="31"/>
      <c r="G752" s="33"/>
      <c r="H752" s="33"/>
      <c r="I752" s="34"/>
      <c r="J752" s="33"/>
      <c r="K752" s="34"/>
      <c r="L752" s="33"/>
      <c r="M752" s="33"/>
      <c r="N752" s="33"/>
      <c r="O752" s="33"/>
      <c r="P752" s="33"/>
      <c r="Q752" s="33"/>
      <c r="R752" s="33"/>
      <c r="S752" s="35"/>
      <c r="T752" s="43"/>
      <c r="U752" s="36"/>
      <c r="V752" s="36"/>
      <c r="W752" s="43"/>
      <c r="X752" s="33"/>
      <c r="Y752" s="33"/>
      <c r="Z752" s="43"/>
      <c r="AA752" s="33"/>
      <c r="AB752" s="33"/>
      <c r="AC752" s="33"/>
      <c r="AD752" s="33"/>
      <c r="AE752" s="43"/>
      <c r="AF752" s="33"/>
      <c r="AG752" s="33"/>
      <c r="AH752" s="43"/>
      <c r="AI752" s="43"/>
      <c r="AJ752" s="43"/>
      <c r="AK752" s="37"/>
      <c r="AL752" s="38"/>
      <c r="AM752" s="38"/>
      <c r="AN752" s="38"/>
      <c r="AO752" s="37"/>
      <c r="AP752" s="38"/>
      <c r="AQ752" s="83"/>
      <c r="AR752" s="37"/>
      <c r="AS752" s="38"/>
    </row>
    <row r="753" spans="1:45" ht="39" x14ac:dyDescent="0.25">
      <c r="A753" s="195" t="s">
        <v>982</v>
      </c>
      <c r="B753" s="197" t="s">
        <v>945</v>
      </c>
      <c r="C753" s="199" t="s">
        <v>192</v>
      </c>
      <c r="D753" s="30" t="s">
        <v>811</v>
      </c>
      <c r="E753" s="31">
        <v>5</v>
      </c>
      <c r="F753" s="31">
        <v>3</v>
      </c>
      <c r="G753" s="33">
        <f>$G$595</f>
        <v>6.0999999999999999E-2</v>
      </c>
      <c r="H753" s="33">
        <f t="shared" si="187"/>
        <v>0.30499999999999999</v>
      </c>
      <c r="I753" s="34">
        <f>H753+H754</f>
        <v>0.63300000000000001</v>
      </c>
      <c r="J753" s="33">
        <f t="shared" si="189"/>
        <v>0.183</v>
      </c>
      <c r="K753" s="34">
        <f>J753+J754</f>
        <v>0.38800000000000001</v>
      </c>
      <c r="L753" s="33"/>
      <c r="M753" s="33"/>
      <c r="N753" s="33"/>
      <c r="O753" s="33">
        <f>I753*$Q$7</f>
        <v>9.495E-3</v>
      </c>
      <c r="P753" s="33">
        <f>K753*$Q$7</f>
        <v>5.8199999999999997E-3</v>
      </c>
      <c r="Q753" s="33"/>
      <c r="R753" s="33">
        <f>I753*$T$7</f>
        <v>0.21522000000000002</v>
      </c>
      <c r="S753" s="35">
        <f>K753*$T$7</f>
        <v>0.13192000000000001</v>
      </c>
      <c r="T753" s="43"/>
      <c r="U753" s="36">
        <f>I753*$W$7</f>
        <v>6.3300000000000007E-5</v>
      </c>
      <c r="V753" s="36">
        <f>K753*$W$7</f>
        <v>3.8800000000000001E-5</v>
      </c>
      <c r="W753" s="43"/>
      <c r="X753" s="33">
        <f>I753*$Z$7</f>
        <v>0.48196620000000001</v>
      </c>
      <c r="Y753" s="33">
        <f>K753*$Z$7</f>
        <v>0.2954232</v>
      </c>
      <c r="Z753" s="43"/>
      <c r="AA753" s="33">
        <f>I753+O753+R753+U753+X753</f>
        <v>1.3397445000000001</v>
      </c>
      <c r="AB753" s="33">
        <f>K753+P753+S753+V753+Y753</f>
        <v>0.82120199999999999</v>
      </c>
      <c r="AC753" s="33">
        <f>AA753*$AE$7</f>
        <v>0.40192335000000001</v>
      </c>
      <c r="AD753" s="33">
        <f>AB753*$AE$7</f>
        <v>0.24636059999999999</v>
      </c>
      <c r="AE753" s="43"/>
      <c r="AF753" s="33">
        <f>(AA753+AC753)*$AH$7</f>
        <v>5.2250035500000007E-2</v>
      </c>
      <c r="AG753" s="33">
        <f>(AB753+AD753)*$AH$7</f>
        <v>3.2026878000000002E-2</v>
      </c>
      <c r="AH753" s="43"/>
      <c r="AI753" s="43"/>
      <c r="AJ753" s="43"/>
      <c r="AK753" s="37">
        <v>2.2200000000000002</v>
      </c>
      <c r="AL753" s="38">
        <v>1.37</v>
      </c>
      <c r="AM753" s="38">
        <f t="shared" si="182"/>
        <v>2.4</v>
      </c>
      <c r="AN753" s="38">
        <f t="shared" si="183"/>
        <v>1.48</v>
      </c>
      <c r="AO753" s="37">
        <f t="shared" si="181"/>
        <v>0.48</v>
      </c>
      <c r="AP753" s="38">
        <f t="shared" si="181"/>
        <v>0.3</v>
      </c>
      <c r="AQ753" s="83"/>
      <c r="AR753" s="37">
        <f t="shared" ref="AR753:AS755" si="191">AM753+AO753</f>
        <v>2.88</v>
      </c>
      <c r="AS753" s="38">
        <f t="shared" si="191"/>
        <v>1.78</v>
      </c>
    </row>
    <row r="754" spans="1:45" ht="51.75" x14ac:dyDescent="0.25">
      <c r="A754" s="196"/>
      <c r="B754" s="198"/>
      <c r="C754" s="200"/>
      <c r="D754" s="30" t="s">
        <v>46</v>
      </c>
      <c r="E754" s="31">
        <v>8</v>
      </c>
      <c r="F754" s="31">
        <v>5</v>
      </c>
      <c r="G754" s="33">
        <f>$G$594</f>
        <v>4.1000000000000002E-2</v>
      </c>
      <c r="H754" s="33">
        <f t="shared" si="187"/>
        <v>0.32800000000000001</v>
      </c>
      <c r="I754" s="34"/>
      <c r="J754" s="33">
        <f t="shared" si="189"/>
        <v>0.20500000000000002</v>
      </c>
      <c r="K754" s="34"/>
      <c r="L754" s="33"/>
      <c r="M754" s="33"/>
      <c r="N754" s="33"/>
      <c r="O754" s="33"/>
      <c r="P754" s="33"/>
      <c r="Q754" s="33"/>
      <c r="R754" s="33"/>
      <c r="S754" s="35"/>
      <c r="T754" s="43"/>
      <c r="U754" s="36"/>
      <c r="V754" s="36"/>
      <c r="W754" s="43"/>
      <c r="X754" s="33"/>
      <c r="Y754" s="33"/>
      <c r="Z754" s="43"/>
      <c r="AA754" s="33"/>
      <c r="AB754" s="33"/>
      <c r="AC754" s="33"/>
      <c r="AD754" s="33"/>
      <c r="AE754" s="43"/>
      <c r="AF754" s="33"/>
      <c r="AG754" s="33"/>
      <c r="AH754" s="43"/>
      <c r="AI754" s="43"/>
      <c r="AJ754" s="43"/>
      <c r="AK754" s="37"/>
      <c r="AL754" s="38"/>
      <c r="AM754" s="38">
        <f t="shared" si="182"/>
        <v>0</v>
      </c>
      <c r="AN754" s="38">
        <f t="shared" si="183"/>
        <v>0</v>
      </c>
      <c r="AO754" s="37">
        <f t="shared" si="181"/>
        <v>0</v>
      </c>
      <c r="AP754" s="38">
        <f t="shared" si="181"/>
        <v>0</v>
      </c>
      <c r="AQ754" s="83"/>
      <c r="AR754" s="37">
        <f t="shared" si="191"/>
        <v>0</v>
      </c>
      <c r="AS754" s="38">
        <f t="shared" si="191"/>
        <v>0</v>
      </c>
    </row>
    <row r="755" spans="1:45" ht="39" x14ac:dyDescent="0.25">
      <c r="A755" s="195" t="s">
        <v>983</v>
      </c>
      <c r="B755" s="197" t="s">
        <v>979</v>
      </c>
      <c r="C755" s="199" t="s">
        <v>192</v>
      </c>
      <c r="D755" s="30" t="s">
        <v>811</v>
      </c>
      <c r="E755" s="31">
        <v>10</v>
      </c>
      <c r="F755" s="31">
        <v>8</v>
      </c>
      <c r="G755" s="33">
        <f>$G$595</f>
        <v>6.0999999999999999E-2</v>
      </c>
      <c r="H755" s="33">
        <f t="shared" si="187"/>
        <v>0.61</v>
      </c>
      <c r="I755" s="34">
        <f>H755+H756</f>
        <v>1.3479999999999999</v>
      </c>
      <c r="J755" s="33">
        <f t="shared" si="189"/>
        <v>0.48799999999999999</v>
      </c>
      <c r="K755" s="34">
        <f>J755+J756</f>
        <v>1.103</v>
      </c>
      <c r="L755" s="33"/>
      <c r="M755" s="33"/>
      <c r="N755" s="33"/>
      <c r="O755" s="33">
        <f>I755*$Q$7</f>
        <v>2.0219999999999998E-2</v>
      </c>
      <c r="P755" s="33">
        <f>K755*$Q$7</f>
        <v>1.6545000000000001E-2</v>
      </c>
      <c r="Q755" s="33"/>
      <c r="R755" s="33">
        <f>I755*$T$7</f>
        <v>0.45832000000000001</v>
      </c>
      <c r="S755" s="35">
        <f>K755*$T$7</f>
        <v>0.37502000000000002</v>
      </c>
      <c r="T755" s="43"/>
      <c r="U755" s="36">
        <f>I755*$W$7</f>
        <v>1.348E-4</v>
      </c>
      <c r="V755" s="36">
        <f>K755*$W$7</f>
        <v>1.103E-4</v>
      </c>
      <c r="W755" s="43"/>
      <c r="X755" s="33">
        <f>I755*$Z$7</f>
        <v>1.0263671999999999</v>
      </c>
      <c r="Y755" s="33">
        <f>K755*$Z$7</f>
        <v>0.83982419999999991</v>
      </c>
      <c r="Z755" s="43"/>
      <c r="AA755" s="33">
        <f>I755+O755+R755+U755+X755</f>
        <v>2.8530419999999999</v>
      </c>
      <c r="AB755" s="33">
        <f>K755+P755+S755+V755+Y755</f>
        <v>2.3344995000000002</v>
      </c>
      <c r="AC755" s="33">
        <f>AA755*$AE$7</f>
        <v>0.85591259999999991</v>
      </c>
      <c r="AD755" s="33">
        <f>AB755*$AE$7</f>
        <v>0.70034985000000005</v>
      </c>
      <c r="AE755" s="43"/>
      <c r="AF755" s="33">
        <f>(AA755+AC755)*$AH$7</f>
        <v>0.11126863799999999</v>
      </c>
      <c r="AG755" s="33">
        <f>(AB755+AD755)*$AH$7</f>
        <v>9.1045480499999998E-2</v>
      </c>
      <c r="AH755" s="43"/>
      <c r="AI755" s="43"/>
      <c r="AJ755" s="43"/>
      <c r="AK755" s="37">
        <v>4.7300000000000004</v>
      </c>
      <c r="AL755" s="38">
        <v>3.88</v>
      </c>
      <c r="AM755" s="38">
        <f t="shared" si="182"/>
        <v>5.1100000000000003</v>
      </c>
      <c r="AN755" s="38">
        <f t="shared" si="183"/>
        <v>4.1900000000000004</v>
      </c>
      <c r="AO755" s="37">
        <f t="shared" si="181"/>
        <v>1.02</v>
      </c>
      <c r="AP755" s="38">
        <f t="shared" si="181"/>
        <v>0.84</v>
      </c>
      <c r="AQ755" s="83"/>
      <c r="AR755" s="37">
        <f t="shared" si="191"/>
        <v>6.1300000000000008</v>
      </c>
      <c r="AS755" s="38">
        <f t="shared" si="191"/>
        <v>5.03</v>
      </c>
    </row>
    <row r="756" spans="1:45" ht="51.75" x14ac:dyDescent="0.25">
      <c r="A756" s="196"/>
      <c r="B756" s="198"/>
      <c r="C756" s="200"/>
      <c r="D756" s="30" t="s">
        <v>46</v>
      </c>
      <c r="E756" s="31">
        <v>18</v>
      </c>
      <c r="F756" s="31">
        <v>15</v>
      </c>
      <c r="G756" s="33">
        <f>$G$594</f>
        <v>4.1000000000000002E-2</v>
      </c>
      <c r="H756" s="33">
        <f t="shared" si="187"/>
        <v>0.73799999999999999</v>
      </c>
      <c r="I756" s="34"/>
      <c r="J756" s="33">
        <f t="shared" si="189"/>
        <v>0.61499999999999999</v>
      </c>
      <c r="K756" s="34"/>
      <c r="L756" s="33"/>
      <c r="M756" s="33"/>
      <c r="N756" s="33"/>
      <c r="O756" s="33"/>
      <c r="P756" s="33"/>
      <c r="Q756" s="33"/>
      <c r="R756" s="33"/>
      <c r="S756" s="35"/>
      <c r="T756" s="43"/>
      <c r="U756" s="36"/>
      <c r="V756" s="36"/>
      <c r="W756" s="43"/>
      <c r="X756" s="33"/>
      <c r="Y756" s="33"/>
      <c r="Z756" s="43"/>
      <c r="AA756" s="33"/>
      <c r="AB756" s="33"/>
      <c r="AC756" s="33"/>
      <c r="AD756" s="33"/>
      <c r="AE756" s="43"/>
      <c r="AF756" s="33"/>
      <c r="AG756" s="33"/>
      <c r="AH756" s="43"/>
      <c r="AI756" s="43"/>
      <c r="AJ756" s="43"/>
      <c r="AK756" s="37"/>
      <c r="AL756" s="38"/>
      <c r="AM756" s="38">
        <f t="shared" si="182"/>
        <v>0</v>
      </c>
      <c r="AN756" s="38">
        <f t="shared" si="183"/>
        <v>0</v>
      </c>
      <c r="AO756" s="37">
        <f t="shared" si="181"/>
        <v>0</v>
      </c>
      <c r="AP756" s="38">
        <f t="shared" si="181"/>
        <v>0</v>
      </c>
      <c r="AQ756" s="83"/>
      <c r="AR756" s="37"/>
      <c r="AS756" s="38"/>
    </row>
    <row r="757" spans="1:45" ht="33.75" customHeight="1" x14ac:dyDescent="0.25">
      <c r="A757" s="27" t="s">
        <v>984</v>
      </c>
      <c r="B757" s="28" t="s">
        <v>985</v>
      </c>
      <c r="C757" s="29"/>
      <c r="D757" s="30"/>
      <c r="E757" s="31"/>
      <c r="F757" s="31"/>
      <c r="G757" s="33"/>
      <c r="H757" s="33"/>
      <c r="I757" s="34"/>
      <c r="J757" s="33"/>
      <c r="K757" s="34"/>
      <c r="L757" s="33"/>
      <c r="M757" s="33"/>
      <c r="N757" s="33"/>
      <c r="O757" s="33"/>
      <c r="P757" s="33"/>
      <c r="Q757" s="33"/>
      <c r="R757" s="33"/>
      <c r="S757" s="35"/>
      <c r="T757" s="43"/>
      <c r="U757" s="36"/>
      <c r="V757" s="36"/>
      <c r="W757" s="43"/>
      <c r="X757" s="33"/>
      <c r="Y757" s="33"/>
      <c r="Z757" s="43"/>
      <c r="AA757" s="33"/>
      <c r="AB757" s="33"/>
      <c r="AC757" s="33"/>
      <c r="AD757" s="33"/>
      <c r="AE757" s="43"/>
      <c r="AF757" s="33"/>
      <c r="AG757" s="33"/>
      <c r="AH757" s="43"/>
      <c r="AI757" s="43"/>
      <c r="AJ757" s="43"/>
      <c r="AK757" s="37"/>
      <c r="AL757" s="38"/>
      <c r="AM757" s="38"/>
      <c r="AN757" s="38"/>
      <c r="AO757" s="37"/>
      <c r="AP757" s="38"/>
      <c r="AQ757" s="83"/>
      <c r="AR757" s="37"/>
      <c r="AS757" s="38"/>
    </row>
    <row r="758" spans="1:45" ht="39" x14ac:dyDescent="0.25">
      <c r="A758" s="195" t="s">
        <v>986</v>
      </c>
      <c r="B758" s="197" t="s">
        <v>945</v>
      </c>
      <c r="C758" s="199" t="s">
        <v>192</v>
      </c>
      <c r="D758" s="30" t="s">
        <v>811</v>
      </c>
      <c r="E758" s="31">
        <v>5</v>
      </c>
      <c r="F758" s="31">
        <v>3</v>
      </c>
      <c r="G758" s="33">
        <f>$G$595</f>
        <v>6.0999999999999999E-2</v>
      </c>
      <c r="H758" s="33">
        <f t="shared" si="187"/>
        <v>0.30499999999999999</v>
      </c>
      <c r="I758" s="34">
        <f>H758+H759</f>
        <v>0.63300000000000001</v>
      </c>
      <c r="J758" s="33">
        <f t="shared" si="189"/>
        <v>0.183</v>
      </c>
      <c r="K758" s="34">
        <f>J758+J759</f>
        <v>0.38800000000000001</v>
      </c>
      <c r="L758" s="33"/>
      <c r="M758" s="33"/>
      <c r="N758" s="33"/>
      <c r="O758" s="33">
        <f>I758*$Q$7</f>
        <v>9.495E-3</v>
      </c>
      <c r="P758" s="33">
        <f>K758*$Q$7</f>
        <v>5.8199999999999997E-3</v>
      </c>
      <c r="Q758" s="33"/>
      <c r="R758" s="33">
        <f>I758*$T$7</f>
        <v>0.21522000000000002</v>
      </c>
      <c r="S758" s="35">
        <f>K758*$T$7</f>
        <v>0.13192000000000001</v>
      </c>
      <c r="T758" s="43"/>
      <c r="U758" s="36">
        <f>I758*$W$7</f>
        <v>6.3300000000000007E-5</v>
      </c>
      <c r="V758" s="36">
        <f>K758*$W$7</f>
        <v>3.8800000000000001E-5</v>
      </c>
      <c r="W758" s="43"/>
      <c r="X758" s="33">
        <f>I758*$Z$7</f>
        <v>0.48196620000000001</v>
      </c>
      <c r="Y758" s="33">
        <f>K758*$Z$7</f>
        <v>0.2954232</v>
      </c>
      <c r="Z758" s="43"/>
      <c r="AA758" s="33">
        <f>I758+O758+R758+U758+X758</f>
        <v>1.3397445000000001</v>
      </c>
      <c r="AB758" s="33">
        <f>K758+P758+S758+V758+Y758</f>
        <v>0.82120199999999999</v>
      </c>
      <c r="AC758" s="33">
        <f>AA758*$AE$7</f>
        <v>0.40192335000000001</v>
      </c>
      <c r="AD758" s="33">
        <f>AB758*$AE$7</f>
        <v>0.24636059999999999</v>
      </c>
      <c r="AE758" s="43"/>
      <c r="AF758" s="33">
        <f>(AA758+AC758)*$AH$7</f>
        <v>5.2250035500000007E-2</v>
      </c>
      <c r="AG758" s="33">
        <f>(AB758+AD758)*$AH$7</f>
        <v>3.2026878000000002E-2</v>
      </c>
      <c r="AH758" s="43"/>
      <c r="AI758" s="43"/>
      <c r="AJ758" s="43"/>
      <c r="AK758" s="37">
        <v>2.2200000000000002</v>
      </c>
      <c r="AL758" s="38">
        <v>1.37</v>
      </c>
      <c r="AM758" s="38">
        <f t="shared" si="182"/>
        <v>2.4</v>
      </c>
      <c r="AN758" s="38">
        <f t="shared" si="183"/>
        <v>1.48</v>
      </c>
      <c r="AO758" s="37">
        <f t="shared" si="181"/>
        <v>0.48</v>
      </c>
      <c r="AP758" s="38">
        <f t="shared" si="181"/>
        <v>0.3</v>
      </c>
      <c r="AQ758" s="83"/>
      <c r="AR758" s="37">
        <f t="shared" ref="AR758:AS760" si="192">AM758+AO758</f>
        <v>2.88</v>
      </c>
      <c r="AS758" s="38">
        <f t="shared" si="192"/>
        <v>1.78</v>
      </c>
    </row>
    <row r="759" spans="1:45" ht="51.75" x14ac:dyDescent="0.25">
      <c r="A759" s="196"/>
      <c r="B759" s="198"/>
      <c r="C759" s="200"/>
      <c r="D759" s="30" t="s">
        <v>46</v>
      </c>
      <c r="E759" s="31">
        <v>8</v>
      </c>
      <c r="F759" s="31">
        <v>5</v>
      </c>
      <c r="G759" s="33">
        <f>$G$594</f>
        <v>4.1000000000000002E-2</v>
      </c>
      <c r="H759" s="33">
        <f t="shared" si="187"/>
        <v>0.32800000000000001</v>
      </c>
      <c r="I759" s="34"/>
      <c r="J759" s="33">
        <f t="shared" si="189"/>
        <v>0.20500000000000002</v>
      </c>
      <c r="K759" s="34"/>
      <c r="L759" s="33"/>
      <c r="M759" s="33"/>
      <c r="N759" s="33"/>
      <c r="O759" s="33"/>
      <c r="P759" s="33"/>
      <c r="Q759" s="33"/>
      <c r="R759" s="33"/>
      <c r="S759" s="35"/>
      <c r="T759" s="43"/>
      <c r="U759" s="36"/>
      <c r="V759" s="36"/>
      <c r="W759" s="43"/>
      <c r="X759" s="33"/>
      <c r="Y759" s="33"/>
      <c r="Z759" s="43"/>
      <c r="AA759" s="33"/>
      <c r="AB759" s="33"/>
      <c r="AC759" s="33"/>
      <c r="AD759" s="33"/>
      <c r="AE759" s="43"/>
      <c r="AF759" s="33"/>
      <c r="AG759" s="33"/>
      <c r="AH759" s="43"/>
      <c r="AI759" s="43"/>
      <c r="AJ759" s="43"/>
      <c r="AK759" s="37"/>
      <c r="AL759" s="38"/>
      <c r="AM759" s="38">
        <f t="shared" si="182"/>
        <v>0</v>
      </c>
      <c r="AN759" s="38">
        <f t="shared" si="183"/>
        <v>0</v>
      </c>
      <c r="AO759" s="37">
        <f t="shared" si="181"/>
        <v>0</v>
      </c>
      <c r="AP759" s="38">
        <f t="shared" si="181"/>
        <v>0</v>
      </c>
      <c r="AQ759" s="83"/>
      <c r="AR759" s="37">
        <f t="shared" si="192"/>
        <v>0</v>
      </c>
      <c r="AS759" s="38">
        <f t="shared" si="192"/>
        <v>0</v>
      </c>
    </row>
    <row r="760" spans="1:45" ht="39" x14ac:dyDescent="0.25">
      <c r="A760" s="195" t="s">
        <v>987</v>
      </c>
      <c r="B760" s="197" t="s">
        <v>970</v>
      </c>
      <c r="C760" s="199" t="s">
        <v>192</v>
      </c>
      <c r="D760" s="30" t="s">
        <v>811</v>
      </c>
      <c r="E760" s="31">
        <v>8</v>
      </c>
      <c r="F760" s="31">
        <v>6</v>
      </c>
      <c r="G760" s="33">
        <f>$G$595</f>
        <v>6.0999999999999999E-2</v>
      </c>
      <c r="H760" s="33">
        <f t="shared" si="187"/>
        <v>0.48799999999999999</v>
      </c>
      <c r="I760" s="34">
        <f>H760+H761</f>
        <v>0.98</v>
      </c>
      <c r="J760" s="33">
        <f t="shared" si="189"/>
        <v>0.36599999999999999</v>
      </c>
      <c r="K760" s="34">
        <f>J760+J761</f>
        <v>0.73499999999999999</v>
      </c>
      <c r="L760" s="33"/>
      <c r="M760" s="33"/>
      <c r="N760" s="33"/>
      <c r="O760" s="33">
        <f>I760*$Q$7</f>
        <v>1.47E-2</v>
      </c>
      <c r="P760" s="33">
        <f>K760*$Q$7</f>
        <v>1.1025E-2</v>
      </c>
      <c r="Q760" s="33"/>
      <c r="R760" s="33">
        <f>I760*$T$7</f>
        <v>0.3332</v>
      </c>
      <c r="S760" s="35">
        <f>K760*$T$7</f>
        <v>0.24990000000000001</v>
      </c>
      <c r="T760" s="43"/>
      <c r="U760" s="36">
        <f>I760*$W$7</f>
        <v>9.7999999999999997E-5</v>
      </c>
      <c r="V760" s="36">
        <f>K760*$W$7</f>
        <v>7.3499999999999998E-5</v>
      </c>
      <c r="W760" s="43"/>
      <c r="X760" s="33">
        <f>I760*$Z$7</f>
        <v>0.74617199999999995</v>
      </c>
      <c r="Y760" s="33">
        <f>K760*$Z$7</f>
        <v>0.55962899999999993</v>
      </c>
      <c r="Z760" s="43"/>
      <c r="AA760" s="33">
        <f>I760+O760+R760+U760+X760</f>
        <v>2.0741700000000001</v>
      </c>
      <c r="AB760" s="33">
        <f>K760+P760+S760+V760+Y760</f>
        <v>1.5556274999999999</v>
      </c>
      <c r="AC760" s="33">
        <f>AA760*$AE$7</f>
        <v>0.622251</v>
      </c>
      <c r="AD760" s="33">
        <f>AB760*$AE$7</f>
        <v>0.46668824999999997</v>
      </c>
      <c r="AE760" s="43"/>
      <c r="AF760" s="33">
        <f>(AA760+AC760)*$AH$7</f>
        <v>8.0892629999999993E-2</v>
      </c>
      <c r="AG760" s="33">
        <f>(AB760+AD760)*$AH$7</f>
        <v>6.0669472499999988E-2</v>
      </c>
      <c r="AH760" s="43"/>
      <c r="AI760" s="43"/>
      <c r="AJ760" s="43"/>
      <c r="AK760" s="37">
        <v>3.45</v>
      </c>
      <c r="AL760" s="38">
        <v>2.58</v>
      </c>
      <c r="AM760" s="38">
        <f t="shared" si="182"/>
        <v>3.73</v>
      </c>
      <c r="AN760" s="38">
        <f t="shared" si="183"/>
        <v>2.79</v>
      </c>
      <c r="AO760" s="37">
        <f t="shared" si="181"/>
        <v>0.75</v>
      </c>
      <c r="AP760" s="38">
        <f t="shared" si="181"/>
        <v>0.56000000000000005</v>
      </c>
      <c r="AQ760" s="83"/>
      <c r="AR760" s="37">
        <f t="shared" si="192"/>
        <v>4.4800000000000004</v>
      </c>
      <c r="AS760" s="38">
        <f t="shared" si="192"/>
        <v>3.35</v>
      </c>
    </row>
    <row r="761" spans="1:45" ht="51.75" x14ac:dyDescent="0.25">
      <c r="A761" s="196"/>
      <c r="B761" s="198"/>
      <c r="C761" s="200"/>
      <c r="D761" s="30" t="s">
        <v>46</v>
      </c>
      <c r="E761" s="31">
        <v>12</v>
      </c>
      <c r="F761" s="31">
        <v>9</v>
      </c>
      <c r="G761" s="33">
        <f>$G$594</f>
        <v>4.1000000000000002E-2</v>
      </c>
      <c r="H761" s="33">
        <f t="shared" si="187"/>
        <v>0.49199999999999999</v>
      </c>
      <c r="I761" s="34"/>
      <c r="J761" s="33">
        <f t="shared" si="189"/>
        <v>0.36899999999999999</v>
      </c>
      <c r="K761" s="34"/>
      <c r="L761" s="33"/>
      <c r="M761" s="33"/>
      <c r="N761" s="33"/>
      <c r="O761" s="33"/>
      <c r="P761" s="33"/>
      <c r="Q761" s="33"/>
      <c r="R761" s="33"/>
      <c r="S761" s="35"/>
      <c r="T761" s="43"/>
      <c r="U761" s="36"/>
      <c r="V761" s="36"/>
      <c r="W761" s="43"/>
      <c r="X761" s="33"/>
      <c r="Y761" s="33"/>
      <c r="Z761" s="43"/>
      <c r="AA761" s="33"/>
      <c r="AB761" s="33"/>
      <c r="AC761" s="33"/>
      <c r="AD761" s="33"/>
      <c r="AE761" s="43"/>
      <c r="AF761" s="33"/>
      <c r="AG761" s="33"/>
      <c r="AH761" s="43"/>
      <c r="AI761" s="43"/>
      <c r="AJ761" s="43"/>
      <c r="AK761" s="37"/>
      <c r="AL761" s="38"/>
      <c r="AM761" s="38">
        <f t="shared" si="182"/>
        <v>0</v>
      </c>
      <c r="AN761" s="38">
        <f t="shared" si="183"/>
        <v>0</v>
      </c>
      <c r="AO761" s="37">
        <f t="shared" si="181"/>
        <v>0</v>
      </c>
      <c r="AP761" s="38">
        <f t="shared" si="181"/>
        <v>0</v>
      </c>
      <c r="AQ761" s="83"/>
      <c r="AR761" s="37"/>
      <c r="AS761" s="38"/>
    </row>
    <row r="762" spans="1:45" ht="36.75" customHeight="1" x14ac:dyDescent="0.25">
      <c r="A762" s="27" t="s">
        <v>988</v>
      </c>
      <c r="B762" s="28" t="s">
        <v>989</v>
      </c>
      <c r="C762" s="29"/>
      <c r="D762" s="30"/>
      <c r="E762" s="31"/>
      <c r="F762" s="31"/>
      <c r="G762" s="33"/>
      <c r="H762" s="33"/>
      <c r="I762" s="34"/>
      <c r="J762" s="33"/>
      <c r="K762" s="34"/>
      <c r="L762" s="33"/>
      <c r="M762" s="33"/>
      <c r="N762" s="33"/>
      <c r="O762" s="33"/>
      <c r="P762" s="33"/>
      <c r="Q762" s="33"/>
      <c r="R762" s="33"/>
      <c r="S762" s="35"/>
      <c r="T762" s="43"/>
      <c r="U762" s="36"/>
      <c r="V762" s="36"/>
      <c r="W762" s="43"/>
      <c r="X762" s="33"/>
      <c r="Y762" s="33"/>
      <c r="Z762" s="43"/>
      <c r="AA762" s="33"/>
      <c r="AB762" s="33"/>
      <c r="AC762" s="33"/>
      <c r="AD762" s="33"/>
      <c r="AE762" s="43"/>
      <c r="AF762" s="33"/>
      <c r="AG762" s="33"/>
      <c r="AH762" s="43"/>
      <c r="AI762" s="43"/>
      <c r="AJ762" s="43"/>
      <c r="AK762" s="37"/>
      <c r="AL762" s="38"/>
      <c r="AM762" s="38"/>
      <c r="AN762" s="38"/>
      <c r="AO762" s="37"/>
      <c r="AP762" s="38"/>
      <c r="AQ762" s="83"/>
      <c r="AR762" s="37"/>
      <c r="AS762" s="38"/>
    </row>
    <row r="763" spans="1:45" ht="39" x14ac:dyDescent="0.25">
      <c r="A763" s="195" t="s">
        <v>990</v>
      </c>
      <c r="B763" s="197" t="s">
        <v>945</v>
      </c>
      <c r="C763" s="199" t="s">
        <v>192</v>
      </c>
      <c r="D763" s="30" t="s">
        <v>811</v>
      </c>
      <c r="E763" s="31">
        <v>5</v>
      </c>
      <c r="F763" s="31">
        <v>3</v>
      </c>
      <c r="G763" s="33">
        <f>$G$595</f>
        <v>6.0999999999999999E-2</v>
      </c>
      <c r="H763" s="33">
        <f t="shared" si="187"/>
        <v>0.30499999999999999</v>
      </c>
      <c r="I763" s="34">
        <f>H763+H764</f>
        <v>0.63300000000000001</v>
      </c>
      <c r="J763" s="33">
        <f t="shared" si="189"/>
        <v>0.183</v>
      </c>
      <c r="K763" s="34">
        <f>J763+J764</f>
        <v>0.38800000000000001</v>
      </c>
      <c r="L763" s="33"/>
      <c r="M763" s="33"/>
      <c r="N763" s="33"/>
      <c r="O763" s="33">
        <f>I763*$Q$7</f>
        <v>9.495E-3</v>
      </c>
      <c r="P763" s="33">
        <f>K763*$Q$7</f>
        <v>5.8199999999999997E-3</v>
      </c>
      <c r="Q763" s="33"/>
      <c r="R763" s="33">
        <f>I763*$T$7</f>
        <v>0.21522000000000002</v>
      </c>
      <c r="S763" s="35">
        <f>K763*$T$7</f>
        <v>0.13192000000000001</v>
      </c>
      <c r="T763" s="43"/>
      <c r="U763" s="36">
        <f>I763*$W$7</f>
        <v>6.3300000000000007E-5</v>
      </c>
      <c r="V763" s="36">
        <f>K763*$W$7</f>
        <v>3.8800000000000001E-5</v>
      </c>
      <c r="W763" s="43"/>
      <c r="X763" s="33">
        <f>I763*$Z$7</f>
        <v>0.48196620000000001</v>
      </c>
      <c r="Y763" s="33">
        <f>K763*$Z$7</f>
        <v>0.2954232</v>
      </c>
      <c r="Z763" s="43"/>
      <c r="AA763" s="33">
        <f>I763+O763+R763+U763+X763</f>
        <v>1.3397445000000001</v>
      </c>
      <c r="AB763" s="33">
        <f>K763+P763+S763+V763+Y763</f>
        <v>0.82120199999999999</v>
      </c>
      <c r="AC763" s="33">
        <f>AA763*$AE$7</f>
        <v>0.40192335000000001</v>
      </c>
      <c r="AD763" s="33">
        <f>AB763*$AE$7</f>
        <v>0.24636059999999999</v>
      </c>
      <c r="AE763" s="43"/>
      <c r="AF763" s="33">
        <f>(AA763+AC763)*$AH$7</f>
        <v>5.2250035500000007E-2</v>
      </c>
      <c r="AG763" s="33">
        <f>(AB763+AD763)*$AH$7</f>
        <v>3.2026878000000002E-2</v>
      </c>
      <c r="AH763" s="43"/>
      <c r="AI763" s="43"/>
      <c r="AJ763" s="43"/>
      <c r="AK763" s="37">
        <v>2.2200000000000002</v>
      </c>
      <c r="AL763" s="38">
        <v>1.37</v>
      </c>
      <c r="AM763" s="38">
        <f t="shared" si="182"/>
        <v>2.4</v>
      </c>
      <c r="AN763" s="38">
        <f t="shared" si="183"/>
        <v>1.48</v>
      </c>
      <c r="AO763" s="37">
        <f t="shared" si="181"/>
        <v>0.48</v>
      </c>
      <c r="AP763" s="38">
        <f t="shared" si="181"/>
        <v>0.3</v>
      </c>
      <c r="AQ763" s="83"/>
      <c r="AR763" s="37">
        <f t="shared" ref="AR763:AS765" si="193">AM763+AO763</f>
        <v>2.88</v>
      </c>
      <c r="AS763" s="38">
        <f t="shared" si="193"/>
        <v>1.78</v>
      </c>
    </row>
    <row r="764" spans="1:45" ht="51.75" x14ac:dyDescent="0.25">
      <c r="A764" s="196"/>
      <c r="B764" s="198"/>
      <c r="C764" s="200"/>
      <c r="D764" s="30" t="s">
        <v>46</v>
      </c>
      <c r="E764" s="31">
        <v>8</v>
      </c>
      <c r="F764" s="31">
        <v>5</v>
      </c>
      <c r="G764" s="33">
        <f>$G$594</f>
        <v>4.1000000000000002E-2</v>
      </c>
      <c r="H764" s="33">
        <f t="shared" si="187"/>
        <v>0.32800000000000001</v>
      </c>
      <c r="I764" s="34"/>
      <c r="J764" s="33">
        <f t="shared" si="189"/>
        <v>0.20500000000000002</v>
      </c>
      <c r="K764" s="34"/>
      <c r="L764" s="33"/>
      <c r="M764" s="33"/>
      <c r="N764" s="33"/>
      <c r="O764" s="33"/>
      <c r="P764" s="33"/>
      <c r="Q764" s="33"/>
      <c r="R764" s="33"/>
      <c r="S764" s="35"/>
      <c r="T764" s="43"/>
      <c r="U764" s="36"/>
      <c r="V764" s="36"/>
      <c r="W764" s="43"/>
      <c r="X764" s="33"/>
      <c r="Y764" s="33"/>
      <c r="Z764" s="43"/>
      <c r="AA764" s="33"/>
      <c r="AB764" s="33"/>
      <c r="AC764" s="33"/>
      <c r="AD764" s="33"/>
      <c r="AE764" s="43"/>
      <c r="AF764" s="33"/>
      <c r="AG764" s="33"/>
      <c r="AH764" s="43"/>
      <c r="AI764" s="43"/>
      <c r="AJ764" s="43"/>
      <c r="AK764" s="37"/>
      <c r="AL764" s="38"/>
      <c r="AM764" s="38">
        <f t="shared" si="182"/>
        <v>0</v>
      </c>
      <c r="AN764" s="38">
        <f t="shared" si="183"/>
        <v>0</v>
      </c>
      <c r="AO764" s="37">
        <f t="shared" si="181"/>
        <v>0</v>
      </c>
      <c r="AP764" s="38">
        <f t="shared" si="181"/>
        <v>0</v>
      </c>
      <c r="AQ764" s="83"/>
      <c r="AR764" s="37">
        <f t="shared" si="193"/>
        <v>0</v>
      </c>
      <c r="AS764" s="38">
        <f t="shared" si="193"/>
        <v>0</v>
      </c>
    </row>
    <row r="765" spans="1:45" ht="39" x14ac:dyDescent="0.25">
      <c r="A765" s="195" t="s">
        <v>991</v>
      </c>
      <c r="B765" s="197" t="s">
        <v>970</v>
      </c>
      <c r="C765" s="199" t="s">
        <v>192</v>
      </c>
      <c r="D765" s="30" t="s">
        <v>811</v>
      </c>
      <c r="E765" s="31">
        <v>8</v>
      </c>
      <c r="F765" s="31">
        <v>6</v>
      </c>
      <c r="G765" s="33">
        <f>$G$595</f>
        <v>6.0999999999999999E-2</v>
      </c>
      <c r="H765" s="33">
        <f t="shared" si="187"/>
        <v>0.48799999999999999</v>
      </c>
      <c r="I765" s="34">
        <f>H765+H766</f>
        <v>0.98</v>
      </c>
      <c r="J765" s="33">
        <f t="shared" si="189"/>
        <v>0.36599999999999999</v>
      </c>
      <c r="K765" s="34">
        <f>J765+J766</f>
        <v>0.73499999999999999</v>
      </c>
      <c r="L765" s="33"/>
      <c r="M765" s="33"/>
      <c r="N765" s="33"/>
      <c r="O765" s="33">
        <f>I765*$Q$7</f>
        <v>1.47E-2</v>
      </c>
      <c r="P765" s="33">
        <f>K765*$Q$7</f>
        <v>1.1025E-2</v>
      </c>
      <c r="Q765" s="33"/>
      <c r="R765" s="33">
        <f>I765*$T$7</f>
        <v>0.3332</v>
      </c>
      <c r="S765" s="35">
        <f>K765*$T$7</f>
        <v>0.24990000000000001</v>
      </c>
      <c r="T765" s="43"/>
      <c r="U765" s="36">
        <f>I765*$W$7</f>
        <v>9.7999999999999997E-5</v>
      </c>
      <c r="V765" s="36">
        <f>K765*$W$7</f>
        <v>7.3499999999999998E-5</v>
      </c>
      <c r="W765" s="43"/>
      <c r="X765" s="33">
        <f>I765*$Z$7</f>
        <v>0.74617199999999995</v>
      </c>
      <c r="Y765" s="33">
        <f>K765*$Z$7</f>
        <v>0.55962899999999993</v>
      </c>
      <c r="Z765" s="43"/>
      <c r="AA765" s="33">
        <f>I765+O765+R765+U765+X765</f>
        <v>2.0741700000000001</v>
      </c>
      <c r="AB765" s="33">
        <f>K765+P765+S765+V765+Y765</f>
        <v>1.5556274999999999</v>
      </c>
      <c r="AC765" s="33">
        <f>AA765*$AE$7</f>
        <v>0.622251</v>
      </c>
      <c r="AD765" s="33">
        <f>AB765*$AE$7</f>
        <v>0.46668824999999997</v>
      </c>
      <c r="AE765" s="43"/>
      <c r="AF765" s="33">
        <f>(AA765+AC765)*$AH$7</f>
        <v>8.0892629999999993E-2</v>
      </c>
      <c r="AG765" s="33">
        <f>(AB765+AD765)*$AH$7</f>
        <v>6.0669472499999988E-2</v>
      </c>
      <c r="AH765" s="43"/>
      <c r="AI765" s="43"/>
      <c r="AJ765" s="43"/>
      <c r="AK765" s="37">
        <v>3.45</v>
      </c>
      <c r="AL765" s="38">
        <v>2.58</v>
      </c>
      <c r="AM765" s="38">
        <f t="shared" si="182"/>
        <v>3.73</v>
      </c>
      <c r="AN765" s="38">
        <f t="shared" si="183"/>
        <v>2.79</v>
      </c>
      <c r="AO765" s="37">
        <f t="shared" si="181"/>
        <v>0.75</v>
      </c>
      <c r="AP765" s="38">
        <f t="shared" si="181"/>
        <v>0.56000000000000005</v>
      </c>
      <c r="AQ765" s="83"/>
      <c r="AR765" s="37">
        <f t="shared" si="193"/>
        <v>4.4800000000000004</v>
      </c>
      <c r="AS765" s="38">
        <f t="shared" si="193"/>
        <v>3.35</v>
      </c>
    </row>
    <row r="766" spans="1:45" ht="51.75" x14ac:dyDescent="0.25">
      <c r="A766" s="196"/>
      <c r="B766" s="198"/>
      <c r="C766" s="200"/>
      <c r="D766" s="30" t="s">
        <v>46</v>
      </c>
      <c r="E766" s="31">
        <v>12</v>
      </c>
      <c r="F766" s="31">
        <v>9</v>
      </c>
      <c r="G766" s="33">
        <f>$G$594</f>
        <v>4.1000000000000002E-2</v>
      </c>
      <c r="H766" s="33">
        <f t="shared" si="187"/>
        <v>0.49199999999999999</v>
      </c>
      <c r="I766" s="34"/>
      <c r="J766" s="33">
        <f t="shared" si="189"/>
        <v>0.36899999999999999</v>
      </c>
      <c r="K766" s="34"/>
      <c r="L766" s="33"/>
      <c r="M766" s="33"/>
      <c r="N766" s="33"/>
      <c r="O766" s="33"/>
      <c r="P766" s="33"/>
      <c r="Q766" s="33"/>
      <c r="R766" s="33"/>
      <c r="S766" s="35"/>
      <c r="T766" s="43"/>
      <c r="U766" s="36"/>
      <c r="V766" s="36"/>
      <c r="W766" s="43"/>
      <c r="X766" s="33"/>
      <c r="Y766" s="33"/>
      <c r="Z766" s="43"/>
      <c r="AA766" s="33"/>
      <c r="AB766" s="33"/>
      <c r="AC766" s="33"/>
      <c r="AD766" s="33"/>
      <c r="AE766" s="43"/>
      <c r="AF766" s="33"/>
      <c r="AG766" s="33"/>
      <c r="AH766" s="43"/>
      <c r="AI766" s="43"/>
      <c r="AJ766" s="43"/>
      <c r="AK766" s="37"/>
      <c r="AL766" s="38"/>
      <c r="AM766" s="38">
        <f t="shared" si="182"/>
        <v>0</v>
      </c>
      <c r="AN766" s="38">
        <f t="shared" si="183"/>
        <v>0</v>
      </c>
      <c r="AO766" s="37">
        <f t="shared" si="181"/>
        <v>0</v>
      </c>
      <c r="AP766" s="38">
        <f t="shared" si="181"/>
        <v>0</v>
      </c>
      <c r="AQ766" s="83"/>
      <c r="AR766" s="37"/>
      <c r="AS766" s="38"/>
    </row>
    <row r="767" spans="1:45" ht="30.75" customHeight="1" x14ac:dyDescent="0.25">
      <c r="A767" s="27" t="s">
        <v>992</v>
      </c>
      <c r="B767" s="28" t="s">
        <v>993</v>
      </c>
      <c r="C767" s="29"/>
      <c r="D767" s="30"/>
      <c r="E767" s="31"/>
      <c r="F767" s="31"/>
      <c r="G767" s="33"/>
      <c r="H767" s="33"/>
      <c r="I767" s="34"/>
      <c r="J767" s="33"/>
      <c r="K767" s="34"/>
      <c r="L767" s="33"/>
      <c r="M767" s="33"/>
      <c r="N767" s="33"/>
      <c r="O767" s="33"/>
      <c r="P767" s="33"/>
      <c r="Q767" s="33"/>
      <c r="R767" s="33"/>
      <c r="S767" s="35"/>
      <c r="T767" s="43"/>
      <c r="U767" s="36"/>
      <c r="V767" s="36"/>
      <c r="W767" s="43"/>
      <c r="X767" s="33"/>
      <c r="Y767" s="33"/>
      <c r="Z767" s="43"/>
      <c r="AA767" s="33"/>
      <c r="AB767" s="33"/>
      <c r="AC767" s="33"/>
      <c r="AD767" s="33"/>
      <c r="AE767" s="43"/>
      <c r="AF767" s="33"/>
      <c r="AG767" s="33"/>
      <c r="AH767" s="43"/>
      <c r="AI767" s="43"/>
      <c r="AJ767" s="43"/>
      <c r="AK767" s="37"/>
      <c r="AL767" s="38"/>
      <c r="AM767" s="38"/>
      <c r="AN767" s="38"/>
      <c r="AO767" s="37"/>
      <c r="AP767" s="38"/>
      <c r="AQ767" s="83"/>
      <c r="AR767" s="37"/>
      <c r="AS767" s="38"/>
    </row>
    <row r="768" spans="1:45" ht="39" x14ac:dyDescent="0.25">
      <c r="A768" s="195" t="s">
        <v>994</v>
      </c>
      <c r="B768" s="197" t="s">
        <v>945</v>
      </c>
      <c r="C768" s="199" t="s">
        <v>192</v>
      </c>
      <c r="D768" s="30" t="s">
        <v>811</v>
      </c>
      <c r="E768" s="31">
        <v>5</v>
      </c>
      <c r="F768" s="31">
        <v>3</v>
      </c>
      <c r="G768" s="33">
        <f>$G$595</f>
        <v>6.0999999999999999E-2</v>
      </c>
      <c r="H768" s="33">
        <f t="shared" si="187"/>
        <v>0.30499999999999999</v>
      </c>
      <c r="I768" s="34">
        <f>H768+H769</f>
        <v>0.79699999999999993</v>
      </c>
      <c r="J768" s="33">
        <f t="shared" si="189"/>
        <v>0.183</v>
      </c>
      <c r="K768" s="34">
        <f>J768+J769</f>
        <v>0.47000000000000003</v>
      </c>
      <c r="L768" s="33"/>
      <c r="M768" s="33"/>
      <c r="N768" s="33"/>
      <c r="O768" s="33">
        <f>I768*$Q$7</f>
        <v>1.1954999999999999E-2</v>
      </c>
      <c r="P768" s="33">
        <f>K768*$Q$7</f>
        <v>7.0499999999999998E-3</v>
      </c>
      <c r="Q768" s="33"/>
      <c r="R768" s="33">
        <f>I768*$T$7</f>
        <v>0.27098</v>
      </c>
      <c r="S768" s="35">
        <f>K768*$T$7</f>
        <v>0.15980000000000003</v>
      </c>
      <c r="T768" s="43"/>
      <c r="U768" s="36">
        <f>I768*$W$7</f>
        <v>7.9699999999999999E-5</v>
      </c>
      <c r="V768" s="36">
        <f>K768*$W$7</f>
        <v>4.7000000000000004E-5</v>
      </c>
      <c r="W768" s="43"/>
      <c r="X768" s="33">
        <f>I768*$Z$7</f>
        <v>0.60683579999999993</v>
      </c>
      <c r="Y768" s="33">
        <f>K768*$Z$7</f>
        <v>0.35785800000000001</v>
      </c>
      <c r="Z768" s="43"/>
      <c r="AA768" s="33">
        <f>I768+O768+R768+U768+X768</f>
        <v>1.6868504999999998</v>
      </c>
      <c r="AB768" s="33">
        <f>K768+P768+S768+V768+Y768</f>
        <v>0.99475500000000006</v>
      </c>
      <c r="AC768" s="33">
        <f>AA768*$AE$7</f>
        <v>0.5060551499999999</v>
      </c>
      <c r="AD768" s="33">
        <f>AB768*$AE$7</f>
        <v>0.29842649999999998</v>
      </c>
      <c r="AE768" s="43"/>
      <c r="AF768" s="33">
        <f>(AA768+AC768)*$AH$7</f>
        <v>6.5787169499999992E-2</v>
      </c>
      <c r="AG768" s="33">
        <f>(AB768+AD768)*$AH$7</f>
        <v>3.8795444999999998E-2</v>
      </c>
      <c r="AH768" s="43"/>
      <c r="AI768" s="43"/>
      <c r="AJ768" s="43"/>
      <c r="AK768" s="37">
        <v>2.8</v>
      </c>
      <c r="AL768" s="38">
        <v>1.65</v>
      </c>
      <c r="AM768" s="38">
        <f t="shared" si="182"/>
        <v>3.02</v>
      </c>
      <c r="AN768" s="38">
        <f t="shared" si="183"/>
        <v>1.78</v>
      </c>
      <c r="AO768" s="37">
        <f t="shared" si="181"/>
        <v>0.6</v>
      </c>
      <c r="AP768" s="38">
        <f t="shared" si="181"/>
        <v>0.36</v>
      </c>
      <c r="AQ768" s="83"/>
      <c r="AR768" s="37">
        <f t="shared" ref="AR768:AS770" si="194">AM768+AO768</f>
        <v>3.62</v>
      </c>
      <c r="AS768" s="38">
        <f t="shared" si="194"/>
        <v>2.14</v>
      </c>
    </row>
    <row r="769" spans="1:45" ht="51.75" x14ac:dyDescent="0.25">
      <c r="A769" s="196"/>
      <c r="B769" s="198"/>
      <c r="C769" s="200"/>
      <c r="D769" s="30" t="s">
        <v>46</v>
      </c>
      <c r="E769" s="31">
        <v>12</v>
      </c>
      <c r="F769" s="31">
        <v>7</v>
      </c>
      <c r="G769" s="33">
        <f>$G$594</f>
        <v>4.1000000000000002E-2</v>
      </c>
      <c r="H769" s="33">
        <f t="shared" si="187"/>
        <v>0.49199999999999999</v>
      </c>
      <c r="I769" s="34"/>
      <c r="J769" s="33">
        <f t="shared" si="189"/>
        <v>0.28700000000000003</v>
      </c>
      <c r="K769" s="34"/>
      <c r="L769" s="33"/>
      <c r="M769" s="33"/>
      <c r="N769" s="33"/>
      <c r="O769" s="33"/>
      <c r="P769" s="33"/>
      <c r="Q769" s="33"/>
      <c r="R769" s="33"/>
      <c r="S769" s="35"/>
      <c r="T769" s="43"/>
      <c r="U769" s="36"/>
      <c r="V769" s="36"/>
      <c r="W769" s="43"/>
      <c r="X769" s="33"/>
      <c r="Y769" s="33"/>
      <c r="Z769" s="43"/>
      <c r="AA769" s="33"/>
      <c r="AB769" s="33"/>
      <c r="AC769" s="33"/>
      <c r="AD769" s="33"/>
      <c r="AE769" s="43"/>
      <c r="AF769" s="33"/>
      <c r="AG769" s="33"/>
      <c r="AH769" s="43"/>
      <c r="AI769" s="43"/>
      <c r="AJ769" s="43"/>
      <c r="AK769" s="37"/>
      <c r="AL769" s="38"/>
      <c r="AM769" s="38">
        <f t="shared" si="182"/>
        <v>0</v>
      </c>
      <c r="AN769" s="38">
        <f t="shared" si="183"/>
        <v>0</v>
      </c>
      <c r="AO769" s="37">
        <f t="shared" si="181"/>
        <v>0</v>
      </c>
      <c r="AP769" s="38">
        <f t="shared" si="181"/>
        <v>0</v>
      </c>
      <c r="AQ769" s="83"/>
      <c r="AR769" s="37">
        <f t="shared" si="194"/>
        <v>0</v>
      </c>
      <c r="AS769" s="38">
        <f t="shared" si="194"/>
        <v>0</v>
      </c>
    </row>
    <row r="770" spans="1:45" ht="39" x14ac:dyDescent="0.25">
      <c r="A770" s="195" t="s">
        <v>995</v>
      </c>
      <c r="B770" s="197" t="s">
        <v>970</v>
      </c>
      <c r="C770" s="199" t="s">
        <v>192</v>
      </c>
      <c r="D770" s="30" t="s">
        <v>811</v>
      </c>
      <c r="E770" s="31">
        <v>12</v>
      </c>
      <c r="F770" s="31">
        <v>9</v>
      </c>
      <c r="G770" s="33">
        <f>$G$595</f>
        <v>6.0999999999999999E-2</v>
      </c>
      <c r="H770" s="33">
        <f t="shared" si="187"/>
        <v>0.73199999999999998</v>
      </c>
      <c r="I770" s="34">
        <f>H770+H771</f>
        <v>1.47</v>
      </c>
      <c r="J770" s="33">
        <f t="shared" si="189"/>
        <v>0.54899999999999993</v>
      </c>
      <c r="K770" s="34">
        <f>J770+J771</f>
        <v>1.0819999999999999</v>
      </c>
      <c r="L770" s="33"/>
      <c r="M770" s="33"/>
      <c r="N770" s="33"/>
      <c r="O770" s="33">
        <f>I770*$Q$7</f>
        <v>2.205E-2</v>
      </c>
      <c r="P770" s="33">
        <f>K770*$Q$7</f>
        <v>1.6229999999999998E-2</v>
      </c>
      <c r="Q770" s="33"/>
      <c r="R770" s="33">
        <f>I770*$T$7</f>
        <v>0.49980000000000002</v>
      </c>
      <c r="S770" s="35">
        <f>K770*$T$7</f>
        <v>0.36787999999999998</v>
      </c>
      <c r="T770" s="43"/>
      <c r="U770" s="36">
        <f>I770*$W$7</f>
        <v>1.47E-4</v>
      </c>
      <c r="V770" s="36">
        <f>K770*$W$7</f>
        <v>1.0819999999999999E-4</v>
      </c>
      <c r="W770" s="43"/>
      <c r="X770" s="33">
        <f>I770*$Z$7</f>
        <v>1.1192579999999999</v>
      </c>
      <c r="Y770" s="33">
        <f>K770*$Z$7</f>
        <v>0.82383479999999987</v>
      </c>
      <c r="Z770" s="43"/>
      <c r="AA770" s="33">
        <f>I770+O770+R770+U770+X770</f>
        <v>3.1112549999999999</v>
      </c>
      <c r="AB770" s="33">
        <f>K770+P770+S770+V770+Y770</f>
        <v>2.2900529999999995</v>
      </c>
      <c r="AC770" s="33">
        <f>AA770*$AE$7</f>
        <v>0.93337649999999994</v>
      </c>
      <c r="AD770" s="33">
        <f>AB770*$AE$7</f>
        <v>0.68701589999999979</v>
      </c>
      <c r="AE770" s="43"/>
      <c r="AF770" s="33">
        <f>(AA770+AC770)*$AH$7</f>
        <v>0.12133894499999998</v>
      </c>
      <c r="AG770" s="33">
        <f>(AB770+AD770)*$AH$7</f>
        <v>8.9312066999999967E-2</v>
      </c>
      <c r="AH770" s="43"/>
      <c r="AI770" s="43"/>
      <c r="AJ770" s="43"/>
      <c r="AK770" s="37">
        <v>5.17</v>
      </c>
      <c r="AL770" s="38">
        <v>3.79</v>
      </c>
      <c r="AM770" s="38">
        <f t="shared" si="182"/>
        <v>5.58</v>
      </c>
      <c r="AN770" s="38">
        <f t="shared" si="183"/>
        <v>4.09</v>
      </c>
      <c r="AO770" s="37">
        <f t="shared" si="181"/>
        <v>1.1200000000000001</v>
      </c>
      <c r="AP770" s="38">
        <f t="shared" si="181"/>
        <v>0.82</v>
      </c>
      <c r="AQ770" s="83"/>
      <c r="AR770" s="37">
        <f t="shared" si="194"/>
        <v>6.7</v>
      </c>
      <c r="AS770" s="38">
        <f t="shared" si="194"/>
        <v>4.91</v>
      </c>
    </row>
    <row r="771" spans="1:45" ht="51.75" x14ac:dyDescent="0.25">
      <c r="A771" s="196"/>
      <c r="B771" s="198"/>
      <c r="C771" s="200"/>
      <c r="D771" s="30" t="s">
        <v>46</v>
      </c>
      <c r="E771" s="31">
        <v>18</v>
      </c>
      <c r="F771" s="31">
        <v>13</v>
      </c>
      <c r="G771" s="33">
        <f>$G$594</f>
        <v>4.1000000000000002E-2</v>
      </c>
      <c r="H771" s="33">
        <f t="shared" si="187"/>
        <v>0.73799999999999999</v>
      </c>
      <c r="I771" s="34"/>
      <c r="J771" s="33">
        <f t="shared" si="189"/>
        <v>0.53300000000000003</v>
      </c>
      <c r="K771" s="34"/>
      <c r="L771" s="33"/>
      <c r="M771" s="33"/>
      <c r="N771" s="33"/>
      <c r="O771" s="33"/>
      <c r="P771" s="33"/>
      <c r="Q771" s="33"/>
      <c r="R771" s="33"/>
      <c r="S771" s="35"/>
      <c r="T771" s="43"/>
      <c r="U771" s="36"/>
      <c r="V771" s="36"/>
      <c r="W771" s="43"/>
      <c r="X771" s="33"/>
      <c r="Y771" s="33"/>
      <c r="Z771" s="43"/>
      <c r="AA771" s="33"/>
      <c r="AB771" s="33"/>
      <c r="AC771" s="33"/>
      <c r="AD771" s="33"/>
      <c r="AE771" s="43"/>
      <c r="AF771" s="33"/>
      <c r="AG771" s="33"/>
      <c r="AH771" s="43"/>
      <c r="AI771" s="43"/>
      <c r="AJ771" s="43"/>
      <c r="AK771" s="37"/>
      <c r="AL771" s="38"/>
      <c r="AM771" s="38">
        <f t="shared" si="182"/>
        <v>0</v>
      </c>
      <c r="AN771" s="38">
        <f t="shared" si="183"/>
        <v>0</v>
      </c>
      <c r="AO771" s="37">
        <f t="shared" si="181"/>
        <v>0</v>
      </c>
      <c r="AP771" s="38">
        <f t="shared" si="181"/>
        <v>0</v>
      </c>
      <c r="AQ771" s="83"/>
      <c r="AR771" s="37"/>
      <c r="AS771" s="38"/>
    </row>
    <row r="772" spans="1:45" ht="27" customHeight="1" x14ac:dyDescent="0.25">
      <c r="A772" s="27" t="s">
        <v>996</v>
      </c>
      <c r="B772" s="28" t="s">
        <v>997</v>
      </c>
      <c r="C772" s="29"/>
      <c r="D772" s="30"/>
      <c r="E772" s="31"/>
      <c r="F772" s="31"/>
      <c r="G772" s="33"/>
      <c r="H772" s="33"/>
      <c r="I772" s="34"/>
      <c r="J772" s="33"/>
      <c r="K772" s="34"/>
      <c r="L772" s="33"/>
      <c r="M772" s="33"/>
      <c r="N772" s="33"/>
      <c r="O772" s="33"/>
      <c r="P772" s="33"/>
      <c r="Q772" s="33"/>
      <c r="R772" s="33"/>
      <c r="S772" s="35"/>
      <c r="T772" s="43"/>
      <c r="U772" s="36"/>
      <c r="V772" s="36"/>
      <c r="W772" s="43"/>
      <c r="X772" s="33"/>
      <c r="Y772" s="33"/>
      <c r="Z772" s="43"/>
      <c r="AA772" s="33"/>
      <c r="AB772" s="33"/>
      <c r="AC772" s="33"/>
      <c r="AD772" s="33"/>
      <c r="AE772" s="43"/>
      <c r="AF772" s="33"/>
      <c r="AG772" s="33"/>
      <c r="AH772" s="43"/>
      <c r="AI772" s="43"/>
      <c r="AJ772" s="43"/>
      <c r="AK772" s="37"/>
      <c r="AL772" s="38"/>
      <c r="AM772" s="38"/>
      <c r="AN772" s="38"/>
      <c r="AO772" s="37"/>
      <c r="AP772" s="38"/>
      <c r="AQ772" s="83"/>
      <c r="AR772" s="37"/>
      <c r="AS772" s="38"/>
    </row>
    <row r="773" spans="1:45" ht="39" x14ac:dyDescent="0.25">
      <c r="A773" s="202" t="s">
        <v>998</v>
      </c>
      <c r="B773" s="204" t="s">
        <v>893</v>
      </c>
      <c r="C773" s="206" t="s">
        <v>192</v>
      </c>
      <c r="D773" s="101" t="s">
        <v>811</v>
      </c>
      <c r="E773" s="102">
        <v>3</v>
      </c>
      <c r="F773" s="102">
        <v>2</v>
      </c>
      <c r="G773" s="103">
        <f>$G$595</f>
        <v>6.0999999999999999E-2</v>
      </c>
      <c r="H773" s="103">
        <f t="shared" si="187"/>
        <v>0.183</v>
      </c>
      <c r="I773" s="103">
        <f>H773+H774</f>
        <v>0.42899999999999999</v>
      </c>
      <c r="J773" s="103">
        <f t="shared" si="189"/>
        <v>0.122</v>
      </c>
      <c r="K773" s="103">
        <f>J773+J774</f>
        <v>0.28600000000000003</v>
      </c>
      <c r="L773" s="103"/>
      <c r="M773" s="103"/>
      <c r="N773" s="103"/>
      <c r="O773" s="103">
        <f>I773*$Q$7</f>
        <v>6.4349999999999997E-3</v>
      </c>
      <c r="P773" s="103">
        <f>K773*$Q$7</f>
        <v>4.2900000000000004E-3</v>
      </c>
      <c r="Q773" s="103"/>
      <c r="R773" s="103">
        <f>I773*$T$7</f>
        <v>0.14586000000000002</v>
      </c>
      <c r="S773" s="104">
        <f>K773*$T$7</f>
        <v>9.7240000000000021E-2</v>
      </c>
      <c r="T773" s="108"/>
      <c r="U773" s="105">
        <f>I773*$W$7</f>
        <v>4.2899999999999999E-5</v>
      </c>
      <c r="V773" s="105">
        <f>K773*$W$7</f>
        <v>2.8600000000000004E-5</v>
      </c>
      <c r="W773" s="108"/>
      <c r="X773" s="103">
        <f>I773*$Z$7</f>
        <v>0.3266406</v>
      </c>
      <c r="Y773" s="103">
        <f>K773*$Z$7</f>
        <v>0.21776040000000002</v>
      </c>
      <c r="Z773" s="108"/>
      <c r="AA773" s="103">
        <f>I773+O773+R773+U773+X773</f>
        <v>0.90797850000000002</v>
      </c>
      <c r="AB773" s="103">
        <f>K773+P773+S773+V773+Y773</f>
        <v>0.60531900000000005</v>
      </c>
      <c r="AC773" s="103">
        <f>AA773*$AE$7</f>
        <v>0.27239354999999998</v>
      </c>
      <c r="AD773" s="103">
        <f>AB773*$AE$7</f>
        <v>0.1815957</v>
      </c>
      <c r="AE773" s="108"/>
      <c r="AF773" s="103">
        <f>(AA773+AC773)*$AH$7</f>
        <v>3.5411161499999996E-2</v>
      </c>
      <c r="AG773" s="103">
        <f>(AB773+AD773)*$AH$7</f>
        <v>2.3607441E-2</v>
      </c>
      <c r="AH773" s="108"/>
      <c r="AI773" s="108"/>
      <c r="AJ773" s="108"/>
      <c r="AK773" s="106">
        <v>1.51</v>
      </c>
      <c r="AL773" s="107">
        <v>1</v>
      </c>
      <c r="AM773" s="107">
        <f t="shared" si="182"/>
        <v>1.63</v>
      </c>
      <c r="AN773" s="107">
        <f t="shared" si="183"/>
        <v>1.08</v>
      </c>
      <c r="AO773" s="106">
        <f t="shared" si="181"/>
        <v>0.33</v>
      </c>
      <c r="AP773" s="107">
        <f t="shared" si="181"/>
        <v>0.22</v>
      </c>
      <c r="AQ773" s="109"/>
      <c r="AR773" s="106">
        <f t="shared" ref="AR773:AS777" si="195">AM773+AO773</f>
        <v>1.96</v>
      </c>
      <c r="AS773" s="107">
        <f t="shared" si="195"/>
        <v>1.3</v>
      </c>
    </row>
    <row r="774" spans="1:45" ht="0.75" customHeight="1" x14ac:dyDescent="0.25">
      <c r="A774" s="203"/>
      <c r="B774" s="205"/>
      <c r="C774" s="207"/>
      <c r="D774" s="101" t="s">
        <v>46</v>
      </c>
      <c r="E774" s="102">
        <v>6</v>
      </c>
      <c r="F774" s="102">
        <v>4</v>
      </c>
      <c r="G774" s="103">
        <f>$G$594</f>
        <v>4.1000000000000002E-2</v>
      </c>
      <c r="H774" s="103">
        <f t="shared" si="187"/>
        <v>0.246</v>
      </c>
      <c r="I774" s="103"/>
      <c r="J774" s="103">
        <f t="shared" si="189"/>
        <v>0.16400000000000001</v>
      </c>
      <c r="K774" s="103"/>
      <c r="L774" s="103"/>
      <c r="M774" s="103"/>
      <c r="N774" s="103"/>
      <c r="O774" s="103"/>
      <c r="P774" s="103"/>
      <c r="Q774" s="103"/>
      <c r="R774" s="103"/>
      <c r="S774" s="104"/>
      <c r="T774" s="108"/>
      <c r="U774" s="105"/>
      <c r="V774" s="105"/>
      <c r="W774" s="108"/>
      <c r="X774" s="103"/>
      <c r="Y774" s="103"/>
      <c r="Z774" s="108"/>
      <c r="AA774" s="103"/>
      <c r="AB774" s="103"/>
      <c r="AC774" s="103"/>
      <c r="AD774" s="103"/>
      <c r="AE774" s="108"/>
      <c r="AF774" s="103"/>
      <c r="AG774" s="103"/>
      <c r="AH774" s="108"/>
      <c r="AI774" s="108"/>
      <c r="AJ774" s="108"/>
      <c r="AK774" s="106"/>
      <c r="AL774" s="107"/>
      <c r="AM774" s="107">
        <f t="shared" si="182"/>
        <v>0</v>
      </c>
      <c r="AN774" s="107">
        <f t="shared" si="183"/>
        <v>0</v>
      </c>
      <c r="AO774" s="106">
        <f t="shared" si="181"/>
        <v>0</v>
      </c>
      <c r="AP774" s="107">
        <f t="shared" si="181"/>
        <v>0</v>
      </c>
      <c r="AQ774" s="109"/>
      <c r="AR774" s="106">
        <f t="shared" si="195"/>
        <v>0</v>
      </c>
      <c r="AS774" s="107">
        <f t="shared" si="195"/>
        <v>0</v>
      </c>
    </row>
    <row r="775" spans="1:45" ht="39" x14ac:dyDescent="0.25">
      <c r="A775" s="195" t="s">
        <v>999</v>
      </c>
      <c r="B775" s="197" t="s">
        <v>979</v>
      </c>
      <c r="C775" s="199" t="s">
        <v>192</v>
      </c>
      <c r="D775" s="30" t="s">
        <v>811</v>
      </c>
      <c r="E775" s="31">
        <v>6</v>
      </c>
      <c r="F775" s="31">
        <v>5</v>
      </c>
      <c r="G775" s="33">
        <f>$G$595</f>
        <v>6.0999999999999999E-2</v>
      </c>
      <c r="H775" s="33">
        <f t="shared" si="187"/>
        <v>0.36599999999999999</v>
      </c>
      <c r="I775" s="34">
        <f>H775+H776</f>
        <v>0.85799999999999998</v>
      </c>
      <c r="J775" s="33">
        <f t="shared" si="189"/>
        <v>0.30499999999999999</v>
      </c>
      <c r="K775" s="34">
        <f>J775+J776</f>
        <v>0.71500000000000008</v>
      </c>
      <c r="L775" s="33"/>
      <c r="M775" s="33"/>
      <c r="N775" s="33"/>
      <c r="O775" s="33">
        <f>I775*$Q$7</f>
        <v>1.2869999999999999E-2</v>
      </c>
      <c r="P775" s="33">
        <f>K775*$Q$7</f>
        <v>1.0725E-2</v>
      </c>
      <c r="Q775" s="33"/>
      <c r="R775" s="33">
        <f>I775*$T$7</f>
        <v>0.29172000000000003</v>
      </c>
      <c r="S775" s="35">
        <f>K775*$T$7</f>
        <v>0.24310000000000004</v>
      </c>
      <c r="T775" s="43"/>
      <c r="U775" s="36">
        <f>I775*$W$7</f>
        <v>8.5799999999999998E-5</v>
      </c>
      <c r="V775" s="36">
        <f>K775*$W$7</f>
        <v>7.1500000000000017E-5</v>
      </c>
      <c r="W775" s="43"/>
      <c r="X775" s="33">
        <f>I775*$Z$7</f>
        <v>0.65328120000000001</v>
      </c>
      <c r="Y775" s="33">
        <f>K775*$Z$7</f>
        <v>0.54440100000000002</v>
      </c>
      <c r="Z775" s="43"/>
      <c r="AA775" s="33">
        <f>I775+O775+R775+U775+X775</f>
        <v>1.815957</v>
      </c>
      <c r="AB775" s="33">
        <f>K775+P775+S775+V775+Y775</f>
        <v>1.5132975000000002</v>
      </c>
      <c r="AC775" s="33">
        <f>AA775*$AE$7</f>
        <v>0.54478709999999997</v>
      </c>
      <c r="AD775" s="33">
        <f>AB775*$AE$7</f>
        <v>0.45398925000000001</v>
      </c>
      <c r="AE775" s="43"/>
      <c r="AF775" s="33">
        <f>(AA775+AC775)*$AH$7</f>
        <v>7.0822322999999993E-2</v>
      </c>
      <c r="AG775" s="33">
        <f>(AB775+AD775)*$AH$7</f>
        <v>5.9018602500000003E-2</v>
      </c>
      <c r="AH775" s="43"/>
      <c r="AI775" s="43"/>
      <c r="AJ775" s="43"/>
      <c r="AK775" s="37">
        <v>3.01</v>
      </c>
      <c r="AL775" s="38">
        <v>2.5099999999999998</v>
      </c>
      <c r="AM775" s="38">
        <f t="shared" si="182"/>
        <v>3.25</v>
      </c>
      <c r="AN775" s="38">
        <f t="shared" si="183"/>
        <v>2.71</v>
      </c>
      <c r="AO775" s="37">
        <f t="shared" si="181"/>
        <v>0.65</v>
      </c>
      <c r="AP775" s="38">
        <f t="shared" si="181"/>
        <v>0.54</v>
      </c>
      <c r="AQ775" s="83"/>
      <c r="AR775" s="37">
        <f t="shared" si="195"/>
        <v>3.9</v>
      </c>
      <c r="AS775" s="38">
        <f t="shared" si="195"/>
        <v>3.25</v>
      </c>
    </row>
    <row r="776" spans="1:45" ht="51.75" x14ac:dyDescent="0.25">
      <c r="A776" s="196"/>
      <c r="B776" s="198"/>
      <c r="C776" s="200"/>
      <c r="D776" s="30" t="s">
        <v>46</v>
      </c>
      <c r="E776" s="31">
        <v>12</v>
      </c>
      <c r="F776" s="31">
        <v>10</v>
      </c>
      <c r="G776" s="33">
        <f>$G$594</f>
        <v>4.1000000000000002E-2</v>
      </c>
      <c r="H776" s="33">
        <f t="shared" si="187"/>
        <v>0.49199999999999999</v>
      </c>
      <c r="I776" s="34"/>
      <c r="J776" s="33">
        <f t="shared" si="189"/>
        <v>0.41000000000000003</v>
      </c>
      <c r="K776" s="34"/>
      <c r="L776" s="33"/>
      <c r="M776" s="33"/>
      <c r="N776" s="33"/>
      <c r="O776" s="33"/>
      <c r="P776" s="33"/>
      <c r="Q776" s="33"/>
      <c r="R776" s="33"/>
      <c r="S776" s="35"/>
      <c r="T776" s="43"/>
      <c r="U776" s="36"/>
      <c r="V776" s="36"/>
      <c r="W776" s="43"/>
      <c r="X776" s="33"/>
      <c r="Y776" s="33"/>
      <c r="Z776" s="43"/>
      <c r="AA776" s="33"/>
      <c r="AB776" s="33"/>
      <c r="AC776" s="33"/>
      <c r="AD776" s="33"/>
      <c r="AE776" s="43"/>
      <c r="AF776" s="33"/>
      <c r="AG776" s="33"/>
      <c r="AH776" s="43"/>
      <c r="AI776" s="43"/>
      <c r="AJ776" s="43"/>
      <c r="AK776" s="37"/>
      <c r="AL776" s="38"/>
      <c r="AM776" s="38">
        <f t="shared" si="182"/>
        <v>0</v>
      </c>
      <c r="AN776" s="38">
        <f t="shared" si="183"/>
        <v>0</v>
      </c>
      <c r="AO776" s="37">
        <f t="shared" si="181"/>
        <v>0</v>
      </c>
      <c r="AP776" s="38">
        <f t="shared" si="181"/>
        <v>0</v>
      </c>
      <c r="AQ776" s="83"/>
      <c r="AR776" s="37">
        <f t="shared" si="195"/>
        <v>0</v>
      </c>
      <c r="AS776" s="38">
        <f t="shared" si="195"/>
        <v>0</v>
      </c>
    </row>
    <row r="777" spans="1:45" ht="39" x14ac:dyDescent="0.25">
      <c r="A777" s="195" t="s">
        <v>1000</v>
      </c>
      <c r="B777" s="197" t="s">
        <v>1001</v>
      </c>
      <c r="C777" s="199" t="s">
        <v>192</v>
      </c>
      <c r="D777" s="30" t="s">
        <v>811</v>
      </c>
      <c r="E777" s="31">
        <v>5</v>
      </c>
      <c r="F777" s="31">
        <v>3</v>
      </c>
      <c r="G777" s="33">
        <f>$G$595</f>
        <v>6.0999999999999999E-2</v>
      </c>
      <c r="H777" s="33">
        <f t="shared" si="187"/>
        <v>0.30499999999999999</v>
      </c>
      <c r="I777" s="34">
        <f>H777+H778</f>
        <v>0.63300000000000001</v>
      </c>
      <c r="J777" s="33">
        <f t="shared" si="189"/>
        <v>0.183</v>
      </c>
      <c r="K777" s="34">
        <f>J777+J778</f>
        <v>0.38800000000000001</v>
      </c>
      <c r="L777" s="33"/>
      <c r="M777" s="33"/>
      <c r="N777" s="33"/>
      <c r="O777" s="33">
        <f>I777*$Q$7</f>
        <v>9.495E-3</v>
      </c>
      <c r="P777" s="33">
        <f>K777*$Q$7</f>
        <v>5.8199999999999997E-3</v>
      </c>
      <c r="Q777" s="33"/>
      <c r="R777" s="33">
        <f>I777*$T$7</f>
        <v>0.21522000000000002</v>
      </c>
      <c r="S777" s="35">
        <f>K777*$T$7</f>
        <v>0.13192000000000001</v>
      </c>
      <c r="T777" s="43"/>
      <c r="U777" s="36">
        <f>I777*$W$7</f>
        <v>6.3300000000000007E-5</v>
      </c>
      <c r="V777" s="36">
        <f>K777*$W$7</f>
        <v>3.8800000000000001E-5</v>
      </c>
      <c r="W777" s="43"/>
      <c r="X777" s="33">
        <f>I777*$Z$7</f>
        <v>0.48196620000000001</v>
      </c>
      <c r="Y777" s="33">
        <f>K777*$Z$7</f>
        <v>0.2954232</v>
      </c>
      <c r="Z777" s="43"/>
      <c r="AA777" s="33">
        <f>I777+O777+R777+U777+X777</f>
        <v>1.3397445000000001</v>
      </c>
      <c r="AB777" s="33">
        <f>K777+P777+S777+V777+Y777</f>
        <v>0.82120199999999999</v>
      </c>
      <c r="AC777" s="33">
        <f>AA777*$AE$7</f>
        <v>0.40192335000000001</v>
      </c>
      <c r="AD777" s="33">
        <f>AB777*$AE$7</f>
        <v>0.24636059999999999</v>
      </c>
      <c r="AE777" s="43"/>
      <c r="AF777" s="33">
        <f>(AA777+AC777)*$AH$7</f>
        <v>5.2250035500000007E-2</v>
      </c>
      <c r="AG777" s="33">
        <f>(AB777+AD777)*$AH$7</f>
        <v>3.2026878000000002E-2</v>
      </c>
      <c r="AH777" s="43"/>
      <c r="AI777" s="43"/>
      <c r="AJ777" s="43"/>
      <c r="AK777" s="37">
        <v>2.2200000000000002</v>
      </c>
      <c r="AL777" s="38">
        <v>1.37</v>
      </c>
      <c r="AM777" s="38">
        <f t="shared" si="182"/>
        <v>2.4</v>
      </c>
      <c r="AN777" s="38">
        <f t="shared" si="183"/>
        <v>1.48</v>
      </c>
      <c r="AO777" s="37">
        <f t="shared" si="181"/>
        <v>0.48</v>
      </c>
      <c r="AP777" s="38">
        <f t="shared" si="181"/>
        <v>0.3</v>
      </c>
      <c r="AQ777" s="83"/>
      <c r="AR777" s="37">
        <f t="shared" si="195"/>
        <v>2.88</v>
      </c>
      <c r="AS777" s="38">
        <f t="shared" si="195"/>
        <v>1.78</v>
      </c>
    </row>
    <row r="778" spans="1:45" ht="51.75" x14ac:dyDescent="0.25">
      <c r="A778" s="196"/>
      <c r="B778" s="198"/>
      <c r="C778" s="200"/>
      <c r="D778" s="30" t="s">
        <v>46</v>
      </c>
      <c r="E778" s="31">
        <v>8</v>
      </c>
      <c r="F778" s="31">
        <v>5</v>
      </c>
      <c r="G778" s="33">
        <f>$G$594</f>
        <v>4.1000000000000002E-2</v>
      </c>
      <c r="H778" s="33">
        <f t="shared" si="187"/>
        <v>0.32800000000000001</v>
      </c>
      <c r="I778" s="34"/>
      <c r="J778" s="33">
        <f t="shared" si="189"/>
        <v>0.20500000000000002</v>
      </c>
      <c r="K778" s="34"/>
      <c r="L778" s="33"/>
      <c r="M778" s="33"/>
      <c r="N778" s="33"/>
      <c r="O778" s="33"/>
      <c r="P778" s="33"/>
      <c r="Q778" s="33"/>
      <c r="R778" s="33"/>
      <c r="S778" s="35"/>
      <c r="T778" s="43"/>
      <c r="U778" s="36"/>
      <c r="V778" s="36"/>
      <c r="W778" s="43"/>
      <c r="X778" s="33"/>
      <c r="Y778" s="33"/>
      <c r="Z778" s="43"/>
      <c r="AA778" s="33"/>
      <c r="AB778" s="33"/>
      <c r="AC778" s="33"/>
      <c r="AD778" s="33"/>
      <c r="AE778" s="43"/>
      <c r="AF778" s="33"/>
      <c r="AG778" s="33"/>
      <c r="AH778" s="43"/>
      <c r="AI778" s="43"/>
      <c r="AJ778" s="43"/>
      <c r="AK778" s="37"/>
      <c r="AL778" s="38"/>
      <c r="AM778" s="38">
        <f t="shared" si="182"/>
        <v>0</v>
      </c>
      <c r="AN778" s="38">
        <f t="shared" si="183"/>
        <v>0</v>
      </c>
      <c r="AO778" s="37">
        <f t="shared" si="181"/>
        <v>0</v>
      </c>
      <c r="AP778" s="38">
        <f t="shared" si="181"/>
        <v>0</v>
      </c>
      <c r="AQ778" s="83"/>
      <c r="AR778" s="37"/>
      <c r="AS778" s="38"/>
    </row>
    <row r="779" spans="1:45" ht="43.5" customHeight="1" x14ac:dyDescent="0.25">
      <c r="A779" s="27" t="s">
        <v>1002</v>
      </c>
      <c r="B779" s="28" t="s">
        <v>1003</v>
      </c>
      <c r="C779" s="29"/>
      <c r="D779" s="30"/>
      <c r="E779" s="31"/>
      <c r="F779" s="31"/>
      <c r="G779" s="33"/>
      <c r="H779" s="33"/>
      <c r="I779" s="34"/>
      <c r="J779" s="33"/>
      <c r="K779" s="34"/>
      <c r="L779" s="33"/>
      <c r="M779" s="33"/>
      <c r="N779" s="33"/>
      <c r="O779" s="33"/>
      <c r="P779" s="33"/>
      <c r="Q779" s="33"/>
      <c r="R779" s="33"/>
      <c r="S779" s="35"/>
      <c r="T779" s="43"/>
      <c r="U779" s="36"/>
      <c r="V779" s="36"/>
      <c r="W779" s="43"/>
      <c r="X779" s="33"/>
      <c r="Y779" s="33"/>
      <c r="Z779" s="43"/>
      <c r="AA779" s="33"/>
      <c r="AB779" s="33"/>
      <c r="AC779" s="33"/>
      <c r="AD779" s="33"/>
      <c r="AE779" s="43"/>
      <c r="AF779" s="33"/>
      <c r="AG779" s="33"/>
      <c r="AH779" s="43"/>
      <c r="AI779" s="43"/>
      <c r="AJ779" s="43"/>
      <c r="AK779" s="37"/>
      <c r="AL779" s="38"/>
      <c r="AM779" s="38"/>
      <c r="AN779" s="38"/>
      <c r="AO779" s="37"/>
      <c r="AP779" s="38"/>
      <c r="AQ779" s="83"/>
      <c r="AR779" s="37"/>
      <c r="AS779" s="38"/>
    </row>
    <row r="780" spans="1:45" ht="39" x14ac:dyDescent="0.25">
      <c r="A780" s="195" t="s">
        <v>1004</v>
      </c>
      <c r="B780" s="197" t="s">
        <v>893</v>
      </c>
      <c r="C780" s="199" t="s">
        <v>192</v>
      </c>
      <c r="D780" s="30" t="s">
        <v>811</v>
      </c>
      <c r="E780" s="31">
        <v>7</v>
      </c>
      <c r="F780" s="31">
        <v>4</v>
      </c>
      <c r="G780" s="33">
        <f>$G$595</f>
        <v>6.0999999999999999E-2</v>
      </c>
      <c r="H780" s="33">
        <f t="shared" si="187"/>
        <v>0.42699999999999999</v>
      </c>
      <c r="I780" s="34">
        <f>H780+H781</f>
        <v>0.83699999999999997</v>
      </c>
      <c r="J780" s="33">
        <f t="shared" si="189"/>
        <v>0.24399999999999999</v>
      </c>
      <c r="K780" s="34">
        <f>J780+J781</f>
        <v>0.49</v>
      </c>
      <c r="L780" s="33"/>
      <c r="M780" s="33"/>
      <c r="N780" s="33"/>
      <c r="O780" s="33">
        <f>I780*$Q$7</f>
        <v>1.2554999999999998E-2</v>
      </c>
      <c r="P780" s="33">
        <f>K780*$Q$7</f>
        <v>7.3499999999999998E-3</v>
      </c>
      <c r="Q780" s="33"/>
      <c r="R780" s="33">
        <f>I780*$T$7</f>
        <v>0.28458</v>
      </c>
      <c r="S780" s="35">
        <f>K780*$T$7</f>
        <v>0.1666</v>
      </c>
      <c r="T780" s="43"/>
      <c r="U780" s="36">
        <f>I780*$W$7</f>
        <v>8.3700000000000002E-5</v>
      </c>
      <c r="V780" s="36">
        <f>K780*$W$7</f>
        <v>4.8999999999999998E-5</v>
      </c>
      <c r="W780" s="43"/>
      <c r="X780" s="33">
        <f>I780*$Z$7</f>
        <v>0.63729179999999996</v>
      </c>
      <c r="Y780" s="33">
        <f>K780*$Z$7</f>
        <v>0.37308599999999997</v>
      </c>
      <c r="Z780" s="43"/>
      <c r="AA780" s="33">
        <f>I780+O780+R780+U780+X780</f>
        <v>1.7715104999999998</v>
      </c>
      <c r="AB780" s="33">
        <f>K780+P780+S780+V780+Y780</f>
        <v>1.037085</v>
      </c>
      <c r="AC780" s="33">
        <f>AA780*$AE$7</f>
        <v>0.53145314999999993</v>
      </c>
      <c r="AD780" s="33">
        <f>AB780*$AE$7</f>
        <v>0.3111255</v>
      </c>
      <c r="AE780" s="43"/>
      <c r="AF780" s="33">
        <f>(AA780+AC780)*$AH$7</f>
        <v>6.908890949999999E-2</v>
      </c>
      <c r="AG780" s="33">
        <f>(AB780+AD780)*$AH$7</f>
        <v>4.0446314999999997E-2</v>
      </c>
      <c r="AH780" s="43"/>
      <c r="AI780" s="43"/>
      <c r="AJ780" s="43"/>
      <c r="AK780" s="37">
        <v>2.94</v>
      </c>
      <c r="AL780" s="38">
        <v>1.72</v>
      </c>
      <c r="AM780" s="38">
        <f t="shared" si="182"/>
        <v>3.18</v>
      </c>
      <c r="AN780" s="38">
        <f t="shared" si="183"/>
        <v>1.86</v>
      </c>
      <c r="AO780" s="37">
        <f t="shared" ref="AO780:AP842" si="196">ROUND((AM780*$AQ$7),2)</f>
        <v>0.64</v>
      </c>
      <c r="AP780" s="38">
        <f t="shared" si="196"/>
        <v>0.37</v>
      </c>
      <c r="AQ780" s="83"/>
      <c r="AR780" s="37">
        <f t="shared" ref="AR780:AS782" si="197">AM780+AO780</f>
        <v>3.8200000000000003</v>
      </c>
      <c r="AS780" s="38">
        <f t="shared" si="197"/>
        <v>2.23</v>
      </c>
    </row>
    <row r="781" spans="1:45" ht="51.75" x14ac:dyDescent="0.25">
      <c r="A781" s="196"/>
      <c r="B781" s="198"/>
      <c r="C781" s="200"/>
      <c r="D781" s="30" t="s">
        <v>46</v>
      </c>
      <c r="E781" s="31">
        <v>10</v>
      </c>
      <c r="F781" s="31">
        <v>6</v>
      </c>
      <c r="G781" s="33">
        <f>$G$594</f>
        <v>4.1000000000000002E-2</v>
      </c>
      <c r="H781" s="33">
        <f t="shared" si="187"/>
        <v>0.41000000000000003</v>
      </c>
      <c r="I781" s="34"/>
      <c r="J781" s="33">
        <f t="shared" si="189"/>
        <v>0.246</v>
      </c>
      <c r="K781" s="34"/>
      <c r="L781" s="33"/>
      <c r="M781" s="33"/>
      <c r="N781" s="33"/>
      <c r="O781" s="33"/>
      <c r="P781" s="33"/>
      <c r="Q781" s="33"/>
      <c r="R781" s="33"/>
      <c r="S781" s="35"/>
      <c r="T781" s="43"/>
      <c r="U781" s="36"/>
      <c r="V781" s="36"/>
      <c r="W781" s="43"/>
      <c r="X781" s="33"/>
      <c r="Y781" s="33"/>
      <c r="Z781" s="43"/>
      <c r="AA781" s="33"/>
      <c r="AB781" s="33"/>
      <c r="AC781" s="33"/>
      <c r="AD781" s="33"/>
      <c r="AE781" s="43"/>
      <c r="AF781" s="33"/>
      <c r="AG781" s="33"/>
      <c r="AH781" s="43"/>
      <c r="AI781" s="43"/>
      <c r="AJ781" s="43"/>
      <c r="AK781" s="37"/>
      <c r="AL781" s="38"/>
      <c r="AM781" s="38">
        <f t="shared" ref="AM781:AM844" si="198">ROUND((AK781*$AM$9),2)</f>
        <v>0</v>
      </c>
      <c r="AN781" s="38">
        <f t="shared" ref="AN781:AN844" si="199">ROUND((AL781*$AN$9),2)</f>
        <v>0</v>
      </c>
      <c r="AO781" s="37">
        <f t="shared" si="196"/>
        <v>0</v>
      </c>
      <c r="AP781" s="38">
        <f t="shared" si="196"/>
        <v>0</v>
      </c>
      <c r="AQ781" s="83"/>
      <c r="AR781" s="37">
        <f t="shared" si="197"/>
        <v>0</v>
      </c>
      <c r="AS781" s="38">
        <f t="shared" si="197"/>
        <v>0</v>
      </c>
    </row>
    <row r="782" spans="1:45" ht="39" x14ac:dyDescent="0.25">
      <c r="A782" s="195" t="s">
        <v>1005</v>
      </c>
      <c r="B782" s="197" t="s">
        <v>1006</v>
      </c>
      <c r="C782" s="199" t="s">
        <v>192</v>
      </c>
      <c r="D782" s="30" t="s">
        <v>811</v>
      </c>
      <c r="E782" s="31">
        <v>11</v>
      </c>
      <c r="F782" s="31">
        <v>8</v>
      </c>
      <c r="G782" s="33">
        <f>$G$595</f>
        <v>6.0999999999999999E-2</v>
      </c>
      <c r="H782" s="33">
        <f t="shared" si="187"/>
        <v>0.67100000000000004</v>
      </c>
      <c r="I782" s="34">
        <f>H782+H783</f>
        <v>1.327</v>
      </c>
      <c r="J782" s="33">
        <f t="shared" si="189"/>
        <v>0.48799999999999999</v>
      </c>
      <c r="K782" s="34">
        <f>J782+J783</f>
        <v>0.98</v>
      </c>
      <c r="L782" s="33"/>
      <c r="M782" s="33"/>
      <c r="N782" s="33"/>
      <c r="O782" s="33">
        <f>I782*$Q$7</f>
        <v>1.9904999999999999E-2</v>
      </c>
      <c r="P782" s="33">
        <f>K782*$Q$7</f>
        <v>1.47E-2</v>
      </c>
      <c r="Q782" s="33"/>
      <c r="R782" s="33">
        <f>I782*$T$7</f>
        <v>0.45118000000000003</v>
      </c>
      <c r="S782" s="35">
        <f>K782*$T$7</f>
        <v>0.3332</v>
      </c>
      <c r="T782" s="43"/>
      <c r="U782" s="36">
        <f>I782*$W$7</f>
        <v>1.327E-4</v>
      </c>
      <c r="V782" s="36">
        <f>K782*$W$7</f>
        <v>9.7999999999999997E-5</v>
      </c>
      <c r="W782" s="43"/>
      <c r="X782" s="33">
        <f>I782*$Z$7</f>
        <v>1.0103777999999999</v>
      </c>
      <c r="Y782" s="33">
        <f>K782*$Z$7</f>
        <v>0.74617199999999995</v>
      </c>
      <c r="Z782" s="43"/>
      <c r="AA782" s="33">
        <f>I782+O782+R782+U782+X782</f>
        <v>2.8085955</v>
      </c>
      <c r="AB782" s="33">
        <f>K782+P782+S782+V782+Y782</f>
        <v>2.0741700000000001</v>
      </c>
      <c r="AC782" s="33">
        <f>AA782*$AE$7</f>
        <v>0.84257864999999998</v>
      </c>
      <c r="AD782" s="33">
        <f>AB782*$AE$7</f>
        <v>0.622251</v>
      </c>
      <c r="AE782" s="43"/>
      <c r="AF782" s="33">
        <f>(AA782+AC782)*$AH$7</f>
        <v>0.1095352245</v>
      </c>
      <c r="AG782" s="33">
        <f>(AB782+AD782)*$AH$7</f>
        <v>8.0892629999999993E-2</v>
      </c>
      <c r="AH782" s="43"/>
      <c r="AI782" s="43"/>
      <c r="AJ782" s="43"/>
      <c r="AK782" s="37">
        <v>4.66</v>
      </c>
      <c r="AL782" s="38">
        <v>3.45</v>
      </c>
      <c r="AM782" s="38">
        <f t="shared" si="198"/>
        <v>5.03</v>
      </c>
      <c r="AN782" s="38">
        <f t="shared" si="199"/>
        <v>3.73</v>
      </c>
      <c r="AO782" s="37">
        <f t="shared" si="196"/>
        <v>1.01</v>
      </c>
      <c r="AP782" s="38">
        <f t="shared" si="196"/>
        <v>0.75</v>
      </c>
      <c r="AQ782" s="83"/>
      <c r="AR782" s="37">
        <f t="shared" si="197"/>
        <v>6.04</v>
      </c>
      <c r="AS782" s="38">
        <f t="shared" si="197"/>
        <v>4.4800000000000004</v>
      </c>
    </row>
    <row r="783" spans="1:45" ht="51.75" x14ac:dyDescent="0.25">
      <c r="A783" s="196"/>
      <c r="B783" s="198"/>
      <c r="C783" s="200"/>
      <c r="D783" s="30" t="s">
        <v>46</v>
      </c>
      <c r="E783" s="31">
        <v>16</v>
      </c>
      <c r="F783" s="31">
        <v>12</v>
      </c>
      <c r="G783" s="33">
        <f>$G$594</f>
        <v>4.1000000000000002E-2</v>
      </c>
      <c r="H783" s="33">
        <f t="shared" si="187"/>
        <v>0.65600000000000003</v>
      </c>
      <c r="I783" s="34"/>
      <c r="J783" s="33">
        <f t="shared" si="189"/>
        <v>0.49199999999999999</v>
      </c>
      <c r="K783" s="34"/>
      <c r="L783" s="33"/>
      <c r="M783" s="33"/>
      <c r="N783" s="33"/>
      <c r="O783" s="33"/>
      <c r="P783" s="33"/>
      <c r="Q783" s="33"/>
      <c r="R783" s="33"/>
      <c r="S783" s="35"/>
      <c r="T783" s="43"/>
      <c r="U783" s="36"/>
      <c r="V783" s="36"/>
      <c r="W783" s="43"/>
      <c r="X783" s="33"/>
      <c r="Y783" s="33"/>
      <c r="Z783" s="43"/>
      <c r="AA783" s="33"/>
      <c r="AB783" s="33"/>
      <c r="AC783" s="33"/>
      <c r="AD783" s="33"/>
      <c r="AE783" s="43"/>
      <c r="AF783" s="33"/>
      <c r="AG783" s="33"/>
      <c r="AH783" s="43"/>
      <c r="AI783" s="43"/>
      <c r="AJ783" s="43"/>
      <c r="AK783" s="37"/>
      <c r="AL783" s="38"/>
      <c r="AM783" s="38">
        <f t="shared" si="198"/>
        <v>0</v>
      </c>
      <c r="AN783" s="38">
        <f t="shared" si="199"/>
        <v>0</v>
      </c>
      <c r="AO783" s="37">
        <f t="shared" si="196"/>
        <v>0</v>
      </c>
      <c r="AP783" s="38">
        <f t="shared" si="196"/>
        <v>0</v>
      </c>
      <c r="AQ783" s="83"/>
      <c r="AR783" s="37"/>
      <c r="AS783" s="38"/>
    </row>
    <row r="784" spans="1:45" ht="42.75" customHeight="1" x14ac:dyDescent="0.25">
      <c r="A784" s="27" t="s">
        <v>1007</v>
      </c>
      <c r="B784" s="28" t="s">
        <v>1008</v>
      </c>
      <c r="C784" s="29"/>
      <c r="D784" s="30"/>
      <c r="E784" s="31"/>
      <c r="F784" s="31"/>
      <c r="G784" s="33"/>
      <c r="H784" s="33"/>
      <c r="I784" s="34"/>
      <c r="J784" s="33"/>
      <c r="K784" s="34"/>
      <c r="L784" s="33"/>
      <c r="M784" s="33"/>
      <c r="N784" s="33"/>
      <c r="O784" s="33"/>
      <c r="P784" s="33"/>
      <c r="Q784" s="33"/>
      <c r="R784" s="33"/>
      <c r="S784" s="35"/>
      <c r="T784" s="43"/>
      <c r="U784" s="36"/>
      <c r="V784" s="36"/>
      <c r="W784" s="43"/>
      <c r="X784" s="33"/>
      <c r="Y784" s="33"/>
      <c r="Z784" s="43"/>
      <c r="AA784" s="33"/>
      <c r="AB784" s="33"/>
      <c r="AC784" s="33"/>
      <c r="AD784" s="33"/>
      <c r="AE784" s="43"/>
      <c r="AF784" s="33"/>
      <c r="AG784" s="33"/>
      <c r="AH784" s="43"/>
      <c r="AI784" s="43"/>
      <c r="AJ784" s="43"/>
      <c r="AK784" s="37"/>
      <c r="AL784" s="38"/>
      <c r="AM784" s="38"/>
      <c r="AN784" s="38"/>
      <c r="AO784" s="37"/>
      <c r="AP784" s="38"/>
      <c r="AQ784" s="83"/>
      <c r="AR784" s="37"/>
      <c r="AS784" s="38"/>
    </row>
    <row r="785" spans="1:45" ht="39" x14ac:dyDescent="0.25">
      <c r="A785" s="195" t="s">
        <v>1009</v>
      </c>
      <c r="B785" s="197" t="s">
        <v>893</v>
      </c>
      <c r="C785" s="199" t="s">
        <v>192</v>
      </c>
      <c r="D785" s="30" t="s">
        <v>811</v>
      </c>
      <c r="E785" s="31">
        <v>4</v>
      </c>
      <c r="F785" s="31">
        <v>3</v>
      </c>
      <c r="G785" s="33">
        <f>$G$595</f>
        <v>6.0999999999999999E-2</v>
      </c>
      <c r="H785" s="33">
        <f t="shared" si="187"/>
        <v>0.24399999999999999</v>
      </c>
      <c r="I785" s="34">
        <f>H785+H786</f>
        <v>0.49</v>
      </c>
      <c r="J785" s="33">
        <f t="shared" si="189"/>
        <v>0.183</v>
      </c>
      <c r="K785" s="34">
        <f>J785+J786</f>
        <v>0.34699999999999998</v>
      </c>
      <c r="L785" s="33"/>
      <c r="M785" s="33"/>
      <c r="N785" s="33"/>
      <c r="O785" s="33">
        <f>I785*$Q$7</f>
        <v>7.3499999999999998E-3</v>
      </c>
      <c r="P785" s="33">
        <f>K785*$Q$7</f>
        <v>5.2049999999999996E-3</v>
      </c>
      <c r="Q785" s="33"/>
      <c r="R785" s="33">
        <f>I785*$T$7</f>
        <v>0.1666</v>
      </c>
      <c r="S785" s="35">
        <f>K785*$T$7</f>
        <v>0.11798</v>
      </c>
      <c r="T785" s="43"/>
      <c r="U785" s="36">
        <f>I785*$W$7</f>
        <v>4.8999999999999998E-5</v>
      </c>
      <c r="V785" s="36">
        <f>K785*$W$7</f>
        <v>3.4699999999999996E-5</v>
      </c>
      <c r="W785" s="43"/>
      <c r="X785" s="33">
        <f>I785*$Z$7</f>
        <v>0.37308599999999997</v>
      </c>
      <c r="Y785" s="33">
        <f>K785*$Z$7</f>
        <v>0.26420579999999999</v>
      </c>
      <c r="Z785" s="43"/>
      <c r="AA785" s="33">
        <f>I785+O785+R785+U785+X785</f>
        <v>1.037085</v>
      </c>
      <c r="AB785" s="33">
        <f>K785+P785+S785+V785+Y785</f>
        <v>0.73442549999999995</v>
      </c>
      <c r="AC785" s="33">
        <f>AA785*$AE$7</f>
        <v>0.3111255</v>
      </c>
      <c r="AD785" s="33">
        <f>AB785*$AE$7</f>
        <v>0.22032764999999999</v>
      </c>
      <c r="AE785" s="43"/>
      <c r="AF785" s="33">
        <f>(AA785+AC785)*$AH$7</f>
        <v>4.0446314999999997E-2</v>
      </c>
      <c r="AG785" s="33">
        <f>(AB785+AD785)*$AH$7</f>
        <v>2.8642594499999997E-2</v>
      </c>
      <c r="AH785" s="43"/>
      <c r="AI785" s="43"/>
      <c r="AJ785" s="43"/>
      <c r="AK785" s="37">
        <v>1.72</v>
      </c>
      <c r="AL785" s="38">
        <v>1.21</v>
      </c>
      <c r="AM785" s="38">
        <f t="shared" si="198"/>
        <v>1.86</v>
      </c>
      <c r="AN785" s="38">
        <f t="shared" si="199"/>
        <v>1.31</v>
      </c>
      <c r="AO785" s="37">
        <f t="shared" si="196"/>
        <v>0.37</v>
      </c>
      <c r="AP785" s="38">
        <f t="shared" si="196"/>
        <v>0.26</v>
      </c>
      <c r="AQ785" s="83"/>
      <c r="AR785" s="37">
        <f t="shared" ref="AR785:AS787" si="200">AM785+AO785</f>
        <v>2.23</v>
      </c>
      <c r="AS785" s="38">
        <f t="shared" si="200"/>
        <v>1.57</v>
      </c>
    </row>
    <row r="786" spans="1:45" ht="51.75" x14ac:dyDescent="0.25">
      <c r="A786" s="196"/>
      <c r="B786" s="198"/>
      <c r="C786" s="200"/>
      <c r="D786" s="30" t="s">
        <v>46</v>
      </c>
      <c r="E786" s="31">
        <v>6</v>
      </c>
      <c r="F786" s="31">
        <v>4</v>
      </c>
      <c r="G786" s="33">
        <f>$G$594</f>
        <v>4.1000000000000002E-2</v>
      </c>
      <c r="H786" s="33">
        <f t="shared" si="187"/>
        <v>0.246</v>
      </c>
      <c r="I786" s="34"/>
      <c r="J786" s="33">
        <f t="shared" si="189"/>
        <v>0.16400000000000001</v>
      </c>
      <c r="K786" s="34"/>
      <c r="L786" s="33"/>
      <c r="M786" s="33"/>
      <c r="N786" s="33"/>
      <c r="O786" s="33"/>
      <c r="P786" s="33"/>
      <c r="Q786" s="33"/>
      <c r="R786" s="33"/>
      <c r="S786" s="35"/>
      <c r="T786" s="43"/>
      <c r="U786" s="36"/>
      <c r="V786" s="36"/>
      <c r="W786" s="43"/>
      <c r="X786" s="33"/>
      <c r="Y786" s="33"/>
      <c r="Z786" s="43"/>
      <c r="AA786" s="33"/>
      <c r="AB786" s="33"/>
      <c r="AC786" s="33"/>
      <c r="AD786" s="33"/>
      <c r="AE786" s="43"/>
      <c r="AF786" s="33"/>
      <c r="AG786" s="33"/>
      <c r="AH786" s="43"/>
      <c r="AI786" s="43"/>
      <c r="AJ786" s="43"/>
      <c r="AK786" s="37"/>
      <c r="AL786" s="38"/>
      <c r="AM786" s="38">
        <f t="shared" si="198"/>
        <v>0</v>
      </c>
      <c r="AN786" s="38">
        <f t="shared" si="199"/>
        <v>0</v>
      </c>
      <c r="AO786" s="37">
        <f t="shared" si="196"/>
        <v>0</v>
      </c>
      <c r="AP786" s="38">
        <f t="shared" si="196"/>
        <v>0</v>
      </c>
      <c r="AQ786" s="83"/>
      <c r="AR786" s="37">
        <f t="shared" si="200"/>
        <v>0</v>
      </c>
      <c r="AS786" s="38">
        <f t="shared" si="200"/>
        <v>0</v>
      </c>
    </row>
    <row r="787" spans="1:45" ht="39" x14ac:dyDescent="0.25">
      <c r="A787" s="195" t="s">
        <v>1010</v>
      </c>
      <c r="B787" s="197" t="s">
        <v>1011</v>
      </c>
      <c r="C787" s="199" t="s">
        <v>192</v>
      </c>
      <c r="D787" s="30" t="s">
        <v>811</v>
      </c>
      <c r="E787" s="31">
        <v>9</v>
      </c>
      <c r="F787" s="31">
        <v>6</v>
      </c>
      <c r="G787" s="33">
        <f>$G$595</f>
        <v>6.0999999999999999E-2</v>
      </c>
      <c r="H787" s="33">
        <f t="shared" si="187"/>
        <v>0.54899999999999993</v>
      </c>
      <c r="I787" s="34">
        <f>H787+H788</f>
        <v>1.0819999999999999</v>
      </c>
      <c r="J787" s="33">
        <f t="shared" si="189"/>
        <v>0.36599999999999999</v>
      </c>
      <c r="K787" s="34">
        <f>J787+J788</f>
        <v>0.81699999999999995</v>
      </c>
      <c r="L787" s="33"/>
      <c r="M787" s="33"/>
      <c r="N787" s="33"/>
      <c r="O787" s="33">
        <f>I787*$Q$7</f>
        <v>1.6229999999999998E-2</v>
      </c>
      <c r="P787" s="33">
        <f>K787*$Q$7</f>
        <v>1.2254999999999999E-2</v>
      </c>
      <c r="Q787" s="33"/>
      <c r="R787" s="33">
        <f>I787*$T$7</f>
        <v>0.36787999999999998</v>
      </c>
      <c r="S787" s="35">
        <f>K787*$T$7</f>
        <v>0.27778000000000003</v>
      </c>
      <c r="T787" s="43"/>
      <c r="U787" s="36">
        <f>I787*$W$7</f>
        <v>1.0819999999999999E-4</v>
      </c>
      <c r="V787" s="36">
        <f>K787*$W$7</f>
        <v>8.1699999999999994E-5</v>
      </c>
      <c r="W787" s="43"/>
      <c r="X787" s="33">
        <f>I787*$Z$7</f>
        <v>0.82383479999999987</v>
      </c>
      <c r="Y787" s="33">
        <f>K787*$Z$7</f>
        <v>0.62206379999999994</v>
      </c>
      <c r="Z787" s="43"/>
      <c r="AA787" s="33">
        <f>I787+O787+R787+U787+X787</f>
        <v>2.2900529999999995</v>
      </c>
      <c r="AB787" s="33">
        <f>K787+P787+S787+V787+Y787</f>
        <v>1.7291805</v>
      </c>
      <c r="AC787" s="33">
        <f>AA787*$AE$7</f>
        <v>0.68701589999999979</v>
      </c>
      <c r="AD787" s="33">
        <f>AB787*$AE$7</f>
        <v>0.51875415000000002</v>
      </c>
      <c r="AE787" s="43"/>
      <c r="AF787" s="33">
        <f>(AA787+AC787)*$AH$7</f>
        <v>8.9312066999999967E-2</v>
      </c>
      <c r="AG787" s="33">
        <f>(AB787+AD787)*$AH$7</f>
        <v>6.7438039499999991E-2</v>
      </c>
      <c r="AH787" s="43"/>
      <c r="AI787" s="43"/>
      <c r="AJ787" s="43"/>
      <c r="AK787" s="37">
        <v>3.79</v>
      </c>
      <c r="AL787" s="38">
        <v>2.87</v>
      </c>
      <c r="AM787" s="38">
        <f t="shared" si="198"/>
        <v>4.09</v>
      </c>
      <c r="AN787" s="38">
        <f t="shared" si="199"/>
        <v>3.1</v>
      </c>
      <c r="AO787" s="37">
        <f t="shared" si="196"/>
        <v>0.82</v>
      </c>
      <c r="AP787" s="38">
        <f t="shared" si="196"/>
        <v>0.62</v>
      </c>
      <c r="AQ787" s="83"/>
      <c r="AR787" s="37">
        <f t="shared" si="200"/>
        <v>4.91</v>
      </c>
      <c r="AS787" s="38">
        <f t="shared" si="200"/>
        <v>3.72</v>
      </c>
    </row>
    <row r="788" spans="1:45" ht="51.75" x14ac:dyDescent="0.25">
      <c r="A788" s="196"/>
      <c r="B788" s="198"/>
      <c r="C788" s="200"/>
      <c r="D788" s="30" t="s">
        <v>46</v>
      </c>
      <c r="E788" s="31">
        <v>13</v>
      </c>
      <c r="F788" s="31">
        <v>11</v>
      </c>
      <c r="G788" s="33">
        <f>$G$594</f>
        <v>4.1000000000000002E-2</v>
      </c>
      <c r="H788" s="33">
        <f t="shared" si="187"/>
        <v>0.53300000000000003</v>
      </c>
      <c r="I788" s="34"/>
      <c r="J788" s="33">
        <f t="shared" si="189"/>
        <v>0.45100000000000001</v>
      </c>
      <c r="K788" s="34"/>
      <c r="L788" s="33"/>
      <c r="M788" s="33"/>
      <c r="N788" s="33"/>
      <c r="O788" s="33"/>
      <c r="P788" s="33"/>
      <c r="Q788" s="33"/>
      <c r="R788" s="33"/>
      <c r="S788" s="35"/>
      <c r="T788" s="43"/>
      <c r="U788" s="36"/>
      <c r="V788" s="36"/>
      <c r="W788" s="43"/>
      <c r="X788" s="33"/>
      <c r="Y788" s="33"/>
      <c r="Z788" s="43"/>
      <c r="AA788" s="33"/>
      <c r="AB788" s="33"/>
      <c r="AC788" s="33"/>
      <c r="AD788" s="33"/>
      <c r="AE788" s="43"/>
      <c r="AF788" s="33"/>
      <c r="AG788" s="33"/>
      <c r="AH788" s="43"/>
      <c r="AI788" s="43"/>
      <c r="AJ788" s="43"/>
      <c r="AK788" s="37"/>
      <c r="AL788" s="38"/>
      <c r="AM788" s="38">
        <f t="shared" si="198"/>
        <v>0</v>
      </c>
      <c r="AN788" s="38">
        <f t="shared" si="199"/>
        <v>0</v>
      </c>
      <c r="AO788" s="37">
        <f t="shared" si="196"/>
        <v>0</v>
      </c>
      <c r="AP788" s="38">
        <f t="shared" si="196"/>
        <v>0</v>
      </c>
      <c r="AQ788" s="83"/>
      <c r="AR788" s="37"/>
      <c r="AS788" s="38"/>
    </row>
    <row r="789" spans="1:45" ht="39" customHeight="1" x14ac:dyDescent="0.25">
      <c r="A789" s="27" t="s">
        <v>1012</v>
      </c>
      <c r="B789" s="28" t="s">
        <v>1013</v>
      </c>
      <c r="C789" s="29"/>
      <c r="D789" s="30"/>
      <c r="E789" s="31"/>
      <c r="F789" s="31"/>
      <c r="G789" s="33"/>
      <c r="H789" s="33"/>
      <c r="I789" s="34"/>
      <c r="J789" s="33"/>
      <c r="K789" s="34"/>
      <c r="L789" s="33"/>
      <c r="M789" s="33"/>
      <c r="N789" s="33"/>
      <c r="O789" s="33"/>
      <c r="P789" s="33"/>
      <c r="Q789" s="33"/>
      <c r="R789" s="33"/>
      <c r="S789" s="35"/>
      <c r="T789" s="43"/>
      <c r="U789" s="36"/>
      <c r="V789" s="36"/>
      <c r="W789" s="43"/>
      <c r="X789" s="33"/>
      <c r="Y789" s="33"/>
      <c r="Z789" s="43"/>
      <c r="AA789" s="33"/>
      <c r="AB789" s="33"/>
      <c r="AC789" s="33"/>
      <c r="AD789" s="33"/>
      <c r="AE789" s="43"/>
      <c r="AF789" s="33"/>
      <c r="AG789" s="33"/>
      <c r="AH789" s="43"/>
      <c r="AI789" s="43"/>
      <c r="AJ789" s="43"/>
      <c r="AK789" s="37"/>
      <c r="AL789" s="38"/>
      <c r="AM789" s="38"/>
      <c r="AN789" s="38"/>
      <c r="AO789" s="37"/>
      <c r="AP789" s="38"/>
      <c r="AQ789" s="83"/>
      <c r="AR789" s="37"/>
      <c r="AS789" s="38"/>
    </row>
    <row r="790" spans="1:45" ht="39" x14ac:dyDescent="0.25">
      <c r="A790" s="195" t="s">
        <v>1014</v>
      </c>
      <c r="B790" s="197" t="s">
        <v>893</v>
      </c>
      <c r="C790" s="199" t="s">
        <v>192</v>
      </c>
      <c r="D790" s="30" t="s">
        <v>811</v>
      </c>
      <c r="E790" s="31">
        <v>5</v>
      </c>
      <c r="F790" s="31">
        <v>3</v>
      </c>
      <c r="G790" s="33">
        <f>$G$595</f>
        <v>6.0999999999999999E-2</v>
      </c>
      <c r="H790" s="33">
        <f t="shared" si="187"/>
        <v>0.30499999999999999</v>
      </c>
      <c r="I790" s="34">
        <f>H790+H791</f>
        <v>0.71500000000000008</v>
      </c>
      <c r="J790" s="33">
        <f t="shared" si="189"/>
        <v>0.183</v>
      </c>
      <c r="K790" s="34">
        <f>J790+J791</f>
        <v>0.42899999999999999</v>
      </c>
      <c r="L790" s="33"/>
      <c r="M790" s="33"/>
      <c r="N790" s="33"/>
      <c r="O790" s="33">
        <f>I790*$Q$7</f>
        <v>1.0725E-2</v>
      </c>
      <c r="P790" s="33">
        <f>K790*$Q$7</f>
        <v>6.4349999999999997E-3</v>
      </c>
      <c r="Q790" s="33"/>
      <c r="R790" s="33">
        <f>I790*$T$7</f>
        <v>0.24310000000000004</v>
      </c>
      <c r="S790" s="35">
        <f>K790*$T$7</f>
        <v>0.14586000000000002</v>
      </c>
      <c r="T790" s="43"/>
      <c r="U790" s="36">
        <f>I790*$W$7</f>
        <v>7.1500000000000017E-5</v>
      </c>
      <c r="V790" s="36">
        <f>K790*$W$7</f>
        <v>4.2899999999999999E-5</v>
      </c>
      <c r="W790" s="43"/>
      <c r="X790" s="33">
        <f>I790*$Z$7</f>
        <v>0.54440100000000002</v>
      </c>
      <c r="Y790" s="33">
        <f>K790*$Z$7</f>
        <v>0.3266406</v>
      </c>
      <c r="Z790" s="43"/>
      <c r="AA790" s="33">
        <f>I790+O790+R790+U790+X790</f>
        <v>1.5132975000000002</v>
      </c>
      <c r="AB790" s="33">
        <f>K790+P790+S790+V790+Y790</f>
        <v>0.90797850000000002</v>
      </c>
      <c r="AC790" s="33">
        <f>AA790*$AE$7</f>
        <v>0.45398925000000001</v>
      </c>
      <c r="AD790" s="33">
        <f>AB790*$AE$7</f>
        <v>0.27239354999999998</v>
      </c>
      <c r="AE790" s="43"/>
      <c r="AF790" s="33">
        <f>(AA790+AC790)*$AH$7</f>
        <v>5.9018602500000003E-2</v>
      </c>
      <c r="AG790" s="33">
        <f>(AB790+AD790)*$AH$7</f>
        <v>3.5411161499999996E-2</v>
      </c>
      <c r="AH790" s="43"/>
      <c r="AI790" s="43"/>
      <c r="AJ790" s="43"/>
      <c r="AK790" s="37">
        <v>2.5099999999999998</v>
      </c>
      <c r="AL790" s="38">
        <v>1.51</v>
      </c>
      <c r="AM790" s="38">
        <f t="shared" si="198"/>
        <v>2.71</v>
      </c>
      <c r="AN790" s="38">
        <f t="shared" si="199"/>
        <v>1.63</v>
      </c>
      <c r="AO790" s="37">
        <f t="shared" si="196"/>
        <v>0.54</v>
      </c>
      <c r="AP790" s="38">
        <f t="shared" si="196"/>
        <v>0.33</v>
      </c>
      <c r="AQ790" s="83"/>
      <c r="AR790" s="37">
        <f t="shared" ref="AR790:AS792" si="201">AM790+AO790</f>
        <v>3.25</v>
      </c>
      <c r="AS790" s="38">
        <f t="shared" si="201"/>
        <v>1.96</v>
      </c>
    </row>
    <row r="791" spans="1:45" ht="51.75" x14ac:dyDescent="0.25">
      <c r="A791" s="196"/>
      <c r="B791" s="198"/>
      <c r="C791" s="200"/>
      <c r="D791" s="30" t="s">
        <v>46</v>
      </c>
      <c r="E791" s="31">
        <v>10</v>
      </c>
      <c r="F791" s="31">
        <v>6</v>
      </c>
      <c r="G791" s="33">
        <f>$G$594</f>
        <v>4.1000000000000002E-2</v>
      </c>
      <c r="H791" s="33">
        <f t="shared" si="187"/>
        <v>0.41000000000000003</v>
      </c>
      <c r="I791" s="34"/>
      <c r="J791" s="33">
        <f t="shared" si="189"/>
        <v>0.246</v>
      </c>
      <c r="K791" s="34"/>
      <c r="L791" s="33"/>
      <c r="M791" s="33"/>
      <c r="N791" s="33"/>
      <c r="O791" s="33"/>
      <c r="P791" s="33"/>
      <c r="Q791" s="33"/>
      <c r="R791" s="33"/>
      <c r="S791" s="35"/>
      <c r="T791" s="43"/>
      <c r="U791" s="36"/>
      <c r="V791" s="36"/>
      <c r="W791" s="43"/>
      <c r="X791" s="33"/>
      <c r="Y791" s="33"/>
      <c r="Z791" s="43"/>
      <c r="AA791" s="33"/>
      <c r="AB791" s="33"/>
      <c r="AC791" s="33"/>
      <c r="AD791" s="33"/>
      <c r="AE791" s="43"/>
      <c r="AF791" s="33"/>
      <c r="AG791" s="33"/>
      <c r="AH791" s="43"/>
      <c r="AI791" s="43"/>
      <c r="AJ791" s="43"/>
      <c r="AK791" s="37"/>
      <c r="AL791" s="38"/>
      <c r="AM791" s="38">
        <f t="shared" si="198"/>
        <v>0</v>
      </c>
      <c r="AN791" s="38">
        <f t="shared" si="199"/>
        <v>0</v>
      </c>
      <c r="AO791" s="37">
        <f t="shared" si="196"/>
        <v>0</v>
      </c>
      <c r="AP791" s="38">
        <f t="shared" si="196"/>
        <v>0</v>
      </c>
      <c r="AQ791" s="83"/>
      <c r="AR791" s="37">
        <f t="shared" si="201"/>
        <v>0</v>
      </c>
      <c r="AS791" s="38">
        <f t="shared" si="201"/>
        <v>0</v>
      </c>
    </row>
    <row r="792" spans="1:45" ht="39" x14ac:dyDescent="0.25">
      <c r="A792" s="195" t="s">
        <v>1015</v>
      </c>
      <c r="B792" s="197" t="s">
        <v>1006</v>
      </c>
      <c r="C792" s="199" t="s">
        <v>192</v>
      </c>
      <c r="D792" s="30" t="s">
        <v>811</v>
      </c>
      <c r="E792" s="31">
        <v>10</v>
      </c>
      <c r="F792" s="31">
        <v>8</v>
      </c>
      <c r="G792" s="33">
        <f>$G$595</f>
        <v>6.0999999999999999E-2</v>
      </c>
      <c r="H792" s="33">
        <f t="shared" si="187"/>
        <v>0.61</v>
      </c>
      <c r="I792" s="34">
        <f>H792+H793</f>
        <v>1.1019999999999999</v>
      </c>
      <c r="J792" s="33">
        <f t="shared" si="189"/>
        <v>0.48799999999999999</v>
      </c>
      <c r="K792" s="34">
        <f>J792+J793</f>
        <v>0.81600000000000006</v>
      </c>
      <c r="L792" s="33"/>
      <c r="M792" s="33"/>
      <c r="N792" s="33"/>
      <c r="O792" s="33">
        <f>I792*$Q$7</f>
        <v>1.6529999999999996E-2</v>
      </c>
      <c r="P792" s="33">
        <f>K792*$Q$7</f>
        <v>1.2240000000000001E-2</v>
      </c>
      <c r="Q792" s="33"/>
      <c r="R792" s="33">
        <f>I792*$T$7</f>
        <v>0.37467999999999996</v>
      </c>
      <c r="S792" s="35">
        <f>K792*$T$7</f>
        <v>0.27744000000000002</v>
      </c>
      <c r="T792" s="43"/>
      <c r="U792" s="36">
        <f>I792*$W$7</f>
        <v>1.102E-4</v>
      </c>
      <c r="V792" s="36">
        <f>K792*$W$7</f>
        <v>8.1600000000000005E-5</v>
      </c>
      <c r="W792" s="43"/>
      <c r="X792" s="33">
        <f>I792*$Z$7</f>
        <v>0.83906279999999989</v>
      </c>
      <c r="Y792" s="33">
        <f>K792*$Z$7</f>
        <v>0.62130240000000003</v>
      </c>
      <c r="Z792" s="43"/>
      <c r="AA792" s="33">
        <f>I792+O792+R792+U792+X792</f>
        <v>2.3323829999999997</v>
      </c>
      <c r="AB792" s="33">
        <f>K792+P792+S792+V792+Y792</f>
        <v>1.7270639999999999</v>
      </c>
      <c r="AC792" s="33">
        <f>AA792*$AE$7</f>
        <v>0.69971489999999992</v>
      </c>
      <c r="AD792" s="33">
        <f>AB792*$AE$7</f>
        <v>0.5181192</v>
      </c>
      <c r="AE792" s="43"/>
      <c r="AF792" s="33">
        <f>(AA792+AC792)*$AH$7</f>
        <v>9.0962936999999994E-2</v>
      </c>
      <c r="AG792" s="33">
        <f>(AB792+AD792)*$AH$7</f>
        <v>6.7355496000000001E-2</v>
      </c>
      <c r="AH792" s="43"/>
      <c r="AI792" s="43"/>
      <c r="AJ792" s="43"/>
      <c r="AK792" s="37">
        <v>3.87</v>
      </c>
      <c r="AL792" s="38">
        <v>2.86</v>
      </c>
      <c r="AM792" s="38">
        <f t="shared" si="198"/>
        <v>4.18</v>
      </c>
      <c r="AN792" s="38">
        <f t="shared" si="199"/>
        <v>3.09</v>
      </c>
      <c r="AO792" s="37">
        <f t="shared" si="196"/>
        <v>0.84</v>
      </c>
      <c r="AP792" s="38">
        <f t="shared" si="196"/>
        <v>0.62</v>
      </c>
      <c r="AQ792" s="83"/>
      <c r="AR792" s="37">
        <f t="shared" si="201"/>
        <v>5.0199999999999996</v>
      </c>
      <c r="AS792" s="38">
        <f t="shared" si="201"/>
        <v>3.71</v>
      </c>
    </row>
    <row r="793" spans="1:45" ht="51.75" x14ac:dyDescent="0.25">
      <c r="A793" s="196"/>
      <c r="B793" s="198"/>
      <c r="C793" s="200"/>
      <c r="D793" s="30" t="s">
        <v>46</v>
      </c>
      <c r="E793" s="31">
        <v>12</v>
      </c>
      <c r="F793" s="31">
        <v>8</v>
      </c>
      <c r="G793" s="33">
        <f>$G$594</f>
        <v>4.1000000000000002E-2</v>
      </c>
      <c r="H793" s="33">
        <f t="shared" si="187"/>
        <v>0.49199999999999999</v>
      </c>
      <c r="I793" s="34"/>
      <c r="J793" s="33">
        <f t="shared" si="189"/>
        <v>0.32800000000000001</v>
      </c>
      <c r="K793" s="34"/>
      <c r="L793" s="33"/>
      <c r="M793" s="33"/>
      <c r="N793" s="33"/>
      <c r="O793" s="33"/>
      <c r="P793" s="33"/>
      <c r="Q793" s="33"/>
      <c r="R793" s="33"/>
      <c r="S793" s="35"/>
      <c r="T793" s="43"/>
      <c r="U793" s="36"/>
      <c r="V793" s="36"/>
      <c r="W793" s="43"/>
      <c r="X793" s="33"/>
      <c r="Y793" s="33"/>
      <c r="Z793" s="43"/>
      <c r="AA793" s="33"/>
      <c r="AB793" s="33"/>
      <c r="AC793" s="33"/>
      <c r="AD793" s="33"/>
      <c r="AE793" s="43"/>
      <c r="AF793" s="33"/>
      <c r="AG793" s="33"/>
      <c r="AH793" s="43"/>
      <c r="AI793" s="43"/>
      <c r="AJ793" s="43"/>
      <c r="AK793" s="37"/>
      <c r="AL793" s="38"/>
      <c r="AM793" s="38">
        <f t="shared" si="198"/>
        <v>0</v>
      </c>
      <c r="AN793" s="38">
        <f t="shared" si="199"/>
        <v>0</v>
      </c>
      <c r="AO793" s="37">
        <f t="shared" si="196"/>
        <v>0</v>
      </c>
      <c r="AP793" s="38">
        <f t="shared" si="196"/>
        <v>0</v>
      </c>
      <c r="AQ793" s="83"/>
      <c r="AR793" s="37"/>
      <c r="AS793" s="38"/>
    </row>
    <row r="794" spans="1:45" ht="39.75" customHeight="1" x14ac:dyDescent="0.25">
      <c r="A794" s="27" t="s">
        <v>1016</v>
      </c>
      <c r="B794" s="28" t="s">
        <v>1017</v>
      </c>
      <c r="C794" s="29"/>
      <c r="D794" s="30"/>
      <c r="E794" s="31"/>
      <c r="F794" s="31"/>
      <c r="G794" s="33"/>
      <c r="H794" s="33"/>
      <c r="I794" s="34"/>
      <c r="J794" s="33"/>
      <c r="K794" s="34"/>
      <c r="L794" s="33"/>
      <c r="M794" s="33"/>
      <c r="N794" s="33"/>
      <c r="O794" s="33"/>
      <c r="P794" s="33"/>
      <c r="Q794" s="33"/>
      <c r="R794" s="33"/>
      <c r="S794" s="35"/>
      <c r="T794" s="43"/>
      <c r="U794" s="36"/>
      <c r="V794" s="36"/>
      <c r="W794" s="43"/>
      <c r="X794" s="33"/>
      <c r="Y794" s="33"/>
      <c r="Z794" s="43"/>
      <c r="AA794" s="33"/>
      <c r="AB794" s="33"/>
      <c r="AC794" s="33"/>
      <c r="AD794" s="33"/>
      <c r="AE794" s="43"/>
      <c r="AF794" s="33"/>
      <c r="AG794" s="33"/>
      <c r="AH794" s="43"/>
      <c r="AI794" s="43"/>
      <c r="AJ794" s="43"/>
      <c r="AK794" s="37"/>
      <c r="AL794" s="38"/>
      <c r="AM794" s="38"/>
      <c r="AN794" s="38"/>
      <c r="AO794" s="37"/>
      <c r="AP794" s="38"/>
      <c r="AQ794" s="83"/>
      <c r="AR794" s="37"/>
      <c r="AS794" s="38"/>
    </row>
    <row r="795" spans="1:45" ht="39" x14ac:dyDescent="0.25">
      <c r="A795" s="195" t="s">
        <v>1018</v>
      </c>
      <c r="B795" s="197" t="s">
        <v>893</v>
      </c>
      <c r="C795" s="199" t="s">
        <v>192</v>
      </c>
      <c r="D795" s="30" t="s">
        <v>811</v>
      </c>
      <c r="E795" s="31">
        <v>4</v>
      </c>
      <c r="F795" s="31">
        <v>3</v>
      </c>
      <c r="G795" s="33">
        <f>$G$595</f>
        <v>6.0999999999999999E-2</v>
      </c>
      <c r="H795" s="33">
        <f t="shared" si="187"/>
        <v>0.24399999999999999</v>
      </c>
      <c r="I795" s="34">
        <f>H795+H796</f>
        <v>0.57200000000000006</v>
      </c>
      <c r="J795" s="33">
        <f t="shared" si="189"/>
        <v>0.183</v>
      </c>
      <c r="K795" s="34">
        <f>J795+J796</f>
        <v>0.38800000000000001</v>
      </c>
      <c r="L795" s="33"/>
      <c r="M795" s="33"/>
      <c r="N795" s="33"/>
      <c r="O795" s="33">
        <f>I795*$Q$7</f>
        <v>8.5800000000000008E-3</v>
      </c>
      <c r="P795" s="33">
        <f>K795*$Q$7</f>
        <v>5.8199999999999997E-3</v>
      </c>
      <c r="Q795" s="33"/>
      <c r="R795" s="33">
        <f>I795*$T$7</f>
        <v>0.19448000000000004</v>
      </c>
      <c r="S795" s="35">
        <f>K795*$T$7</f>
        <v>0.13192000000000001</v>
      </c>
      <c r="T795" s="43"/>
      <c r="U795" s="36">
        <f>I795*$W$7</f>
        <v>5.7200000000000008E-5</v>
      </c>
      <c r="V795" s="36">
        <f>K795*$W$7</f>
        <v>3.8800000000000001E-5</v>
      </c>
      <c r="W795" s="43"/>
      <c r="X795" s="33">
        <f>I795*$Z$7</f>
        <v>0.43552080000000004</v>
      </c>
      <c r="Y795" s="33">
        <f>K795*$Z$7</f>
        <v>0.2954232</v>
      </c>
      <c r="Z795" s="43"/>
      <c r="AA795" s="33">
        <f>I795+O795+R795+U795+X795</f>
        <v>1.2106380000000001</v>
      </c>
      <c r="AB795" s="33">
        <f>K795+P795+S795+V795+Y795</f>
        <v>0.82120199999999999</v>
      </c>
      <c r="AC795" s="33">
        <f>AA795*$AE$7</f>
        <v>0.3631914</v>
      </c>
      <c r="AD795" s="33">
        <f>AB795*$AE$7</f>
        <v>0.24636059999999999</v>
      </c>
      <c r="AE795" s="43"/>
      <c r="AF795" s="33">
        <f>(AA795+AC795)*$AH$7</f>
        <v>4.7214882E-2</v>
      </c>
      <c r="AG795" s="33">
        <f>(AB795+AD795)*$AH$7</f>
        <v>3.2026878000000002E-2</v>
      </c>
      <c r="AH795" s="43"/>
      <c r="AI795" s="43"/>
      <c r="AJ795" s="43"/>
      <c r="AK795" s="37">
        <v>2.0099999999999998</v>
      </c>
      <c r="AL795" s="38">
        <v>1.37</v>
      </c>
      <c r="AM795" s="38">
        <f t="shared" si="198"/>
        <v>2.17</v>
      </c>
      <c r="AN795" s="38">
        <f t="shared" si="199"/>
        <v>1.48</v>
      </c>
      <c r="AO795" s="37">
        <f t="shared" si="196"/>
        <v>0.43</v>
      </c>
      <c r="AP795" s="38">
        <f t="shared" si="196"/>
        <v>0.3</v>
      </c>
      <c r="AQ795" s="83"/>
      <c r="AR795" s="37">
        <f t="shared" ref="AR795:AS805" si="202">AM795+AO795</f>
        <v>2.6</v>
      </c>
      <c r="AS795" s="38">
        <f t="shared" si="202"/>
        <v>1.78</v>
      </c>
    </row>
    <row r="796" spans="1:45" ht="51.75" x14ac:dyDescent="0.25">
      <c r="A796" s="196"/>
      <c r="B796" s="198"/>
      <c r="C796" s="200"/>
      <c r="D796" s="30" t="s">
        <v>46</v>
      </c>
      <c r="E796" s="31">
        <v>8</v>
      </c>
      <c r="F796" s="31">
        <v>5</v>
      </c>
      <c r="G796" s="33">
        <f>$G$594</f>
        <v>4.1000000000000002E-2</v>
      </c>
      <c r="H796" s="33">
        <f t="shared" si="187"/>
        <v>0.32800000000000001</v>
      </c>
      <c r="I796" s="34"/>
      <c r="J796" s="33">
        <f t="shared" si="189"/>
        <v>0.20500000000000002</v>
      </c>
      <c r="K796" s="34"/>
      <c r="L796" s="33"/>
      <c r="M796" s="33"/>
      <c r="N796" s="33"/>
      <c r="O796" s="33"/>
      <c r="P796" s="33"/>
      <c r="Q796" s="33"/>
      <c r="R796" s="33"/>
      <c r="S796" s="35"/>
      <c r="T796" s="43"/>
      <c r="U796" s="36"/>
      <c r="V796" s="36"/>
      <c r="W796" s="43"/>
      <c r="X796" s="33"/>
      <c r="Y796" s="33"/>
      <c r="Z796" s="43"/>
      <c r="AA796" s="33"/>
      <c r="AB796" s="33"/>
      <c r="AC796" s="33"/>
      <c r="AD796" s="33"/>
      <c r="AE796" s="43"/>
      <c r="AF796" s="33"/>
      <c r="AG796" s="33"/>
      <c r="AH796" s="43"/>
      <c r="AI796" s="43"/>
      <c r="AJ796" s="43"/>
      <c r="AK796" s="37"/>
      <c r="AL796" s="38"/>
      <c r="AM796" s="38">
        <f t="shared" si="198"/>
        <v>0</v>
      </c>
      <c r="AN796" s="38">
        <f t="shared" si="199"/>
        <v>0</v>
      </c>
      <c r="AO796" s="37">
        <f t="shared" si="196"/>
        <v>0</v>
      </c>
      <c r="AP796" s="38">
        <f t="shared" si="196"/>
        <v>0</v>
      </c>
      <c r="AQ796" s="83"/>
      <c r="AR796" s="37">
        <f t="shared" si="202"/>
        <v>0</v>
      </c>
      <c r="AS796" s="38">
        <f t="shared" si="202"/>
        <v>0</v>
      </c>
    </row>
    <row r="797" spans="1:45" ht="39" x14ac:dyDescent="0.25">
      <c r="A797" s="195" t="s">
        <v>1019</v>
      </c>
      <c r="B797" s="197" t="s">
        <v>1011</v>
      </c>
      <c r="C797" s="199" t="s">
        <v>192</v>
      </c>
      <c r="D797" s="30" t="s">
        <v>811</v>
      </c>
      <c r="E797" s="31">
        <v>7</v>
      </c>
      <c r="F797" s="31">
        <v>4</v>
      </c>
      <c r="G797" s="33">
        <f>$G$595</f>
        <v>6.0999999999999999E-2</v>
      </c>
      <c r="H797" s="33">
        <f t="shared" si="187"/>
        <v>0.42699999999999999</v>
      </c>
      <c r="I797" s="34">
        <f>H797+H798</f>
        <v>0.96</v>
      </c>
      <c r="J797" s="33">
        <f t="shared" si="189"/>
        <v>0.24399999999999999</v>
      </c>
      <c r="K797" s="34">
        <f>J797+J798</f>
        <v>0.65400000000000003</v>
      </c>
      <c r="L797" s="33"/>
      <c r="M797" s="33"/>
      <c r="N797" s="33"/>
      <c r="O797" s="33">
        <f>I797*$Q$7</f>
        <v>1.44E-2</v>
      </c>
      <c r="P797" s="33">
        <f>K797*$Q$7</f>
        <v>9.8099999999999993E-3</v>
      </c>
      <c r="Q797" s="33"/>
      <c r="R797" s="33">
        <f>I797*$T$7</f>
        <v>0.32640000000000002</v>
      </c>
      <c r="S797" s="35">
        <f>K797*$T$7</f>
        <v>0.22236000000000003</v>
      </c>
      <c r="T797" s="43"/>
      <c r="U797" s="36">
        <f>I797*$W$7</f>
        <v>9.6000000000000002E-5</v>
      </c>
      <c r="V797" s="36">
        <f>K797*$W$7</f>
        <v>6.5400000000000004E-5</v>
      </c>
      <c r="W797" s="43"/>
      <c r="X797" s="33">
        <f>I797*$Z$7</f>
        <v>0.73094399999999993</v>
      </c>
      <c r="Y797" s="33">
        <f>K797*$Z$7</f>
        <v>0.4979556</v>
      </c>
      <c r="Z797" s="43"/>
      <c r="AA797" s="33">
        <f>I797+O797+R797+U797+X797</f>
        <v>2.0318399999999999</v>
      </c>
      <c r="AB797" s="33">
        <f>K797+P797+S797+V797+Y797</f>
        <v>1.3841909999999999</v>
      </c>
      <c r="AC797" s="33">
        <f>AA797*$AE$7</f>
        <v>0.60955199999999998</v>
      </c>
      <c r="AD797" s="33">
        <f>AB797*$AE$7</f>
        <v>0.4152573</v>
      </c>
      <c r="AE797" s="43"/>
      <c r="AF797" s="33">
        <f>(AA797+AC797)*$AH$7</f>
        <v>7.9241759999999994E-2</v>
      </c>
      <c r="AG797" s="33">
        <f>(AB797+AD797)*$AH$7</f>
        <v>5.3983448999999996E-2</v>
      </c>
      <c r="AH797" s="43"/>
      <c r="AI797" s="43"/>
      <c r="AJ797" s="43"/>
      <c r="AK797" s="37">
        <v>3.37</v>
      </c>
      <c r="AL797" s="38">
        <v>2.29</v>
      </c>
      <c r="AM797" s="38">
        <f t="shared" si="198"/>
        <v>3.64</v>
      </c>
      <c r="AN797" s="38">
        <f t="shared" si="199"/>
        <v>2.4700000000000002</v>
      </c>
      <c r="AO797" s="37">
        <f t="shared" si="196"/>
        <v>0.73</v>
      </c>
      <c r="AP797" s="38">
        <f t="shared" si="196"/>
        <v>0.49</v>
      </c>
      <c r="AQ797" s="83"/>
      <c r="AR797" s="37">
        <f t="shared" si="202"/>
        <v>4.37</v>
      </c>
      <c r="AS797" s="38">
        <f t="shared" si="202"/>
        <v>2.96</v>
      </c>
    </row>
    <row r="798" spans="1:45" ht="51.75" x14ac:dyDescent="0.25">
      <c r="A798" s="196"/>
      <c r="B798" s="198"/>
      <c r="C798" s="200"/>
      <c r="D798" s="30" t="s">
        <v>46</v>
      </c>
      <c r="E798" s="31">
        <v>13</v>
      </c>
      <c r="F798" s="31">
        <v>10</v>
      </c>
      <c r="G798" s="33">
        <f>$G$594</f>
        <v>4.1000000000000002E-2</v>
      </c>
      <c r="H798" s="33">
        <f t="shared" si="187"/>
        <v>0.53300000000000003</v>
      </c>
      <c r="I798" s="34"/>
      <c r="J798" s="33">
        <f t="shared" si="189"/>
        <v>0.41000000000000003</v>
      </c>
      <c r="K798" s="34"/>
      <c r="L798" s="33"/>
      <c r="M798" s="33"/>
      <c r="N798" s="33"/>
      <c r="O798" s="33"/>
      <c r="P798" s="33"/>
      <c r="Q798" s="33"/>
      <c r="R798" s="33"/>
      <c r="S798" s="35"/>
      <c r="T798" s="43"/>
      <c r="U798" s="36"/>
      <c r="V798" s="36"/>
      <c r="W798" s="43"/>
      <c r="X798" s="33"/>
      <c r="Y798" s="33"/>
      <c r="Z798" s="43"/>
      <c r="AA798" s="33"/>
      <c r="AB798" s="33"/>
      <c r="AC798" s="33"/>
      <c r="AD798" s="33"/>
      <c r="AE798" s="43"/>
      <c r="AF798" s="33"/>
      <c r="AG798" s="33"/>
      <c r="AH798" s="43"/>
      <c r="AI798" s="43"/>
      <c r="AJ798" s="43"/>
      <c r="AK798" s="37"/>
      <c r="AL798" s="38"/>
      <c r="AM798" s="38">
        <f t="shared" si="198"/>
        <v>0</v>
      </c>
      <c r="AN798" s="38">
        <f t="shared" si="199"/>
        <v>0</v>
      </c>
      <c r="AO798" s="37">
        <f t="shared" si="196"/>
        <v>0</v>
      </c>
      <c r="AP798" s="38">
        <f t="shared" si="196"/>
        <v>0</v>
      </c>
      <c r="AQ798" s="83"/>
      <c r="AR798" s="37">
        <f t="shared" si="202"/>
        <v>0</v>
      </c>
      <c r="AS798" s="38">
        <f t="shared" si="202"/>
        <v>0</v>
      </c>
    </row>
    <row r="799" spans="1:45" ht="39" x14ac:dyDescent="0.25">
      <c r="A799" s="195" t="s">
        <v>1020</v>
      </c>
      <c r="B799" s="197" t="s">
        <v>1021</v>
      </c>
      <c r="C799" s="199" t="s">
        <v>192</v>
      </c>
      <c r="D799" s="30" t="s">
        <v>811</v>
      </c>
      <c r="E799" s="31">
        <v>6</v>
      </c>
      <c r="F799" s="31">
        <v>4</v>
      </c>
      <c r="G799" s="33">
        <f>$G$595</f>
        <v>6.0999999999999999E-2</v>
      </c>
      <c r="H799" s="33">
        <f t="shared" si="187"/>
        <v>0.36599999999999999</v>
      </c>
      <c r="I799" s="34">
        <f>H799+H800</f>
        <v>0.69399999999999995</v>
      </c>
      <c r="J799" s="33">
        <f t="shared" si="189"/>
        <v>0.24399999999999999</v>
      </c>
      <c r="K799" s="34">
        <f>J799+J800</f>
        <v>0.44900000000000001</v>
      </c>
      <c r="L799" s="33"/>
      <c r="M799" s="33"/>
      <c r="N799" s="33"/>
      <c r="O799" s="33">
        <f>I799*$Q$7</f>
        <v>1.0409999999999999E-2</v>
      </c>
      <c r="P799" s="33">
        <f>K799*$Q$7</f>
        <v>6.7349999999999997E-3</v>
      </c>
      <c r="Q799" s="33"/>
      <c r="R799" s="33">
        <f>I799*$T$7</f>
        <v>0.23596</v>
      </c>
      <c r="S799" s="35">
        <f>K799*$T$7</f>
        <v>0.15266000000000002</v>
      </c>
      <c r="T799" s="43"/>
      <c r="U799" s="36">
        <f>I799*$W$7</f>
        <v>6.9399999999999993E-5</v>
      </c>
      <c r="V799" s="36">
        <f>K799*$W$7</f>
        <v>4.49E-5</v>
      </c>
      <c r="W799" s="43"/>
      <c r="X799" s="33">
        <f>I799*$Z$7</f>
        <v>0.52841159999999998</v>
      </c>
      <c r="Y799" s="33">
        <f>K799*$Z$7</f>
        <v>0.34186859999999997</v>
      </c>
      <c r="Z799" s="43"/>
      <c r="AA799" s="33">
        <f>I799+O799+R799+U799+X799</f>
        <v>1.4688509999999999</v>
      </c>
      <c r="AB799" s="33">
        <f>K799+P799+S799+V799+Y799</f>
        <v>0.9503085</v>
      </c>
      <c r="AC799" s="33">
        <f>AA799*$AE$7</f>
        <v>0.44065529999999997</v>
      </c>
      <c r="AD799" s="33">
        <f>AB799*$AE$7</f>
        <v>0.28509255</v>
      </c>
      <c r="AE799" s="43"/>
      <c r="AF799" s="33">
        <f>(AA799+AC799)*$AH$7</f>
        <v>5.7285188999999993E-2</v>
      </c>
      <c r="AG799" s="33">
        <f>(AB799+AD799)*$AH$7</f>
        <v>3.7062031500000002E-2</v>
      </c>
      <c r="AH799" s="43"/>
      <c r="AI799" s="43"/>
      <c r="AJ799" s="43"/>
      <c r="AK799" s="37">
        <v>2.44</v>
      </c>
      <c r="AL799" s="38">
        <v>1.57</v>
      </c>
      <c r="AM799" s="38">
        <f t="shared" si="198"/>
        <v>2.64</v>
      </c>
      <c r="AN799" s="38">
        <f t="shared" si="199"/>
        <v>1.7</v>
      </c>
      <c r="AO799" s="37">
        <f t="shared" si="196"/>
        <v>0.53</v>
      </c>
      <c r="AP799" s="38">
        <f t="shared" si="196"/>
        <v>0.34</v>
      </c>
      <c r="AQ799" s="83"/>
      <c r="AR799" s="37">
        <f t="shared" si="202"/>
        <v>3.17</v>
      </c>
      <c r="AS799" s="38">
        <f t="shared" si="202"/>
        <v>2.04</v>
      </c>
    </row>
    <row r="800" spans="1:45" ht="9" customHeight="1" x14ac:dyDescent="0.25">
      <c r="A800" s="196"/>
      <c r="B800" s="198"/>
      <c r="C800" s="200"/>
      <c r="D800" s="30" t="s">
        <v>46</v>
      </c>
      <c r="E800" s="31">
        <v>8</v>
      </c>
      <c r="F800" s="31">
        <v>5</v>
      </c>
      <c r="G800" s="33">
        <f>$G$594</f>
        <v>4.1000000000000002E-2</v>
      </c>
      <c r="H800" s="33">
        <f t="shared" si="187"/>
        <v>0.32800000000000001</v>
      </c>
      <c r="I800" s="34"/>
      <c r="J800" s="33">
        <f t="shared" si="189"/>
        <v>0.20500000000000002</v>
      </c>
      <c r="K800" s="34"/>
      <c r="L800" s="33"/>
      <c r="M800" s="33"/>
      <c r="N800" s="33"/>
      <c r="O800" s="33"/>
      <c r="P800" s="33"/>
      <c r="Q800" s="33"/>
      <c r="R800" s="33"/>
      <c r="S800" s="35"/>
      <c r="T800" s="43"/>
      <c r="U800" s="36"/>
      <c r="V800" s="36"/>
      <c r="W800" s="43"/>
      <c r="X800" s="33"/>
      <c r="Y800" s="33"/>
      <c r="Z800" s="43"/>
      <c r="AA800" s="33"/>
      <c r="AB800" s="33"/>
      <c r="AC800" s="33"/>
      <c r="AD800" s="33"/>
      <c r="AE800" s="43"/>
      <c r="AF800" s="33"/>
      <c r="AG800" s="33"/>
      <c r="AH800" s="43"/>
      <c r="AI800" s="43"/>
      <c r="AJ800" s="43"/>
      <c r="AK800" s="37"/>
      <c r="AL800" s="38"/>
      <c r="AM800" s="38">
        <f t="shared" si="198"/>
        <v>0</v>
      </c>
      <c r="AN800" s="38">
        <f t="shared" si="199"/>
        <v>0</v>
      </c>
      <c r="AO800" s="37">
        <f t="shared" si="196"/>
        <v>0</v>
      </c>
      <c r="AP800" s="38">
        <f t="shared" si="196"/>
        <v>0</v>
      </c>
      <c r="AQ800" s="83"/>
      <c r="AR800" s="37">
        <f t="shared" si="202"/>
        <v>0</v>
      </c>
      <c r="AS800" s="38">
        <f t="shared" si="202"/>
        <v>0</v>
      </c>
    </row>
    <row r="801" spans="1:45" ht="39" x14ac:dyDescent="0.25">
      <c r="A801" s="195" t="s">
        <v>1022</v>
      </c>
      <c r="B801" s="197" t="s">
        <v>1023</v>
      </c>
      <c r="C801" s="199" t="s">
        <v>192</v>
      </c>
      <c r="D801" s="30" t="s">
        <v>811</v>
      </c>
      <c r="E801" s="31">
        <v>15</v>
      </c>
      <c r="F801" s="31">
        <v>9</v>
      </c>
      <c r="G801" s="33">
        <f>$G$595</f>
        <v>6.0999999999999999E-2</v>
      </c>
      <c r="H801" s="33">
        <f t="shared" si="187"/>
        <v>0.91500000000000004</v>
      </c>
      <c r="I801" s="34">
        <f>H801+H802</f>
        <v>1.6120000000000001</v>
      </c>
      <c r="J801" s="33">
        <f t="shared" si="189"/>
        <v>0.54899999999999993</v>
      </c>
      <c r="K801" s="34">
        <f>J801+J802</f>
        <v>0.95899999999999996</v>
      </c>
      <c r="L801" s="33"/>
      <c r="M801" s="33"/>
      <c r="N801" s="33"/>
      <c r="O801" s="33">
        <f>I801*$Q$7</f>
        <v>2.418E-2</v>
      </c>
      <c r="P801" s="33">
        <f>K801*$Q$7</f>
        <v>1.4384999999999998E-2</v>
      </c>
      <c r="Q801" s="33"/>
      <c r="R801" s="33">
        <f>I801*$T$7</f>
        <v>0.54808000000000012</v>
      </c>
      <c r="S801" s="35">
        <f>K801*$T$7</f>
        <v>0.32606000000000002</v>
      </c>
      <c r="T801" s="43"/>
      <c r="U801" s="36">
        <f>I801*$W$7</f>
        <v>1.6120000000000002E-4</v>
      </c>
      <c r="V801" s="36">
        <f>K801*$W$7</f>
        <v>9.59E-5</v>
      </c>
      <c r="W801" s="43"/>
      <c r="X801" s="33">
        <f>I801*$Z$7</f>
        <v>1.2273768</v>
      </c>
      <c r="Y801" s="33">
        <f>K801*$Z$7</f>
        <v>0.7301825999999999</v>
      </c>
      <c r="Z801" s="43"/>
      <c r="AA801" s="33">
        <f>I801+O801+R801+U801+X801</f>
        <v>3.4117980000000001</v>
      </c>
      <c r="AB801" s="33">
        <f>K801+P801+S801+V801+Y801</f>
        <v>2.0297234999999998</v>
      </c>
      <c r="AC801" s="33">
        <f>AA801*$AE$7</f>
        <v>1.0235394</v>
      </c>
      <c r="AD801" s="33">
        <f>AB801*$AE$7</f>
        <v>0.60891704999999996</v>
      </c>
      <c r="AE801" s="43"/>
      <c r="AF801" s="33">
        <f>(AA801+AC801)*$AH$7</f>
        <v>0.133060122</v>
      </c>
      <c r="AG801" s="33">
        <f>(AB801+AD801)*$AH$7</f>
        <v>7.915921649999999E-2</v>
      </c>
      <c r="AH801" s="43"/>
      <c r="AI801" s="43"/>
      <c r="AJ801" s="43"/>
      <c r="AK801" s="37">
        <v>5.66</v>
      </c>
      <c r="AL801" s="38">
        <v>3.37</v>
      </c>
      <c r="AM801" s="38">
        <f t="shared" si="198"/>
        <v>6.11</v>
      </c>
      <c r="AN801" s="38">
        <f t="shared" si="199"/>
        <v>3.64</v>
      </c>
      <c r="AO801" s="37">
        <f t="shared" si="196"/>
        <v>1.22</v>
      </c>
      <c r="AP801" s="38">
        <f t="shared" si="196"/>
        <v>0.73</v>
      </c>
      <c r="AQ801" s="83"/>
      <c r="AR801" s="37">
        <f t="shared" si="202"/>
        <v>7.33</v>
      </c>
      <c r="AS801" s="38">
        <f t="shared" si="202"/>
        <v>4.37</v>
      </c>
    </row>
    <row r="802" spans="1:45" ht="51.75" x14ac:dyDescent="0.25">
      <c r="A802" s="196"/>
      <c r="B802" s="198"/>
      <c r="C802" s="200"/>
      <c r="D802" s="30" t="s">
        <v>46</v>
      </c>
      <c r="E802" s="31">
        <v>17</v>
      </c>
      <c r="F802" s="31">
        <v>10</v>
      </c>
      <c r="G802" s="33">
        <f>$G$594</f>
        <v>4.1000000000000002E-2</v>
      </c>
      <c r="H802" s="33">
        <f t="shared" si="187"/>
        <v>0.69700000000000006</v>
      </c>
      <c r="I802" s="34"/>
      <c r="J802" s="33">
        <f t="shared" si="189"/>
        <v>0.41000000000000003</v>
      </c>
      <c r="K802" s="34"/>
      <c r="L802" s="33"/>
      <c r="M802" s="33"/>
      <c r="N802" s="33"/>
      <c r="O802" s="33"/>
      <c r="P802" s="33"/>
      <c r="Q802" s="33"/>
      <c r="R802" s="33"/>
      <c r="S802" s="35"/>
      <c r="T802" s="43"/>
      <c r="U802" s="36"/>
      <c r="V802" s="36"/>
      <c r="W802" s="43"/>
      <c r="X802" s="33"/>
      <c r="Y802" s="33"/>
      <c r="Z802" s="43"/>
      <c r="AA802" s="33"/>
      <c r="AB802" s="33"/>
      <c r="AC802" s="33"/>
      <c r="AD802" s="33"/>
      <c r="AE802" s="43"/>
      <c r="AF802" s="33"/>
      <c r="AG802" s="33"/>
      <c r="AH802" s="43"/>
      <c r="AI802" s="43"/>
      <c r="AJ802" s="43"/>
      <c r="AK802" s="37"/>
      <c r="AL802" s="38"/>
      <c r="AM802" s="38">
        <f t="shared" si="198"/>
        <v>0</v>
      </c>
      <c r="AN802" s="38">
        <f t="shared" si="199"/>
        <v>0</v>
      </c>
      <c r="AO802" s="37">
        <f t="shared" si="196"/>
        <v>0</v>
      </c>
      <c r="AP802" s="38">
        <f t="shared" si="196"/>
        <v>0</v>
      </c>
      <c r="AQ802" s="83"/>
      <c r="AR802" s="37">
        <f t="shared" si="202"/>
        <v>0</v>
      </c>
      <c r="AS802" s="38">
        <f t="shared" si="202"/>
        <v>0</v>
      </c>
    </row>
    <row r="803" spans="1:45" ht="39" x14ac:dyDescent="0.25">
      <c r="A803" s="195" t="s">
        <v>1024</v>
      </c>
      <c r="B803" s="197" t="s">
        <v>1025</v>
      </c>
      <c r="C803" s="199" t="s">
        <v>192</v>
      </c>
      <c r="D803" s="30" t="s">
        <v>811</v>
      </c>
      <c r="E803" s="31">
        <v>5</v>
      </c>
      <c r="F803" s="31">
        <v>3</v>
      </c>
      <c r="G803" s="33">
        <f>$G$595</f>
        <v>6.0999999999999999E-2</v>
      </c>
      <c r="H803" s="33">
        <f t="shared" si="187"/>
        <v>0.30499999999999999</v>
      </c>
      <c r="I803" s="34">
        <f>H803+H804</f>
        <v>0.71500000000000008</v>
      </c>
      <c r="J803" s="33">
        <f t="shared" si="189"/>
        <v>0.183</v>
      </c>
      <c r="K803" s="34">
        <f>J803+J804</f>
        <v>0.42899999999999999</v>
      </c>
      <c r="L803" s="33"/>
      <c r="M803" s="33"/>
      <c r="N803" s="33"/>
      <c r="O803" s="33">
        <f>I803*$Q$7</f>
        <v>1.0725E-2</v>
      </c>
      <c r="P803" s="33">
        <f>K803*$Q$7</f>
        <v>6.4349999999999997E-3</v>
      </c>
      <c r="Q803" s="33"/>
      <c r="R803" s="33">
        <f>I803*$T$7</f>
        <v>0.24310000000000004</v>
      </c>
      <c r="S803" s="35">
        <f>K803*$T$7</f>
        <v>0.14586000000000002</v>
      </c>
      <c r="T803" s="43"/>
      <c r="U803" s="36">
        <f>I803*$W$7</f>
        <v>7.1500000000000017E-5</v>
      </c>
      <c r="V803" s="36">
        <f>K803*$W$7</f>
        <v>4.2899999999999999E-5</v>
      </c>
      <c r="W803" s="43"/>
      <c r="X803" s="33">
        <f>I803*$Z$7</f>
        <v>0.54440100000000002</v>
      </c>
      <c r="Y803" s="33">
        <f>K803*$Z$7</f>
        <v>0.3266406</v>
      </c>
      <c r="Z803" s="43"/>
      <c r="AA803" s="33">
        <f>I803+O803+R803+U803+X803</f>
        <v>1.5132975000000002</v>
      </c>
      <c r="AB803" s="33">
        <f>K803+P803+S803+V803+Y803</f>
        <v>0.90797850000000002</v>
      </c>
      <c r="AC803" s="33">
        <f>AA803*$AE$7</f>
        <v>0.45398925000000001</v>
      </c>
      <c r="AD803" s="33">
        <f>AB803*$AE$7</f>
        <v>0.27239354999999998</v>
      </c>
      <c r="AE803" s="43"/>
      <c r="AF803" s="33">
        <f>(AA803+AC803)*$AH$7</f>
        <v>5.9018602500000003E-2</v>
      </c>
      <c r="AG803" s="33">
        <f>(AB803+AD803)*$AH$7</f>
        <v>3.5411161499999996E-2</v>
      </c>
      <c r="AH803" s="43"/>
      <c r="AI803" s="43"/>
      <c r="AJ803" s="43"/>
      <c r="AK803" s="37">
        <v>2.5099999999999998</v>
      </c>
      <c r="AL803" s="38">
        <v>1.51</v>
      </c>
      <c r="AM803" s="38">
        <f t="shared" si="198"/>
        <v>2.71</v>
      </c>
      <c r="AN803" s="38">
        <f t="shared" si="199"/>
        <v>1.63</v>
      </c>
      <c r="AO803" s="37">
        <f t="shared" si="196"/>
        <v>0.54</v>
      </c>
      <c r="AP803" s="38">
        <f t="shared" si="196"/>
        <v>0.33</v>
      </c>
      <c r="AQ803" s="83"/>
      <c r="AR803" s="37">
        <f t="shared" si="202"/>
        <v>3.25</v>
      </c>
      <c r="AS803" s="38">
        <f t="shared" si="202"/>
        <v>1.96</v>
      </c>
    </row>
    <row r="804" spans="1:45" ht="51.75" x14ac:dyDescent="0.25">
      <c r="A804" s="196"/>
      <c r="B804" s="198"/>
      <c r="C804" s="200"/>
      <c r="D804" s="30" t="s">
        <v>46</v>
      </c>
      <c r="E804" s="31">
        <v>10</v>
      </c>
      <c r="F804" s="31">
        <v>6</v>
      </c>
      <c r="G804" s="33">
        <f>$G$594</f>
        <v>4.1000000000000002E-2</v>
      </c>
      <c r="H804" s="33">
        <f t="shared" si="187"/>
        <v>0.41000000000000003</v>
      </c>
      <c r="I804" s="34"/>
      <c r="J804" s="33">
        <f t="shared" si="189"/>
        <v>0.246</v>
      </c>
      <c r="K804" s="34"/>
      <c r="L804" s="33"/>
      <c r="M804" s="33"/>
      <c r="N804" s="33"/>
      <c r="O804" s="33"/>
      <c r="P804" s="33"/>
      <c r="Q804" s="33"/>
      <c r="R804" s="33"/>
      <c r="S804" s="35"/>
      <c r="T804" s="43"/>
      <c r="U804" s="36"/>
      <c r="V804" s="36"/>
      <c r="W804" s="43"/>
      <c r="X804" s="33"/>
      <c r="Y804" s="33"/>
      <c r="Z804" s="43"/>
      <c r="AA804" s="33"/>
      <c r="AB804" s="33"/>
      <c r="AC804" s="33"/>
      <c r="AD804" s="33"/>
      <c r="AE804" s="43"/>
      <c r="AF804" s="33"/>
      <c r="AG804" s="33"/>
      <c r="AH804" s="43"/>
      <c r="AI804" s="43"/>
      <c r="AJ804" s="43"/>
      <c r="AK804" s="37"/>
      <c r="AL804" s="38"/>
      <c r="AM804" s="38">
        <f t="shared" si="198"/>
        <v>0</v>
      </c>
      <c r="AN804" s="38">
        <f t="shared" si="199"/>
        <v>0</v>
      </c>
      <c r="AO804" s="37">
        <f t="shared" si="196"/>
        <v>0</v>
      </c>
      <c r="AP804" s="38">
        <f t="shared" si="196"/>
        <v>0</v>
      </c>
      <c r="AQ804" s="83"/>
      <c r="AR804" s="37">
        <f t="shared" si="202"/>
        <v>0</v>
      </c>
      <c r="AS804" s="38">
        <f t="shared" si="202"/>
        <v>0</v>
      </c>
    </row>
    <row r="805" spans="1:45" ht="39" x14ac:dyDescent="0.25">
      <c r="A805" s="195" t="s">
        <v>1026</v>
      </c>
      <c r="B805" s="197" t="s">
        <v>1027</v>
      </c>
      <c r="C805" s="199" t="s">
        <v>192</v>
      </c>
      <c r="D805" s="30" t="s">
        <v>811</v>
      </c>
      <c r="E805" s="31">
        <v>7</v>
      </c>
      <c r="F805" s="31">
        <v>4</v>
      </c>
      <c r="G805" s="33">
        <f>$G$595</f>
        <v>6.0999999999999999E-2</v>
      </c>
      <c r="H805" s="33">
        <f t="shared" si="187"/>
        <v>0.42699999999999999</v>
      </c>
      <c r="I805" s="34">
        <f>H805+H806</f>
        <v>0.96</v>
      </c>
      <c r="J805" s="33">
        <f t="shared" si="189"/>
        <v>0.24399999999999999</v>
      </c>
      <c r="K805" s="34">
        <f>J805+J806</f>
        <v>0.57200000000000006</v>
      </c>
      <c r="L805" s="33"/>
      <c r="M805" s="33"/>
      <c r="N805" s="33"/>
      <c r="O805" s="33">
        <f>I805*$Q$7</f>
        <v>1.44E-2</v>
      </c>
      <c r="P805" s="33">
        <f>K805*$Q$7</f>
        <v>8.5800000000000008E-3</v>
      </c>
      <c r="Q805" s="33"/>
      <c r="R805" s="33">
        <f>I805*$T$7</f>
        <v>0.32640000000000002</v>
      </c>
      <c r="S805" s="35">
        <f>K805*$T$7</f>
        <v>0.19448000000000004</v>
      </c>
      <c r="T805" s="43"/>
      <c r="U805" s="36">
        <f>I805*$W$7</f>
        <v>9.6000000000000002E-5</v>
      </c>
      <c r="V805" s="36">
        <f>K805*$W$7</f>
        <v>5.7200000000000008E-5</v>
      </c>
      <c r="W805" s="43"/>
      <c r="X805" s="33">
        <f>I805*$Z$7</f>
        <v>0.73094399999999993</v>
      </c>
      <c r="Y805" s="33">
        <f>K805*$Z$7</f>
        <v>0.43552080000000004</v>
      </c>
      <c r="Z805" s="43"/>
      <c r="AA805" s="33">
        <f>I805+O805+R805+U805+X805</f>
        <v>2.0318399999999999</v>
      </c>
      <c r="AB805" s="33">
        <f>K805+P805+S805+V805+Y805</f>
        <v>1.2106380000000001</v>
      </c>
      <c r="AC805" s="33">
        <f>AA805*$AE$7</f>
        <v>0.60955199999999998</v>
      </c>
      <c r="AD805" s="33">
        <f>AB805*$AE$7</f>
        <v>0.3631914</v>
      </c>
      <c r="AE805" s="43"/>
      <c r="AF805" s="33">
        <f>(AA805+AC805)*$AH$7</f>
        <v>7.9241759999999994E-2</v>
      </c>
      <c r="AG805" s="33">
        <f>(AB805+AD805)*$AH$7</f>
        <v>4.7214882E-2</v>
      </c>
      <c r="AH805" s="43"/>
      <c r="AI805" s="43"/>
      <c r="AJ805" s="43"/>
      <c r="AK805" s="37">
        <v>3.37</v>
      </c>
      <c r="AL805" s="38">
        <v>2.0099999999999998</v>
      </c>
      <c r="AM805" s="38">
        <f t="shared" si="198"/>
        <v>3.64</v>
      </c>
      <c r="AN805" s="38">
        <f t="shared" si="199"/>
        <v>2.17</v>
      </c>
      <c r="AO805" s="37">
        <f t="shared" si="196"/>
        <v>0.73</v>
      </c>
      <c r="AP805" s="38">
        <f t="shared" si="196"/>
        <v>0.43</v>
      </c>
      <c r="AQ805" s="83"/>
      <c r="AR805" s="37">
        <f t="shared" si="202"/>
        <v>4.37</v>
      </c>
      <c r="AS805" s="38">
        <f t="shared" si="202"/>
        <v>2.6</v>
      </c>
    </row>
    <row r="806" spans="1:45" ht="51.75" x14ac:dyDescent="0.25">
      <c r="A806" s="196"/>
      <c r="B806" s="198"/>
      <c r="C806" s="200"/>
      <c r="D806" s="30" t="s">
        <v>46</v>
      </c>
      <c r="E806" s="31">
        <v>13</v>
      </c>
      <c r="F806" s="31">
        <v>8</v>
      </c>
      <c r="G806" s="33">
        <f>$G$594</f>
        <v>4.1000000000000002E-2</v>
      </c>
      <c r="H806" s="33">
        <f t="shared" si="187"/>
        <v>0.53300000000000003</v>
      </c>
      <c r="I806" s="34"/>
      <c r="J806" s="33">
        <f t="shared" si="189"/>
        <v>0.32800000000000001</v>
      </c>
      <c r="K806" s="34"/>
      <c r="L806" s="33"/>
      <c r="M806" s="33"/>
      <c r="N806" s="33"/>
      <c r="O806" s="33"/>
      <c r="P806" s="33"/>
      <c r="Q806" s="33"/>
      <c r="R806" s="33"/>
      <c r="S806" s="35"/>
      <c r="T806" s="43"/>
      <c r="U806" s="36"/>
      <c r="V806" s="36"/>
      <c r="W806" s="43"/>
      <c r="X806" s="33"/>
      <c r="Y806" s="33"/>
      <c r="Z806" s="43"/>
      <c r="AA806" s="33"/>
      <c r="AB806" s="33"/>
      <c r="AC806" s="33"/>
      <c r="AD806" s="33"/>
      <c r="AE806" s="43"/>
      <c r="AF806" s="33"/>
      <c r="AG806" s="33"/>
      <c r="AH806" s="43"/>
      <c r="AI806" s="43"/>
      <c r="AJ806" s="43"/>
      <c r="AK806" s="37"/>
      <c r="AL806" s="38"/>
      <c r="AM806" s="38">
        <f t="shared" si="198"/>
        <v>0</v>
      </c>
      <c r="AN806" s="38">
        <f t="shared" si="199"/>
        <v>0</v>
      </c>
      <c r="AO806" s="37">
        <f t="shared" si="196"/>
        <v>0</v>
      </c>
      <c r="AP806" s="38">
        <f t="shared" si="196"/>
        <v>0</v>
      </c>
      <c r="AQ806" s="83"/>
      <c r="AR806" s="37"/>
      <c r="AS806" s="38"/>
    </row>
    <row r="807" spans="1:45" ht="30.75" customHeight="1" x14ac:dyDescent="0.25">
      <c r="A807" s="27" t="s">
        <v>1028</v>
      </c>
      <c r="B807" s="28" t="s">
        <v>1029</v>
      </c>
      <c r="C807" s="29"/>
      <c r="D807" s="30"/>
      <c r="E807" s="31"/>
      <c r="F807" s="31"/>
      <c r="G807" s="33"/>
      <c r="H807" s="33"/>
      <c r="I807" s="34"/>
      <c r="J807" s="33"/>
      <c r="K807" s="34"/>
      <c r="L807" s="33"/>
      <c r="M807" s="33"/>
      <c r="N807" s="33"/>
      <c r="O807" s="33"/>
      <c r="P807" s="33"/>
      <c r="Q807" s="33"/>
      <c r="R807" s="33"/>
      <c r="S807" s="35"/>
      <c r="T807" s="43"/>
      <c r="U807" s="36"/>
      <c r="V807" s="36"/>
      <c r="W807" s="43"/>
      <c r="X807" s="33"/>
      <c r="Y807" s="33"/>
      <c r="Z807" s="43"/>
      <c r="AA807" s="33"/>
      <c r="AB807" s="33"/>
      <c r="AC807" s="33"/>
      <c r="AD807" s="33"/>
      <c r="AE807" s="43"/>
      <c r="AF807" s="33"/>
      <c r="AG807" s="33"/>
      <c r="AH807" s="43"/>
      <c r="AI807" s="43"/>
      <c r="AJ807" s="43"/>
      <c r="AK807" s="37"/>
      <c r="AL807" s="38"/>
      <c r="AM807" s="38"/>
      <c r="AN807" s="38"/>
      <c r="AO807" s="37"/>
      <c r="AP807" s="38"/>
      <c r="AQ807" s="83"/>
      <c r="AR807" s="37"/>
      <c r="AS807" s="38"/>
    </row>
    <row r="808" spans="1:45" ht="39" x14ac:dyDescent="0.25">
      <c r="A808" s="195" t="s">
        <v>1030</v>
      </c>
      <c r="B808" s="197" t="s">
        <v>893</v>
      </c>
      <c r="C808" s="199" t="s">
        <v>192</v>
      </c>
      <c r="D808" s="30" t="s">
        <v>811</v>
      </c>
      <c r="E808" s="31">
        <v>2</v>
      </c>
      <c r="F808" s="31">
        <v>2</v>
      </c>
      <c r="G808" s="33">
        <f>$G$595</f>
        <v>6.0999999999999999E-2</v>
      </c>
      <c r="H808" s="33">
        <f t="shared" ref="H808:H873" si="203">E808*G808</f>
        <v>0.122</v>
      </c>
      <c r="I808" s="34">
        <f>H808+H809</f>
        <v>0.40900000000000003</v>
      </c>
      <c r="J808" s="33">
        <f t="shared" si="189"/>
        <v>0.122</v>
      </c>
      <c r="K808" s="34">
        <f>J808+J809</f>
        <v>0.28600000000000003</v>
      </c>
      <c r="L808" s="33"/>
      <c r="M808" s="33"/>
      <c r="N808" s="33"/>
      <c r="O808" s="33">
        <f>I808*$Q$7</f>
        <v>6.1349999999999998E-3</v>
      </c>
      <c r="P808" s="33">
        <f>K808*$Q$7</f>
        <v>4.2900000000000004E-3</v>
      </c>
      <c r="Q808" s="33"/>
      <c r="R808" s="33">
        <f>I808*$T$7</f>
        <v>0.13906000000000002</v>
      </c>
      <c r="S808" s="35">
        <f>K808*$T$7</f>
        <v>9.7240000000000021E-2</v>
      </c>
      <c r="T808" s="43"/>
      <c r="U808" s="36">
        <f>I808*$W$7</f>
        <v>4.0900000000000005E-5</v>
      </c>
      <c r="V808" s="36">
        <f>K808*$W$7</f>
        <v>2.8600000000000004E-5</v>
      </c>
      <c r="W808" s="43"/>
      <c r="X808" s="33">
        <f>I808*$Z$7</f>
        <v>0.31141259999999998</v>
      </c>
      <c r="Y808" s="33">
        <f>K808*$Z$7</f>
        <v>0.21776040000000002</v>
      </c>
      <c r="Z808" s="43"/>
      <c r="AA808" s="33">
        <f>I808+O808+R808+U808+X808</f>
        <v>0.86564850000000004</v>
      </c>
      <c r="AB808" s="33">
        <f>K808+P808+S808+V808+Y808</f>
        <v>0.60531900000000005</v>
      </c>
      <c r="AC808" s="33">
        <f>AA808*$AE$7</f>
        <v>0.25969455000000002</v>
      </c>
      <c r="AD808" s="33">
        <f>AB808*$AE$7</f>
        <v>0.1815957</v>
      </c>
      <c r="AE808" s="43"/>
      <c r="AF808" s="33">
        <f>(AA808+AC808)*$AH$7</f>
        <v>3.3760291500000005E-2</v>
      </c>
      <c r="AG808" s="33">
        <f>(AB808+AD808)*$AH$7</f>
        <v>2.3607441E-2</v>
      </c>
      <c r="AH808" s="43"/>
      <c r="AI808" s="43"/>
      <c r="AJ808" s="43"/>
      <c r="AK808" s="37">
        <v>1.44</v>
      </c>
      <c r="AL808" s="38">
        <v>1</v>
      </c>
      <c r="AM808" s="38">
        <f t="shared" si="198"/>
        <v>1.56</v>
      </c>
      <c r="AN808" s="38">
        <f t="shared" si="199"/>
        <v>1.08</v>
      </c>
      <c r="AO808" s="37">
        <f t="shared" si="196"/>
        <v>0.31</v>
      </c>
      <c r="AP808" s="38">
        <f t="shared" si="196"/>
        <v>0.22</v>
      </c>
      <c r="AQ808" s="83"/>
      <c r="AR808" s="37">
        <f t="shared" ref="AR808:AS810" si="204">AM808+AO808</f>
        <v>1.87</v>
      </c>
      <c r="AS808" s="38">
        <f t="shared" si="204"/>
        <v>1.3</v>
      </c>
    </row>
    <row r="809" spans="1:45" ht="51.75" x14ac:dyDescent="0.25">
      <c r="A809" s="196"/>
      <c r="B809" s="198"/>
      <c r="C809" s="200"/>
      <c r="D809" s="30" t="s">
        <v>46</v>
      </c>
      <c r="E809" s="31">
        <v>7</v>
      </c>
      <c r="F809" s="31">
        <v>4</v>
      </c>
      <c r="G809" s="33">
        <f>$G$594</f>
        <v>4.1000000000000002E-2</v>
      </c>
      <c r="H809" s="33">
        <f t="shared" si="203"/>
        <v>0.28700000000000003</v>
      </c>
      <c r="I809" s="34"/>
      <c r="J809" s="33">
        <f t="shared" ref="J809:J875" si="205">F809*G809</f>
        <v>0.16400000000000001</v>
      </c>
      <c r="K809" s="34"/>
      <c r="L809" s="33"/>
      <c r="M809" s="33"/>
      <c r="N809" s="33"/>
      <c r="O809" s="33"/>
      <c r="P809" s="33"/>
      <c r="Q809" s="33"/>
      <c r="R809" s="33"/>
      <c r="S809" s="35"/>
      <c r="T809" s="43"/>
      <c r="U809" s="36"/>
      <c r="V809" s="36"/>
      <c r="W809" s="43"/>
      <c r="X809" s="33"/>
      <c r="Y809" s="33"/>
      <c r="Z809" s="43"/>
      <c r="AA809" s="33"/>
      <c r="AB809" s="33"/>
      <c r="AC809" s="33"/>
      <c r="AD809" s="33"/>
      <c r="AE809" s="43"/>
      <c r="AF809" s="33"/>
      <c r="AG809" s="33"/>
      <c r="AH809" s="43"/>
      <c r="AI809" s="43"/>
      <c r="AJ809" s="43"/>
      <c r="AK809" s="37"/>
      <c r="AL809" s="38"/>
      <c r="AM809" s="38">
        <f t="shared" si="198"/>
        <v>0</v>
      </c>
      <c r="AN809" s="38">
        <f t="shared" si="199"/>
        <v>0</v>
      </c>
      <c r="AO809" s="37">
        <f t="shared" si="196"/>
        <v>0</v>
      </c>
      <c r="AP809" s="38">
        <f t="shared" si="196"/>
        <v>0</v>
      </c>
      <c r="AQ809" s="83"/>
      <c r="AR809" s="37">
        <f t="shared" si="204"/>
        <v>0</v>
      </c>
      <c r="AS809" s="38">
        <f t="shared" si="204"/>
        <v>0</v>
      </c>
    </row>
    <row r="810" spans="1:45" ht="39" x14ac:dyDescent="0.25">
      <c r="A810" s="195" t="s">
        <v>1031</v>
      </c>
      <c r="B810" s="197" t="s">
        <v>1011</v>
      </c>
      <c r="C810" s="199" t="s">
        <v>192</v>
      </c>
      <c r="D810" s="30" t="s">
        <v>811</v>
      </c>
      <c r="E810" s="31">
        <v>10</v>
      </c>
      <c r="F810" s="31">
        <v>10</v>
      </c>
      <c r="G810" s="33">
        <f>$G$595</f>
        <v>6.0999999999999999E-2</v>
      </c>
      <c r="H810" s="33">
        <f t="shared" si="203"/>
        <v>0.61</v>
      </c>
      <c r="I810" s="34">
        <f>H810+H811</f>
        <v>1.143</v>
      </c>
      <c r="J810" s="33">
        <f t="shared" si="205"/>
        <v>0.61</v>
      </c>
      <c r="K810" s="34">
        <f>J810+J811</f>
        <v>1.143</v>
      </c>
      <c r="L810" s="33"/>
      <c r="M810" s="33"/>
      <c r="N810" s="33"/>
      <c r="O810" s="33">
        <f>I810*$Q$7</f>
        <v>1.7145000000000001E-2</v>
      </c>
      <c r="P810" s="33">
        <f>K810*$Q$7</f>
        <v>1.7145000000000001E-2</v>
      </c>
      <c r="Q810" s="33"/>
      <c r="R810" s="33">
        <f>I810*$T$7</f>
        <v>0.38862000000000002</v>
      </c>
      <c r="S810" s="35">
        <f>K810*$T$7</f>
        <v>0.38862000000000002</v>
      </c>
      <c r="T810" s="43"/>
      <c r="U810" s="36">
        <f>I810*$W$7</f>
        <v>1.1430000000000001E-4</v>
      </c>
      <c r="V810" s="36">
        <f>K810*$W$7</f>
        <v>1.1430000000000001E-4</v>
      </c>
      <c r="W810" s="43"/>
      <c r="X810" s="33">
        <f>I810*$Z$7</f>
        <v>0.87028019999999995</v>
      </c>
      <c r="Y810" s="33">
        <f>K810*$Z$7</f>
        <v>0.87028019999999995</v>
      </c>
      <c r="Z810" s="43"/>
      <c r="AA810" s="33">
        <f>I810+O810+R810+U810+X810</f>
        <v>2.4191594999999997</v>
      </c>
      <c r="AB810" s="33">
        <f>K810+P810+S810+V810+Y810</f>
        <v>2.4191594999999997</v>
      </c>
      <c r="AC810" s="33">
        <f>AA810*$AE$7</f>
        <v>0.72574784999999986</v>
      </c>
      <c r="AD810" s="33">
        <f>AB810*$AE$7</f>
        <v>0.72574784999999986</v>
      </c>
      <c r="AE810" s="43"/>
      <c r="AF810" s="33">
        <f>(AA810+AC810)*$AH$7</f>
        <v>9.4347220499999981E-2</v>
      </c>
      <c r="AG810" s="33">
        <f>(AB810+AD810)*$AH$7</f>
        <v>9.4347220499999981E-2</v>
      </c>
      <c r="AH810" s="43"/>
      <c r="AI810" s="43"/>
      <c r="AJ810" s="43"/>
      <c r="AK810" s="37">
        <v>4.01</v>
      </c>
      <c r="AL810" s="38">
        <v>4.01</v>
      </c>
      <c r="AM810" s="38">
        <f t="shared" si="198"/>
        <v>4.33</v>
      </c>
      <c r="AN810" s="38">
        <f t="shared" si="199"/>
        <v>4.33</v>
      </c>
      <c r="AO810" s="37">
        <f t="shared" si="196"/>
        <v>0.87</v>
      </c>
      <c r="AP810" s="38">
        <f t="shared" si="196"/>
        <v>0.87</v>
      </c>
      <c r="AQ810" s="83"/>
      <c r="AR810" s="37">
        <f t="shared" si="204"/>
        <v>5.2</v>
      </c>
      <c r="AS810" s="38">
        <f t="shared" si="204"/>
        <v>5.2</v>
      </c>
    </row>
    <row r="811" spans="1:45" ht="51.75" x14ac:dyDescent="0.25">
      <c r="A811" s="196"/>
      <c r="B811" s="198"/>
      <c r="C811" s="200"/>
      <c r="D811" s="30" t="s">
        <v>46</v>
      </c>
      <c r="E811" s="31">
        <v>13</v>
      </c>
      <c r="F811" s="31">
        <v>13</v>
      </c>
      <c r="G811" s="33">
        <f>$G$594</f>
        <v>4.1000000000000002E-2</v>
      </c>
      <c r="H811" s="33">
        <f t="shared" si="203"/>
        <v>0.53300000000000003</v>
      </c>
      <c r="I811" s="34"/>
      <c r="J811" s="33">
        <f t="shared" si="205"/>
        <v>0.53300000000000003</v>
      </c>
      <c r="K811" s="34"/>
      <c r="L811" s="33"/>
      <c r="M811" s="33"/>
      <c r="N811" s="33"/>
      <c r="O811" s="33"/>
      <c r="P811" s="33"/>
      <c r="Q811" s="33"/>
      <c r="R811" s="33"/>
      <c r="S811" s="35"/>
      <c r="T811" s="43"/>
      <c r="U811" s="36"/>
      <c r="V811" s="36"/>
      <c r="W811" s="43"/>
      <c r="X811" s="33"/>
      <c r="Y811" s="33"/>
      <c r="Z811" s="43"/>
      <c r="AA811" s="33"/>
      <c r="AB811" s="33"/>
      <c r="AC811" s="33"/>
      <c r="AD811" s="33"/>
      <c r="AE811" s="43"/>
      <c r="AF811" s="33"/>
      <c r="AG811" s="33"/>
      <c r="AH811" s="43"/>
      <c r="AI811" s="43"/>
      <c r="AJ811" s="43"/>
      <c r="AK811" s="37"/>
      <c r="AL811" s="38"/>
      <c r="AM811" s="38">
        <f t="shared" si="198"/>
        <v>0</v>
      </c>
      <c r="AN811" s="38">
        <f t="shared" si="199"/>
        <v>0</v>
      </c>
      <c r="AO811" s="37">
        <f t="shared" si="196"/>
        <v>0</v>
      </c>
      <c r="AP811" s="38">
        <f t="shared" si="196"/>
        <v>0</v>
      </c>
      <c r="AQ811" s="83"/>
      <c r="AR811" s="37"/>
      <c r="AS811" s="38"/>
    </row>
    <row r="812" spans="1:45" ht="47.25" customHeight="1" x14ac:dyDescent="0.25">
      <c r="A812" s="27" t="s">
        <v>1032</v>
      </c>
      <c r="B812" s="28" t="s">
        <v>1033</v>
      </c>
      <c r="C812" s="29"/>
      <c r="D812" s="30"/>
      <c r="E812" s="31"/>
      <c r="F812" s="31"/>
      <c r="G812" s="33"/>
      <c r="H812" s="33"/>
      <c r="I812" s="34"/>
      <c r="J812" s="33"/>
      <c r="K812" s="34"/>
      <c r="L812" s="33"/>
      <c r="M812" s="33"/>
      <c r="N812" s="33"/>
      <c r="O812" s="33"/>
      <c r="P812" s="33"/>
      <c r="Q812" s="33"/>
      <c r="R812" s="33"/>
      <c r="S812" s="35"/>
      <c r="T812" s="43"/>
      <c r="U812" s="36"/>
      <c r="V812" s="36"/>
      <c r="W812" s="43"/>
      <c r="X812" s="33"/>
      <c r="Y812" s="33"/>
      <c r="Z812" s="43"/>
      <c r="AA812" s="33"/>
      <c r="AB812" s="33"/>
      <c r="AC812" s="33"/>
      <c r="AD812" s="33"/>
      <c r="AE812" s="43"/>
      <c r="AF812" s="33"/>
      <c r="AG812" s="33"/>
      <c r="AH812" s="43"/>
      <c r="AI812" s="43"/>
      <c r="AJ812" s="43"/>
      <c r="AK812" s="37"/>
      <c r="AL812" s="38"/>
      <c r="AM812" s="38"/>
      <c r="AN812" s="38"/>
      <c r="AO812" s="37"/>
      <c r="AP812" s="38"/>
      <c r="AQ812" s="83"/>
      <c r="AR812" s="37"/>
      <c r="AS812" s="38"/>
    </row>
    <row r="813" spans="1:45" ht="39" x14ac:dyDescent="0.25">
      <c r="A813" s="195" t="s">
        <v>1034</v>
      </c>
      <c r="B813" s="197" t="s">
        <v>893</v>
      </c>
      <c r="C813" s="199" t="s">
        <v>192</v>
      </c>
      <c r="D813" s="30" t="s">
        <v>811</v>
      </c>
      <c r="E813" s="31">
        <v>5</v>
      </c>
      <c r="F813" s="31">
        <v>3</v>
      </c>
      <c r="G813" s="33">
        <f>$G$595</f>
        <v>6.0999999999999999E-2</v>
      </c>
      <c r="H813" s="33">
        <f t="shared" si="203"/>
        <v>0.30499999999999999</v>
      </c>
      <c r="I813" s="34">
        <f>H813+H814</f>
        <v>0.71500000000000008</v>
      </c>
      <c r="J813" s="33">
        <f t="shared" si="205"/>
        <v>0.183</v>
      </c>
      <c r="K813" s="34">
        <f>J813+J814</f>
        <v>0.42899999999999999</v>
      </c>
      <c r="L813" s="33"/>
      <c r="M813" s="33"/>
      <c r="N813" s="33"/>
      <c r="O813" s="33">
        <f>I813*$Q$7</f>
        <v>1.0725E-2</v>
      </c>
      <c r="P813" s="33">
        <f>K813*$Q$7</f>
        <v>6.4349999999999997E-3</v>
      </c>
      <c r="Q813" s="33"/>
      <c r="R813" s="33">
        <f>I813*$T$7</f>
        <v>0.24310000000000004</v>
      </c>
      <c r="S813" s="35">
        <f>K813*$T$7</f>
        <v>0.14586000000000002</v>
      </c>
      <c r="T813" s="43"/>
      <c r="U813" s="36">
        <f>I813*$W$7</f>
        <v>7.1500000000000017E-5</v>
      </c>
      <c r="V813" s="36">
        <f>K813*$W$7</f>
        <v>4.2899999999999999E-5</v>
      </c>
      <c r="W813" s="43"/>
      <c r="X813" s="33">
        <f>I813*$Z$7</f>
        <v>0.54440100000000002</v>
      </c>
      <c r="Y813" s="33">
        <f>K813*$Z$7</f>
        <v>0.3266406</v>
      </c>
      <c r="Z813" s="43"/>
      <c r="AA813" s="33">
        <f>I813+O813+R813+U813+X813</f>
        <v>1.5132975000000002</v>
      </c>
      <c r="AB813" s="33">
        <f>K813+P813+S813+V813+Y813</f>
        <v>0.90797850000000002</v>
      </c>
      <c r="AC813" s="33">
        <f>AA813*$AE$7</f>
        <v>0.45398925000000001</v>
      </c>
      <c r="AD813" s="33">
        <f>AB813*$AE$7</f>
        <v>0.27239354999999998</v>
      </c>
      <c r="AE813" s="43"/>
      <c r="AF813" s="33">
        <f>(AA813+AC813)*$AH$7</f>
        <v>5.9018602500000003E-2</v>
      </c>
      <c r="AG813" s="33">
        <f>(AB813+AD813)*$AH$7</f>
        <v>3.5411161499999996E-2</v>
      </c>
      <c r="AH813" s="43"/>
      <c r="AI813" s="43"/>
      <c r="AJ813" s="43"/>
      <c r="AK813" s="37">
        <v>2.5099999999999998</v>
      </c>
      <c r="AL813" s="38">
        <v>1.51</v>
      </c>
      <c r="AM813" s="38">
        <f t="shared" si="198"/>
        <v>2.71</v>
      </c>
      <c r="AN813" s="38">
        <f t="shared" si="199"/>
        <v>1.63</v>
      </c>
      <c r="AO813" s="37">
        <f t="shared" si="196"/>
        <v>0.54</v>
      </c>
      <c r="AP813" s="38">
        <f t="shared" si="196"/>
        <v>0.33</v>
      </c>
      <c r="AQ813" s="83"/>
      <c r="AR813" s="37">
        <f t="shared" ref="AR813:AS820" si="206">AM813+AO813</f>
        <v>3.25</v>
      </c>
      <c r="AS813" s="38">
        <f t="shared" si="206"/>
        <v>1.96</v>
      </c>
    </row>
    <row r="814" spans="1:45" ht="51.75" x14ac:dyDescent="0.25">
      <c r="A814" s="196"/>
      <c r="B814" s="198"/>
      <c r="C814" s="200"/>
      <c r="D814" s="30" t="s">
        <v>46</v>
      </c>
      <c r="E814" s="31">
        <v>10</v>
      </c>
      <c r="F814" s="31">
        <v>6</v>
      </c>
      <c r="G814" s="33">
        <f>$G$594</f>
        <v>4.1000000000000002E-2</v>
      </c>
      <c r="H814" s="33">
        <f t="shared" si="203"/>
        <v>0.41000000000000003</v>
      </c>
      <c r="I814" s="34"/>
      <c r="J814" s="33">
        <f t="shared" si="205"/>
        <v>0.246</v>
      </c>
      <c r="K814" s="34"/>
      <c r="L814" s="33"/>
      <c r="M814" s="33"/>
      <c r="N814" s="33"/>
      <c r="O814" s="33"/>
      <c r="P814" s="33"/>
      <c r="Q814" s="33"/>
      <c r="R814" s="33"/>
      <c r="S814" s="35"/>
      <c r="T814" s="43"/>
      <c r="U814" s="36"/>
      <c r="V814" s="36"/>
      <c r="W814" s="43"/>
      <c r="X814" s="33"/>
      <c r="Y814" s="33"/>
      <c r="Z814" s="43"/>
      <c r="AA814" s="33"/>
      <c r="AB814" s="33"/>
      <c r="AC814" s="33"/>
      <c r="AD814" s="33"/>
      <c r="AE814" s="43"/>
      <c r="AF814" s="33"/>
      <c r="AG814" s="33"/>
      <c r="AH814" s="43"/>
      <c r="AI814" s="43"/>
      <c r="AJ814" s="43"/>
      <c r="AK814" s="37"/>
      <c r="AL814" s="38"/>
      <c r="AM814" s="38">
        <f t="shared" si="198"/>
        <v>0</v>
      </c>
      <c r="AN814" s="38">
        <f t="shared" si="199"/>
        <v>0</v>
      </c>
      <c r="AO814" s="37">
        <f t="shared" si="196"/>
        <v>0</v>
      </c>
      <c r="AP814" s="38">
        <f t="shared" si="196"/>
        <v>0</v>
      </c>
      <c r="AQ814" s="83"/>
      <c r="AR814" s="37">
        <f t="shared" si="206"/>
        <v>0</v>
      </c>
      <c r="AS814" s="38">
        <f t="shared" si="206"/>
        <v>0</v>
      </c>
    </row>
    <row r="815" spans="1:45" ht="39" x14ac:dyDescent="0.25">
      <c r="A815" s="195" t="s">
        <v>1035</v>
      </c>
      <c r="B815" s="197" t="s">
        <v>1006</v>
      </c>
      <c r="C815" s="199" t="s">
        <v>192</v>
      </c>
      <c r="D815" s="30" t="s">
        <v>811</v>
      </c>
      <c r="E815" s="31">
        <v>9</v>
      </c>
      <c r="F815" s="31">
        <v>9</v>
      </c>
      <c r="G815" s="33">
        <f>$G$595</f>
        <v>6.0999999999999999E-2</v>
      </c>
      <c r="H815" s="33">
        <f t="shared" si="203"/>
        <v>0.54899999999999993</v>
      </c>
      <c r="I815" s="34">
        <f>H815+H816</f>
        <v>1.2050000000000001</v>
      </c>
      <c r="J815" s="33">
        <f t="shared" si="205"/>
        <v>0.54899999999999993</v>
      </c>
      <c r="K815" s="34">
        <f>J815+J816</f>
        <v>1.2050000000000001</v>
      </c>
      <c r="L815" s="33"/>
      <c r="M815" s="33"/>
      <c r="N815" s="33"/>
      <c r="O815" s="33">
        <f>I815*$Q$7</f>
        <v>1.8075000000000001E-2</v>
      </c>
      <c r="P815" s="33">
        <f>K815*$Q$7</f>
        <v>1.8075000000000001E-2</v>
      </c>
      <c r="Q815" s="33"/>
      <c r="R815" s="33">
        <f>I815*$T$7</f>
        <v>0.40970000000000006</v>
      </c>
      <c r="S815" s="35">
        <f>K815*$T$7</f>
        <v>0.40970000000000006</v>
      </c>
      <c r="T815" s="43"/>
      <c r="U815" s="36">
        <f>I815*$W$7</f>
        <v>1.2050000000000002E-4</v>
      </c>
      <c r="V815" s="36">
        <f>K815*$W$7</f>
        <v>1.2050000000000002E-4</v>
      </c>
      <c r="W815" s="43"/>
      <c r="X815" s="33">
        <f>I815*$Z$7</f>
        <v>0.91748700000000005</v>
      </c>
      <c r="Y815" s="33">
        <f>K815*$Z$7</f>
        <v>0.91748700000000005</v>
      </c>
      <c r="Z815" s="43"/>
      <c r="AA815" s="33">
        <f>I815+O815+R815+U815+X815</f>
        <v>2.5503825</v>
      </c>
      <c r="AB815" s="33">
        <f>K815+P815+S815+V815+Y815</f>
        <v>2.5503825</v>
      </c>
      <c r="AC815" s="33">
        <f>AA815*$AE$7</f>
        <v>0.76511474999999995</v>
      </c>
      <c r="AD815" s="33">
        <f>AB815*$AE$7</f>
        <v>0.76511474999999995</v>
      </c>
      <c r="AE815" s="43"/>
      <c r="AF815" s="33">
        <f>(AA815+AC815)*$AH$7</f>
        <v>9.94649175E-2</v>
      </c>
      <c r="AG815" s="33">
        <f>(AB815+AD815)*$AH$7</f>
        <v>9.94649175E-2</v>
      </c>
      <c r="AH815" s="43"/>
      <c r="AI815" s="43"/>
      <c r="AJ815" s="43"/>
      <c r="AK815" s="37">
        <v>4.2300000000000004</v>
      </c>
      <c r="AL815" s="38">
        <v>4.2300000000000004</v>
      </c>
      <c r="AM815" s="38">
        <f t="shared" si="198"/>
        <v>4.57</v>
      </c>
      <c r="AN815" s="38">
        <f t="shared" si="199"/>
        <v>4.57</v>
      </c>
      <c r="AO815" s="37">
        <f t="shared" si="196"/>
        <v>0.91</v>
      </c>
      <c r="AP815" s="38">
        <f t="shared" si="196"/>
        <v>0.91</v>
      </c>
      <c r="AQ815" s="83"/>
      <c r="AR815" s="37">
        <f t="shared" si="206"/>
        <v>5.48</v>
      </c>
      <c r="AS815" s="38">
        <f t="shared" si="206"/>
        <v>5.48</v>
      </c>
    </row>
    <row r="816" spans="1:45" ht="51.75" x14ac:dyDescent="0.25">
      <c r="A816" s="196"/>
      <c r="B816" s="198"/>
      <c r="C816" s="200"/>
      <c r="D816" s="30" t="s">
        <v>46</v>
      </c>
      <c r="E816" s="31">
        <v>16</v>
      </c>
      <c r="F816" s="31">
        <v>16</v>
      </c>
      <c r="G816" s="33">
        <f>$G$594</f>
        <v>4.1000000000000002E-2</v>
      </c>
      <c r="H816" s="33">
        <f t="shared" si="203"/>
        <v>0.65600000000000003</v>
      </c>
      <c r="I816" s="34"/>
      <c r="J816" s="33">
        <f t="shared" si="205"/>
        <v>0.65600000000000003</v>
      </c>
      <c r="K816" s="34"/>
      <c r="L816" s="33"/>
      <c r="M816" s="33"/>
      <c r="N816" s="33"/>
      <c r="O816" s="33"/>
      <c r="P816" s="33"/>
      <c r="Q816" s="33"/>
      <c r="R816" s="33"/>
      <c r="S816" s="35"/>
      <c r="T816" s="43"/>
      <c r="U816" s="36"/>
      <c r="V816" s="36"/>
      <c r="W816" s="43"/>
      <c r="X816" s="33"/>
      <c r="Y816" s="33"/>
      <c r="Z816" s="43"/>
      <c r="AA816" s="33"/>
      <c r="AB816" s="33"/>
      <c r="AC816" s="33"/>
      <c r="AD816" s="33"/>
      <c r="AE816" s="43"/>
      <c r="AF816" s="33"/>
      <c r="AG816" s="33"/>
      <c r="AH816" s="43"/>
      <c r="AI816" s="43"/>
      <c r="AJ816" s="43"/>
      <c r="AK816" s="37"/>
      <c r="AL816" s="38"/>
      <c r="AM816" s="38">
        <f t="shared" si="198"/>
        <v>0</v>
      </c>
      <c r="AN816" s="38">
        <f t="shared" si="199"/>
        <v>0</v>
      </c>
      <c r="AO816" s="37">
        <f t="shared" si="196"/>
        <v>0</v>
      </c>
      <c r="AP816" s="38">
        <f t="shared" si="196"/>
        <v>0</v>
      </c>
      <c r="AQ816" s="83"/>
      <c r="AR816" s="37">
        <f t="shared" si="206"/>
        <v>0</v>
      </c>
      <c r="AS816" s="38">
        <f t="shared" si="206"/>
        <v>0</v>
      </c>
    </row>
    <row r="817" spans="1:45" ht="24" x14ac:dyDescent="0.25">
      <c r="A817" s="27" t="s">
        <v>1036</v>
      </c>
      <c r="B817" s="28" t="s">
        <v>1037</v>
      </c>
      <c r="C817" s="29" t="s">
        <v>192</v>
      </c>
      <c r="D817" s="30"/>
      <c r="E817" s="31"/>
      <c r="F817" s="31"/>
      <c r="G817" s="33"/>
      <c r="H817" s="33"/>
      <c r="I817" s="34"/>
      <c r="J817" s="33"/>
      <c r="K817" s="34"/>
      <c r="L817" s="33"/>
      <c r="M817" s="33"/>
      <c r="N817" s="33"/>
      <c r="O817" s="33"/>
      <c r="P817" s="33"/>
      <c r="Q817" s="33"/>
      <c r="R817" s="33"/>
      <c r="S817" s="35"/>
      <c r="T817" s="43"/>
      <c r="U817" s="36"/>
      <c r="V817" s="36"/>
      <c r="W817" s="43"/>
      <c r="X817" s="33"/>
      <c r="Y817" s="33"/>
      <c r="Z817" s="43"/>
      <c r="AA817" s="33"/>
      <c r="AB817" s="33"/>
      <c r="AC817" s="33"/>
      <c r="AD817" s="33"/>
      <c r="AE817" s="43"/>
      <c r="AF817" s="33"/>
      <c r="AG817" s="33"/>
      <c r="AH817" s="43"/>
      <c r="AI817" s="43"/>
      <c r="AJ817" s="43"/>
      <c r="AK817" s="37">
        <v>2.08</v>
      </c>
      <c r="AL817" s="38">
        <v>2.08</v>
      </c>
      <c r="AM817" s="38">
        <f t="shared" si="198"/>
        <v>2.25</v>
      </c>
      <c r="AN817" s="38">
        <f t="shared" si="199"/>
        <v>2.25</v>
      </c>
      <c r="AO817" s="37">
        <f t="shared" si="196"/>
        <v>0.45</v>
      </c>
      <c r="AP817" s="38">
        <f t="shared" si="196"/>
        <v>0.45</v>
      </c>
      <c r="AQ817" s="83"/>
      <c r="AR817" s="37">
        <f t="shared" si="206"/>
        <v>2.7</v>
      </c>
      <c r="AS817" s="38">
        <f t="shared" si="206"/>
        <v>2.7</v>
      </c>
    </row>
    <row r="818" spans="1:45" ht="37.5" customHeight="1" x14ac:dyDescent="0.25">
      <c r="A818" s="27" t="s">
        <v>1038</v>
      </c>
      <c r="B818" s="28" t="s">
        <v>1039</v>
      </c>
      <c r="C818" s="29" t="s">
        <v>192</v>
      </c>
      <c r="D818" s="30"/>
      <c r="E818" s="31"/>
      <c r="F818" s="31"/>
      <c r="G818" s="33"/>
      <c r="H818" s="33"/>
      <c r="I818" s="34"/>
      <c r="J818" s="33"/>
      <c r="K818" s="34"/>
      <c r="L818" s="33"/>
      <c r="M818" s="33"/>
      <c r="N818" s="33"/>
      <c r="O818" s="33"/>
      <c r="P818" s="33"/>
      <c r="Q818" s="33"/>
      <c r="R818" s="33"/>
      <c r="S818" s="35"/>
      <c r="T818" s="43"/>
      <c r="U818" s="36"/>
      <c r="V818" s="36"/>
      <c r="W818" s="43"/>
      <c r="X818" s="33"/>
      <c r="Y818" s="33"/>
      <c r="Z818" s="43"/>
      <c r="AA818" s="33"/>
      <c r="AB818" s="33"/>
      <c r="AC818" s="33"/>
      <c r="AD818" s="33"/>
      <c r="AE818" s="43"/>
      <c r="AF818" s="33"/>
      <c r="AG818" s="33"/>
      <c r="AH818" s="43"/>
      <c r="AI818" s="43"/>
      <c r="AJ818" s="43"/>
      <c r="AK818" s="37">
        <v>1.37</v>
      </c>
      <c r="AL818" s="38">
        <v>1.37</v>
      </c>
      <c r="AM818" s="38">
        <f t="shared" si="198"/>
        <v>1.48</v>
      </c>
      <c r="AN818" s="38">
        <f t="shared" si="199"/>
        <v>1.48</v>
      </c>
      <c r="AO818" s="37">
        <f t="shared" si="196"/>
        <v>0.3</v>
      </c>
      <c r="AP818" s="38">
        <f t="shared" si="196"/>
        <v>0.3</v>
      </c>
      <c r="AQ818" s="83"/>
      <c r="AR818" s="37">
        <f t="shared" si="206"/>
        <v>1.78</v>
      </c>
      <c r="AS818" s="38">
        <f t="shared" si="206"/>
        <v>1.78</v>
      </c>
    </row>
    <row r="819" spans="1:45" ht="34.5" customHeight="1" x14ac:dyDescent="0.25">
      <c r="A819" s="27" t="s">
        <v>1040</v>
      </c>
      <c r="B819" s="28" t="s">
        <v>1041</v>
      </c>
      <c r="C819" s="29" t="s">
        <v>192</v>
      </c>
      <c r="D819" s="30"/>
      <c r="E819" s="31"/>
      <c r="F819" s="31"/>
      <c r="G819" s="33"/>
      <c r="H819" s="33"/>
      <c r="I819" s="34"/>
      <c r="J819" s="33"/>
      <c r="K819" s="34"/>
      <c r="L819" s="33"/>
      <c r="M819" s="33"/>
      <c r="N819" s="33"/>
      <c r="O819" s="33"/>
      <c r="P819" s="33"/>
      <c r="Q819" s="33"/>
      <c r="R819" s="33"/>
      <c r="S819" s="35"/>
      <c r="T819" s="43"/>
      <c r="U819" s="36"/>
      <c r="V819" s="36"/>
      <c r="W819" s="43"/>
      <c r="X819" s="33"/>
      <c r="Y819" s="33"/>
      <c r="Z819" s="43"/>
      <c r="AA819" s="33"/>
      <c r="AB819" s="33"/>
      <c r="AC819" s="33"/>
      <c r="AD819" s="33"/>
      <c r="AE819" s="43"/>
      <c r="AF819" s="33"/>
      <c r="AG819" s="33"/>
      <c r="AH819" s="43"/>
      <c r="AI819" s="43"/>
      <c r="AJ819" s="43"/>
      <c r="AK819" s="37">
        <v>2.5099999999999998</v>
      </c>
      <c r="AL819" s="38">
        <v>2.5099999999999998</v>
      </c>
      <c r="AM819" s="38">
        <f t="shared" si="198"/>
        <v>2.71</v>
      </c>
      <c r="AN819" s="38">
        <f t="shared" si="199"/>
        <v>2.71</v>
      </c>
      <c r="AO819" s="37">
        <f t="shared" si="196"/>
        <v>0.54</v>
      </c>
      <c r="AP819" s="38">
        <f t="shared" si="196"/>
        <v>0.54</v>
      </c>
      <c r="AQ819" s="83"/>
      <c r="AR819" s="37">
        <f t="shared" si="206"/>
        <v>3.25</v>
      </c>
      <c r="AS819" s="38">
        <f t="shared" si="206"/>
        <v>3.25</v>
      </c>
    </row>
    <row r="820" spans="1:45" ht="39" x14ac:dyDescent="0.25">
      <c r="A820" s="195" t="s">
        <v>1042</v>
      </c>
      <c r="B820" s="197" t="s">
        <v>1043</v>
      </c>
      <c r="C820" s="199" t="s">
        <v>192</v>
      </c>
      <c r="D820" s="30" t="s">
        <v>811</v>
      </c>
      <c r="E820" s="31">
        <v>3</v>
      </c>
      <c r="F820" s="31">
        <v>2</v>
      </c>
      <c r="G820" s="33">
        <f>$G$595</f>
        <v>6.0999999999999999E-2</v>
      </c>
      <c r="H820" s="33">
        <f t="shared" si="203"/>
        <v>0.183</v>
      </c>
      <c r="I820" s="34">
        <f>H820+H821</f>
        <v>0.51100000000000001</v>
      </c>
      <c r="J820" s="33">
        <f t="shared" si="205"/>
        <v>0.122</v>
      </c>
      <c r="K820" s="34">
        <f>J820+J821</f>
        <v>0.32700000000000001</v>
      </c>
      <c r="L820" s="33"/>
      <c r="M820" s="33"/>
      <c r="N820" s="33"/>
      <c r="O820" s="33">
        <f>I820*$Q$7</f>
        <v>7.6649999999999999E-3</v>
      </c>
      <c r="P820" s="33">
        <f>K820*$Q$7</f>
        <v>4.9049999999999996E-3</v>
      </c>
      <c r="Q820" s="33"/>
      <c r="R820" s="33">
        <f>I820*$T$7</f>
        <v>0.17374000000000001</v>
      </c>
      <c r="S820" s="35">
        <f>K820*$T$7</f>
        <v>0.11118000000000001</v>
      </c>
      <c r="T820" s="43"/>
      <c r="U820" s="36">
        <f>I820*$W$7</f>
        <v>5.1100000000000002E-5</v>
      </c>
      <c r="V820" s="36">
        <f>K820*$W$7</f>
        <v>3.2700000000000002E-5</v>
      </c>
      <c r="W820" s="43"/>
      <c r="X820" s="33">
        <f>I820*$Z$7</f>
        <v>0.38907540000000002</v>
      </c>
      <c r="Y820" s="33">
        <f>K820*$Z$7</f>
        <v>0.2489778</v>
      </c>
      <c r="Z820" s="43"/>
      <c r="AA820" s="33">
        <f>I820+O820+R820+U820+X820</f>
        <v>1.0815315000000001</v>
      </c>
      <c r="AB820" s="33">
        <f>K820+P820+S820+V820+Y820</f>
        <v>0.69209549999999997</v>
      </c>
      <c r="AC820" s="33">
        <f>AA820*$AE$7</f>
        <v>0.32445945000000004</v>
      </c>
      <c r="AD820" s="33">
        <f>AB820*$AE$7</f>
        <v>0.20762865</v>
      </c>
      <c r="AE820" s="43"/>
      <c r="AF820" s="33">
        <f>(AA820+AC820)*$AH$7</f>
        <v>4.2179728499999999E-2</v>
      </c>
      <c r="AG820" s="33">
        <f>(AB820+AD820)*$AH$7</f>
        <v>2.6991724499999998E-2</v>
      </c>
      <c r="AH820" s="43"/>
      <c r="AI820" s="43"/>
      <c r="AJ820" s="43"/>
      <c r="AK820" s="37">
        <v>1.8</v>
      </c>
      <c r="AL820" s="38">
        <v>1.1599999999999999</v>
      </c>
      <c r="AM820" s="38">
        <f t="shared" si="198"/>
        <v>1.94</v>
      </c>
      <c r="AN820" s="38">
        <f t="shared" si="199"/>
        <v>1.25</v>
      </c>
      <c r="AO820" s="37">
        <f t="shared" si="196"/>
        <v>0.39</v>
      </c>
      <c r="AP820" s="38">
        <f t="shared" si="196"/>
        <v>0.25</v>
      </c>
      <c r="AQ820" s="83"/>
      <c r="AR820" s="37">
        <f t="shared" si="206"/>
        <v>2.33</v>
      </c>
      <c r="AS820" s="38">
        <f t="shared" si="206"/>
        <v>1.5</v>
      </c>
    </row>
    <row r="821" spans="1:45" ht="51.75" x14ac:dyDescent="0.25">
      <c r="A821" s="196"/>
      <c r="B821" s="198"/>
      <c r="C821" s="200"/>
      <c r="D821" s="30" t="s">
        <v>46</v>
      </c>
      <c r="E821" s="31">
        <v>8</v>
      </c>
      <c r="F821" s="31">
        <v>5</v>
      </c>
      <c r="G821" s="33">
        <f>$G$594</f>
        <v>4.1000000000000002E-2</v>
      </c>
      <c r="H821" s="33">
        <f t="shared" si="203"/>
        <v>0.32800000000000001</v>
      </c>
      <c r="I821" s="34"/>
      <c r="J821" s="33">
        <f t="shared" si="205"/>
        <v>0.20500000000000002</v>
      </c>
      <c r="K821" s="34"/>
      <c r="L821" s="33"/>
      <c r="M821" s="33"/>
      <c r="N821" s="33"/>
      <c r="O821" s="33"/>
      <c r="P821" s="33"/>
      <c r="Q821" s="33"/>
      <c r="R821" s="33"/>
      <c r="S821" s="35"/>
      <c r="T821" s="43"/>
      <c r="U821" s="36"/>
      <c r="V821" s="36"/>
      <c r="W821" s="43"/>
      <c r="X821" s="33"/>
      <c r="Y821" s="33"/>
      <c r="Z821" s="43"/>
      <c r="AA821" s="33"/>
      <c r="AB821" s="33"/>
      <c r="AC821" s="33"/>
      <c r="AD821" s="33"/>
      <c r="AE821" s="43"/>
      <c r="AF821" s="33"/>
      <c r="AG821" s="33"/>
      <c r="AH821" s="43"/>
      <c r="AI821" s="43"/>
      <c r="AJ821" s="43"/>
      <c r="AK821" s="37"/>
      <c r="AL821" s="38"/>
      <c r="AM821" s="38">
        <f t="shared" si="198"/>
        <v>0</v>
      </c>
      <c r="AN821" s="38">
        <f t="shared" si="199"/>
        <v>0</v>
      </c>
      <c r="AO821" s="37">
        <f t="shared" si="196"/>
        <v>0</v>
      </c>
      <c r="AP821" s="38">
        <f t="shared" si="196"/>
        <v>0</v>
      </c>
      <c r="AQ821" s="83"/>
      <c r="AR821" s="37"/>
      <c r="AS821" s="38"/>
    </row>
    <row r="822" spans="1:45" ht="39" x14ac:dyDescent="0.25">
      <c r="A822" s="195" t="s">
        <v>1044</v>
      </c>
      <c r="B822" s="197" t="s">
        <v>1045</v>
      </c>
      <c r="C822" s="199" t="s">
        <v>192</v>
      </c>
      <c r="D822" s="30" t="s">
        <v>811</v>
      </c>
      <c r="E822" s="31">
        <v>20</v>
      </c>
      <c r="F822" s="31">
        <v>12</v>
      </c>
      <c r="G822" s="33">
        <f>$G$595</f>
        <v>6.0999999999999999E-2</v>
      </c>
      <c r="H822" s="33">
        <f t="shared" si="203"/>
        <v>1.22</v>
      </c>
      <c r="I822" s="34">
        <f>H822+H823</f>
        <v>2.6550000000000002</v>
      </c>
      <c r="J822" s="33">
        <f t="shared" si="205"/>
        <v>0.73199999999999998</v>
      </c>
      <c r="K822" s="34">
        <f>J822+J823</f>
        <v>1.593</v>
      </c>
      <c r="L822" s="33"/>
      <c r="M822" s="33"/>
      <c r="N822" s="33"/>
      <c r="O822" s="33">
        <f>I822*$Q$7</f>
        <v>3.9824999999999999E-2</v>
      </c>
      <c r="P822" s="33">
        <f>K822*$Q$7</f>
        <v>2.3895E-2</v>
      </c>
      <c r="Q822" s="33"/>
      <c r="R822" s="33">
        <f>I822*$T$7</f>
        <v>0.90270000000000017</v>
      </c>
      <c r="S822" s="35">
        <f>K822*$T$7</f>
        <v>0.54161999999999999</v>
      </c>
      <c r="T822" s="43"/>
      <c r="U822" s="36">
        <f>I822*$W$7</f>
        <v>2.6550000000000006E-4</v>
      </c>
      <c r="V822" s="36">
        <f>K822*$W$7</f>
        <v>1.593E-4</v>
      </c>
      <c r="W822" s="43"/>
      <c r="X822" s="33">
        <f>I822*$Z$7</f>
        <v>2.0215170000000002</v>
      </c>
      <c r="Y822" s="33">
        <f>K822*$Z$7</f>
        <v>1.2129101999999998</v>
      </c>
      <c r="Z822" s="43"/>
      <c r="AA822" s="33">
        <f>I822+O822+R822+U822+X822</f>
        <v>5.6193075000000006</v>
      </c>
      <c r="AB822" s="33">
        <f>K822+P822+S822+V822+Y822</f>
        <v>3.3715845</v>
      </c>
      <c r="AC822" s="33">
        <f>AA822*$AE$7</f>
        <v>1.6857922500000002</v>
      </c>
      <c r="AD822" s="33">
        <f>AB822*$AE$7</f>
        <v>1.01147535</v>
      </c>
      <c r="AE822" s="43"/>
      <c r="AF822" s="33">
        <f>(AA822+AC822)*$AH$7</f>
        <v>0.21915299250000003</v>
      </c>
      <c r="AG822" s="33">
        <f>(AB822+AD822)*$AH$7</f>
        <v>0.13149179550000001</v>
      </c>
      <c r="AH822" s="43"/>
      <c r="AI822" s="43"/>
      <c r="AJ822" s="43"/>
      <c r="AK822" s="37">
        <v>9.33</v>
      </c>
      <c r="AL822" s="38">
        <v>5.6</v>
      </c>
      <c r="AM822" s="38">
        <f t="shared" si="198"/>
        <v>10.08</v>
      </c>
      <c r="AN822" s="38">
        <f t="shared" si="199"/>
        <v>6.05</v>
      </c>
      <c r="AO822" s="37">
        <f t="shared" si="196"/>
        <v>2.02</v>
      </c>
      <c r="AP822" s="38">
        <f t="shared" si="196"/>
        <v>1.21</v>
      </c>
      <c r="AQ822" s="83"/>
      <c r="AR822" s="37">
        <f t="shared" ref="AR822:AS836" si="207">AM822+AO822</f>
        <v>12.1</v>
      </c>
      <c r="AS822" s="38">
        <f t="shared" si="207"/>
        <v>7.26</v>
      </c>
    </row>
    <row r="823" spans="1:45" ht="51.75" x14ac:dyDescent="0.25">
      <c r="A823" s="196"/>
      <c r="B823" s="198"/>
      <c r="C823" s="200"/>
      <c r="D823" s="30" t="s">
        <v>46</v>
      </c>
      <c r="E823" s="31">
        <v>35</v>
      </c>
      <c r="F823" s="31">
        <v>21</v>
      </c>
      <c r="G823" s="33">
        <f>$G$594</f>
        <v>4.1000000000000002E-2</v>
      </c>
      <c r="H823" s="33">
        <f t="shared" si="203"/>
        <v>1.4350000000000001</v>
      </c>
      <c r="I823" s="34"/>
      <c r="J823" s="33">
        <f t="shared" si="205"/>
        <v>0.86099999999999999</v>
      </c>
      <c r="K823" s="34"/>
      <c r="L823" s="33"/>
      <c r="M823" s="33"/>
      <c r="N823" s="33"/>
      <c r="O823" s="33"/>
      <c r="P823" s="33"/>
      <c r="Q823" s="33"/>
      <c r="R823" s="33"/>
      <c r="S823" s="35"/>
      <c r="T823" s="43"/>
      <c r="U823" s="36"/>
      <c r="V823" s="36"/>
      <c r="W823" s="43"/>
      <c r="X823" s="33"/>
      <c r="Y823" s="33"/>
      <c r="Z823" s="43"/>
      <c r="AA823" s="33"/>
      <c r="AB823" s="33"/>
      <c r="AC823" s="33"/>
      <c r="AD823" s="33"/>
      <c r="AE823" s="43"/>
      <c r="AF823" s="33"/>
      <c r="AG823" s="33"/>
      <c r="AH823" s="43"/>
      <c r="AI823" s="43"/>
      <c r="AJ823" s="43"/>
      <c r="AK823" s="37"/>
      <c r="AL823" s="38"/>
      <c r="AM823" s="38">
        <f t="shared" si="198"/>
        <v>0</v>
      </c>
      <c r="AN823" s="38">
        <f t="shared" si="199"/>
        <v>0</v>
      </c>
      <c r="AO823" s="37">
        <f t="shared" si="196"/>
        <v>0</v>
      </c>
      <c r="AP823" s="38">
        <f t="shared" si="196"/>
        <v>0</v>
      </c>
      <c r="AQ823" s="83"/>
      <c r="AR823" s="37">
        <f t="shared" si="207"/>
        <v>0</v>
      </c>
      <c r="AS823" s="38">
        <f t="shared" si="207"/>
        <v>0</v>
      </c>
    </row>
    <row r="824" spans="1:45" ht="39" x14ac:dyDescent="0.25">
      <c r="A824" s="195" t="s">
        <v>1046</v>
      </c>
      <c r="B824" s="197" t="s">
        <v>1047</v>
      </c>
      <c r="C824" s="199" t="s">
        <v>192</v>
      </c>
      <c r="D824" s="30" t="s">
        <v>811</v>
      </c>
      <c r="E824" s="31">
        <v>10</v>
      </c>
      <c r="F824" s="31">
        <v>6</v>
      </c>
      <c r="G824" s="33">
        <f>$G$595</f>
        <v>6.0999999999999999E-2</v>
      </c>
      <c r="H824" s="33">
        <f t="shared" si="203"/>
        <v>0.61</v>
      </c>
      <c r="I824" s="34">
        <f>H824+H825</f>
        <v>1.4300000000000002</v>
      </c>
      <c r="J824" s="33">
        <f t="shared" si="205"/>
        <v>0.36599999999999999</v>
      </c>
      <c r="K824" s="34">
        <f>J824+J825</f>
        <v>0.85799999999999998</v>
      </c>
      <c r="L824" s="33"/>
      <c r="M824" s="33"/>
      <c r="N824" s="33"/>
      <c r="O824" s="33">
        <f>I824*$Q$7</f>
        <v>2.145E-2</v>
      </c>
      <c r="P824" s="33">
        <f>K824*$Q$7</f>
        <v>1.2869999999999999E-2</v>
      </c>
      <c r="Q824" s="33"/>
      <c r="R824" s="33">
        <f>I824*$T$7</f>
        <v>0.48620000000000008</v>
      </c>
      <c r="S824" s="35">
        <f>K824*$T$7</f>
        <v>0.29172000000000003</v>
      </c>
      <c r="T824" s="43"/>
      <c r="U824" s="36">
        <f>I824*$W$7</f>
        <v>1.4300000000000003E-4</v>
      </c>
      <c r="V824" s="36">
        <f>K824*$W$7</f>
        <v>8.5799999999999998E-5</v>
      </c>
      <c r="W824" s="43"/>
      <c r="X824" s="33">
        <f>I824*$Z$7</f>
        <v>1.088802</v>
      </c>
      <c r="Y824" s="33">
        <f>K824*$Z$7</f>
        <v>0.65328120000000001</v>
      </c>
      <c r="Z824" s="43"/>
      <c r="AA824" s="33">
        <f>I824+O824+R824+U824+X824</f>
        <v>3.0265950000000004</v>
      </c>
      <c r="AB824" s="33">
        <f>K824+P824+S824+V824+Y824</f>
        <v>1.815957</v>
      </c>
      <c r="AC824" s="33">
        <f>AA824*$AE$7</f>
        <v>0.90797850000000002</v>
      </c>
      <c r="AD824" s="33">
        <f>AB824*$AE$7</f>
        <v>0.54478709999999997</v>
      </c>
      <c r="AE824" s="43"/>
      <c r="AF824" s="33">
        <f>(AA824+AC824)*$AH$7</f>
        <v>0.11803720500000001</v>
      </c>
      <c r="AG824" s="33">
        <f>(AB824+AD824)*$AH$7</f>
        <v>7.0822322999999993E-2</v>
      </c>
      <c r="AH824" s="43"/>
      <c r="AI824" s="43"/>
      <c r="AJ824" s="43"/>
      <c r="AK824" s="37">
        <v>5.01</v>
      </c>
      <c r="AL824" s="38">
        <v>3.01</v>
      </c>
      <c r="AM824" s="38">
        <f t="shared" si="198"/>
        <v>5.41</v>
      </c>
      <c r="AN824" s="38">
        <f t="shared" si="199"/>
        <v>3.25</v>
      </c>
      <c r="AO824" s="37">
        <f t="shared" si="196"/>
        <v>1.08</v>
      </c>
      <c r="AP824" s="38">
        <f t="shared" si="196"/>
        <v>0.65</v>
      </c>
      <c r="AQ824" s="83"/>
      <c r="AR824" s="37">
        <f t="shared" si="207"/>
        <v>6.49</v>
      </c>
      <c r="AS824" s="38">
        <f t="shared" si="207"/>
        <v>3.9</v>
      </c>
    </row>
    <row r="825" spans="1:45" ht="51.75" x14ac:dyDescent="0.25">
      <c r="A825" s="196"/>
      <c r="B825" s="198"/>
      <c r="C825" s="200"/>
      <c r="D825" s="30" t="s">
        <v>46</v>
      </c>
      <c r="E825" s="31">
        <v>20</v>
      </c>
      <c r="F825" s="31">
        <v>12</v>
      </c>
      <c r="G825" s="33">
        <f>$G$594</f>
        <v>4.1000000000000002E-2</v>
      </c>
      <c r="H825" s="33">
        <f t="shared" si="203"/>
        <v>0.82000000000000006</v>
      </c>
      <c r="I825" s="34"/>
      <c r="J825" s="33">
        <f t="shared" si="205"/>
        <v>0.49199999999999999</v>
      </c>
      <c r="K825" s="34"/>
      <c r="L825" s="33"/>
      <c r="M825" s="33"/>
      <c r="N825" s="33"/>
      <c r="O825" s="33"/>
      <c r="P825" s="33"/>
      <c r="Q825" s="33"/>
      <c r="R825" s="33"/>
      <c r="S825" s="35"/>
      <c r="T825" s="43"/>
      <c r="U825" s="36"/>
      <c r="V825" s="36"/>
      <c r="W825" s="43"/>
      <c r="X825" s="33"/>
      <c r="Y825" s="33"/>
      <c r="Z825" s="43"/>
      <c r="AA825" s="33"/>
      <c r="AB825" s="33"/>
      <c r="AC825" s="33"/>
      <c r="AD825" s="33"/>
      <c r="AE825" s="43"/>
      <c r="AF825" s="33"/>
      <c r="AG825" s="33"/>
      <c r="AH825" s="43"/>
      <c r="AI825" s="43"/>
      <c r="AJ825" s="43"/>
      <c r="AK825" s="37"/>
      <c r="AL825" s="38"/>
      <c r="AM825" s="38">
        <f t="shared" si="198"/>
        <v>0</v>
      </c>
      <c r="AN825" s="38">
        <f t="shared" si="199"/>
        <v>0</v>
      </c>
      <c r="AO825" s="37">
        <f t="shared" si="196"/>
        <v>0</v>
      </c>
      <c r="AP825" s="38">
        <f t="shared" si="196"/>
        <v>0</v>
      </c>
      <c r="AQ825" s="83"/>
      <c r="AR825" s="37">
        <f t="shared" si="207"/>
        <v>0</v>
      </c>
      <c r="AS825" s="38">
        <f t="shared" si="207"/>
        <v>0</v>
      </c>
    </row>
    <row r="826" spans="1:45" ht="39" x14ac:dyDescent="0.25">
      <c r="A826" s="195" t="s">
        <v>1048</v>
      </c>
      <c r="B826" s="197" t="s">
        <v>1049</v>
      </c>
      <c r="C826" s="199" t="s">
        <v>192</v>
      </c>
      <c r="D826" s="30" t="s">
        <v>811</v>
      </c>
      <c r="E826" s="31">
        <v>10</v>
      </c>
      <c r="F826" s="31">
        <v>6</v>
      </c>
      <c r="G826" s="33">
        <f>$G$595</f>
        <v>6.0999999999999999E-2</v>
      </c>
      <c r="H826" s="33">
        <f t="shared" si="203"/>
        <v>0.61</v>
      </c>
      <c r="I826" s="34">
        <f>H826+H827</f>
        <v>1.4300000000000002</v>
      </c>
      <c r="J826" s="33">
        <f t="shared" si="205"/>
        <v>0.36599999999999999</v>
      </c>
      <c r="K826" s="34">
        <f>J826+J827</f>
        <v>0.85799999999999998</v>
      </c>
      <c r="L826" s="33"/>
      <c r="M826" s="33"/>
      <c r="N826" s="33"/>
      <c r="O826" s="33">
        <f>I826*$Q$7</f>
        <v>2.145E-2</v>
      </c>
      <c r="P826" s="33">
        <f>K826*$Q$7</f>
        <v>1.2869999999999999E-2</v>
      </c>
      <c r="Q826" s="33"/>
      <c r="R826" s="33">
        <f>I826*$T$7</f>
        <v>0.48620000000000008</v>
      </c>
      <c r="S826" s="35">
        <f>K826*$T$7</f>
        <v>0.29172000000000003</v>
      </c>
      <c r="T826" s="43"/>
      <c r="U826" s="36">
        <f>I826*$W$7</f>
        <v>1.4300000000000003E-4</v>
      </c>
      <c r="V826" s="36">
        <f>K826*$W$7</f>
        <v>8.5799999999999998E-5</v>
      </c>
      <c r="W826" s="43"/>
      <c r="X826" s="33">
        <f>I826*$Z$7</f>
        <v>1.088802</v>
      </c>
      <c r="Y826" s="33">
        <f>K826*$Z$7</f>
        <v>0.65328120000000001</v>
      </c>
      <c r="Z826" s="43"/>
      <c r="AA826" s="33">
        <f>I826+O826+R826+U826+X826</f>
        <v>3.0265950000000004</v>
      </c>
      <c r="AB826" s="33">
        <f>K826+P826+S826+V826+Y826</f>
        <v>1.815957</v>
      </c>
      <c r="AC826" s="33">
        <f>AA826*$AE$7</f>
        <v>0.90797850000000002</v>
      </c>
      <c r="AD826" s="33">
        <f>AB826*$AE$7</f>
        <v>0.54478709999999997</v>
      </c>
      <c r="AE826" s="43"/>
      <c r="AF826" s="33">
        <f>(AA826+AC826)*$AH$7</f>
        <v>0.11803720500000001</v>
      </c>
      <c r="AG826" s="33">
        <f>(AB826+AD826)*$AH$7</f>
        <v>7.0822322999999993E-2</v>
      </c>
      <c r="AH826" s="43"/>
      <c r="AI826" s="43"/>
      <c r="AJ826" s="43"/>
      <c r="AK826" s="37">
        <v>5.01</v>
      </c>
      <c r="AL826" s="38">
        <v>3.01</v>
      </c>
      <c r="AM826" s="38">
        <f t="shared" si="198"/>
        <v>5.41</v>
      </c>
      <c r="AN826" s="38">
        <f t="shared" si="199"/>
        <v>3.25</v>
      </c>
      <c r="AO826" s="37">
        <f t="shared" si="196"/>
        <v>1.08</v>
      </c>
      <c r="AP826" s="38">
        <f t="shared" si="196"/>
        <v>0.65</v>
      </c>
      <c r="AQ826" s="83"/>
      <c r="AR826" s="37">
        <f t="shared" si="207"/>
        <v>6.49</v>
      </c>
      <c r="AS826" s="38">
        <f t="shared" si="207"/>
        <v>3.9</v>
      </c>
    </row>
    <row r="827" spans="1:45" ht="51.75" x14ac:dyDescent="0.25">
      <c r="A827" s="196"/>
      <c r="B827" s="198"/>
      <c r="C827" s="200"/>
      <c r="D827" s="30" t="s">
        <v>46</v>
      </c>
      <c r="E827" s="31">
        <v>20</v>
      </c>
      <c r="F827" s="31">
        <v>12</v>
      </c>
      <c r="G827" s="33">
        <f>$G$594</f>
        <v>4.1000000000000002E-2</v>
      </c>
      <c r="H827" s="33">
        <f t="shared" si="203"/>
        <v>0.82000000000000006</v>
      </c>
      <c r="I827" s="34"/>
      <c r="J827" s="33">
        <f t="shared" si="205"/>
        <v>0.49199999999999999</v>
      </c>
      <c r="K827" s="34"/>
      <c r="L827" s="33"/>
      <c r="M827" s="33"/>
      <c r="N827" s="33"/>
      <c r="O827" s="33"/>
      <c r="P827" s="33"/>
      <c r="Q827" s="33"/>
      <c r="R827" s="33"/>
      <c r="S827" s="35"/>
      <c r="T827" s="43"/>
      <c r="U827" s="36"/>
      <c r="V827" s="36"/>
      <c r="W827" s="43"/>
      <c r="X827" s="33"/>
      <c r="Y827" s="33"/>
      <c r="Z827" s="43"/>
      <c r="AA827" s="33"/>
      <c r="AB827" s="33"/>
      <c r="AC827" s="33"/>
      <c r="AD827" s="33"/>
      <c r="AE827" s="43"/>
      <c r="AF827" s="33"/>
      <c r="AG827" s="33"/>
      <c r="AH827" s="43"/>
      <c r="AI827" s="43"/>
      <c r="AJ827" s="43"/>
      <c r="AK827" s="37"/>
      <c r="AL827" s="38"/>
      <c r="AM827" s="38">
        <f t="shared" si="198"/>
        <v>0</v>
      </c>
      <c r="AN827" s="38">
        <f t="shared" si="199"/>
        <v>0</v>
      </c>
      <c r="AO827" s="37">
        <f t="shared" si="196"/>
        <v>0</v>
      </c>
      <c r="AP827" s="38">
        <f t="shared" si="196"/>
        <v>0</v>
      </c>
      <c r="AQ827" s="83"/>
      <c r="AR827" s="37">
        <f t="shared" si="207"/>
        <v>0</v>
      </c>
      <c r="AS827" s="38">
        <f t="shared" si="207"/>
        <v>0</v>
      </c>
    </row>
    <row r="828" spans="1:45" ht="39" x14ac:dyDescent="0.25">
      <c r="A828" s="195" t="s">
        <v>1050</v>
      </c>
      <c r="B828" s="197" t="s">
        <v>1051</v>
      </c>
      <c r="C828" s="199" t="s">
        <v>192</v>
      </c>
      <c r="D828" s="30" t="s">
        <v>811</v>
      </c>
      <c r="E828" s="31">
        <v>10</v>
      </c>
      <c r="F828" s="31">
        <v>6</v>
      </c>
      <c r="G828" s="33">
        <f>$G$595</f>
        <v>6.0999999999999999E-2</v>
      </c>
      <c r="H828" s="33">
        <f t="shared" si="203"/>
        <v>0.61</v>
      </c>
      <c r="I828" s="34">
        <f>H828+H829</f>
        <v>1.4300000000000002</v>
      </c>
      <c r="J828" s="33">
        <f t="shared" si="205"/>
        <v>0.36599999999999999</v>
      </c>
      <c r="K828" s="34">
        <f>J828+J829</f>
        <v>0.85799999999999998</v>
      </c>
      <c r="L828" s="33"/>
      <c r="M828" s="33"/>
      <c r="N828" s="33"/>
      <c r="O828" s="33">
        <f>I828*$Q$7</f>
        <v>2.145E-2</v>
      </c>
      <c r="P828" s="33">
        <f>K828*$Q$7</f>
        <v>1.2869999999999999E-2</v>
      </c>
      <c r="Q828" s="33"/>
      <c r="R828" s="33">
        <f>I828*$T$7</f>
        <v>0.48620000000000008</v>
      </c>
      <c r="S828" s="35">
        <f>K828*$T$7</f>
        <v>0.29172000000000003</v>
      </c>
      <c r="T828" s="43"/>
      <c r="U828" s="36">
        <f>I828*$W$7</f>
        <v>1.4300000000000003E-4</v>
      </c>
      <c r="V828" s="36">
        <f>K828*$W$7</f>
        <v>8.5799999999999998E-5</v>
      </c>
      <c r="W828" s="43"/>
      <c r="X828" s="33">
        <f>I828*$Z$7</f>
        <v>1.088802</v>
      </c>
      <c r="Y828" s="33">
        <f>K828*$Z$7</f>
        <v>0.65328120000000001</v>
      </c>
      <c r="Z828" s="43"/>
      <c r="AA828" s="33">
        <f>I828+O828+R828+U828+X828</f>
        <v>3.0265950000000004</v>
      </c>
      <c r="AB828" s="33">
        <f>K828+P828+S828+V828+Y828</f>
        <v>1.815957</v>
      </c>
      <c r="AC828" s="33">
        <f>AA828*$AE$7</f>
        <v>0.90797850000000002</v>
      </c>
      <c r="AD828" s="33">
        <f>AB828*$AE$7</f>
        <v>0.54478709999999997</v>
      </c>
      <c r="AE828" s="43"/>
      <c r="AF828" s="33">
        <f>(AA828+AC828)*$AH$7</f>
        <v>0.11803720500000001</v>
      </c>
      <c r="AG828" s="33">
        <f>(AB828+AD828)*$AH$7</f>
        <v>7.0822322999999993E-2</v>
      </c>
      <c r="AH828" s="43"/>
      <c r="AI828" s="43"/>
      <c r="AJ828" s="43"/>
      <c r="AK828" s="37">
        <v>5.01</v>
      </c>
      <c r="AL828" s="38">
        <v>3.01</v>
      </c>
      <c r="AM828" s="38">
        <f t="shared" si="198"/>
        <v>5.41</v>
      </c>
      <c r="AN828" s="38">
        <f t="shared" si="199"/>
        <v>3.25</v>
      </c>
      <c r="AO828" s="37">
        <f t="shared" si="196"/>
        <v>1.08</v>
      </c>
      <c r="AP828" s="38">
        <f t="shared" si="196"/>
        <v>0.65</v>
      </c>
      <c r="AQ828" s="83"/>
      <c r="AR828" s="37">
        <f t="shared" si="207"/>
        <v>6.49</v>
      </c>
      <c r="AS828" s="38">
        <f t="shared" si="207"/>
        <v>3.9</v>
      </c>
    </row>
    <row r="829" spans="1:45" ht="51.75" x14ac:dyDescent="0.25">
      <c r="A829" s="196"/>
      <c r="B829" s="198"/>
      <c r="C829" s="200"/>
      <c r="D829" s="30" t="s">
        <v>46</v>
      </c>
      <c r="E829" s="31">
        <v>20</v>
      </c>
      <c r="F829" s="31">
        <v>12</v>
      </c>
      <c r="G829" s="33">
        <f>$G$594</f>
        <v>4.1000000000000002E-2</v>
      </c>
      <c r="H829" s="33">
        <f t="shared" si="203"/>
        <v>0.82000000000000006</v>
      </c>
      <c r="I829" s="34"/>
      <c r="J829" s="33">
        <f t="shared" si="205"/>
        <v>0.49199999999999999</v>
      </c>
      <c r="K829" s="34"/>
      <c r="L829" s="33"/>
      <c r="M829" s="33"/>
      <c r="N829" s="33"/>
      <c r="O829" s="33"/>
      <c r="P829" s="33"/>
      <c r="Q829" s="33"/>
      <c r="R829" s="33"/>
      <c r="S829" s="35"/>
      <c r="T829" s="43"/>
      <c r="U829" s="36"/>
      <c r="V829" s="36"/>
      <c r="W829" s="43"/>
      <c r="X829" s="33"/>
      <c r="Y829" s="33"/>
      <c r="Z829" s="43"/>
      <c r="AA829" s="33"/>
      <c r="AB829" s="33"/>
      <c r="AC829" s="33"/>
      <c r="AD829" s="33"/>
      <c r="AE829" s="43"/>
      <c r="AF829" s="33"/>
      <c r="AG829" s="33"/>
      <c r="AH829" s="43"/>
      <c r="AI829" s="43"/>
      <c r="AJ829" s="43"/>
      <c r="AK829" s="37"/>
      <c r="AL829" s="38"/>
      <c r="AM829" s="38">
        <f t="shared" si="198"/>
        <v>0</v>
      </c>
      <c r="AN829" s="38">
        <f t="shared" si="199"/>
        <v>0</v>
      </c>
      <c r="AO829" s="37">
        <f t="shared" si="196"/>
        <v>0</v>
      </c>
      <c r="AP829" s="38">
        <f t="shared" si="196"/>
        <v>0</v>
      </c>
      <c r="AQ829" s="83"/>
      <c r="AR829" s="37">
        <f t="shared" si="207"/>
        <v>0</v>
      </c>
      <c r="AS829" s="38">
        <f t="shared" si="207"/>
        <v>0</v>
      </c>
    </row>
    <row r="830" spans="1:45" ht="39" x14ac:dyDescent="0.25">
      <c r="A830" s="195" t="s">
        <v>1052</v>
      </c>
      <c r="B830" s="197" t="s">
        <v>1053</v>
      </c>
      <c r="C830" s="199" t="s">
        <v>192</v>
      </c>
      <c r="D830" s="30" t="s">
        <v>811</v>
      </c>
      <c r="E830" s="31">
        <v>10</v>
      </c>
      <c r="F830" s="31">
        <v>6</v>
      </c>
      <c r="G830" s="33">
        <f>$G$595</f>
        <v>6.0999999999999999E-2</v>
      </c>
      <c r="H830" s="33">
        <f t="shared" si="203"/>
        <v>0.61</v>
      </c>
      <c r="I830" s="34">
        <f>H830+H831</f>
        <v>1.4300000000000002</v>
      </c>
      <c r="J830" s="33">
        <f t="shared" si="205"/>
        <v>0.36599999999999999</v>
      </c>
      <c r="K830" s="34">
        <f>J830+J831</f>
        <v>0.85799999999999998</v>
      </c>
      <c r="L830" s="33"/>
      <c r="M830" s="33"/>
      <c r="N830" s="33"/>
      <c r="O830" s="33">
        <f>I830*$Q$7</f>
        <v>2.145E-2</v>
      </c>
      <c r="P830" s="33">
        <f>K830*$Q$7</f>
        <v>1.2869999999999999E-2</v>
      </c>
      <c r="Q830" s="33"/>
      <c r="R830" s="33">
        <f>I830*$T$7</f>
        <v>0.48620000000000008</v>
      </c>
      <c r="S830" s="35">
        <f>K830*$T$7</f>
        <v>0.29172000000000003</v>
      </c>
      <c r="T830" s="43"/>
      <c r="U830" s="36">
        <f>I830*$W$7</f>
        <v>1.4300000000000003E-4</v>
      </c>
      <c r="V830" s="36">
        <f>K830*$W$7</f>
        <v>8.5799999999999998E-5</v>
      </c>
      <c r="W830" s="43"/>
      <c r="X830" s="33">
        <f>I830*$Z$7</f>
        <v>1.088802</v>
      </c>
      <c r="Y830" s="33">
        <f>K830*$Z$7</f>
        <v>0.65328120000000001</v>
      </c>
      <c r="Z830" s="43"/>
      <c r="AA830" s="33">
        <f>I830+O830+R830+U830+X830</f>
        <v>3.0265950000000004</v>
      </c>
      <c r="AB830" s="33">
        <f>K830+P830+S830+V830+Y830</f>
        <v>1.815957</v>
      </c>
      <c r="AC830" s="33">
        <f>AA830*$AE$7</f>
        <v>0.90797850000000002</v>
      </c>
      <c r="AD830" s="33">
        <f>AB830*$AE$7</f>
        <v>0.54478709999999997</v>
      </c>
      <c r="AE830" s="43"/>
      <c r="AF830" s="33">
        <f>(AA830+AC830)*$AH$7</f>
        <v>0.11803720500000001</v>
      </c>
      <c r="AG830" s="33">
        <f>(AB830+AD830)*$AH$7</f>
        <v>7.0822322999999993E-2</v>
      </c>
      <c r="AH830" s="43"/>
      <c r="AI830" s="43"/>
      <c r="AJ830" s="43"/>
      <c r="AK830" s="37">
        <v>5.01</v>
      </c>
      <c r="AL830" s="38">
        <v>3.01</v>
      </c>
      <c r="AM830" s="38">
        <f t="shared" si="198"/>
        <v>5.41</v>
      </c>
      <c r="AN830" s="38">
        <f t="shared" si="199"/>
        <v>3.25</v>
      </c>
      <c r="AO830" s="37">
        <f t="shared" si="196"/>
        <v>1.08</v>
      </c>
      <c r="AP830" s="38">
        <f t="shared" si="196"/>
        <v>0.65</v>
      </c>
      <c r="AQ830" s="83"/>
      <c r="AR830" s="37">
        <f t="shared" si="207"/>
        <v>6.49</v>
      </c>
      <c r="AS830" s="38">
        <f t="shared" si="207"/>
        <v>3.9</v>
      </c>
    </row>
    <row r="831" spans="1:45" ht="51.75" x14ac:dyDescent="0.25">
      <c r="A831" s="196"/>
      <c r="B831" s="198"/>
      <c r="C831" s="200"/>
      <c r="D831" s="30" t="s">
        <v>46</v>
      </c>
      <c r="E831" s="31">
        <v>20</v>
      </c>
      <c r="F831" s="31">
        <v>12</v>
      </c>
      <c r="G831" s="33">
        <f>$G$594</f>
        <v>4.1000000000000002E-2</v>
      </c>
      <c r="H831" s="33">
        <f t="shared" si="203"/>
        <v>0.82000000000000006</v>
      </c>
      <c r="I831" s="34"/>
      <c r="J831" s="33">
        <f t="shared" si="205"/>
        <v>0.49199999999999999</v>
      </c>
      <c r="K831" s="34"/>
      <c r="L831" s="33"/>
      <c r="M831" s="33"/>
      <c r="N831" s="33"/>
      <c r="O831" s="33"/>
      <c r="P831" s="33"/>
      <c r="Q831" s="33"/>
      <c r="R831" s="33"/>
      <c r="S831" s="35"/>
      <c r="T831" s="43"/>
      <c r="U831" s="36"/>
      <c r="V831" s="36"/>
      <c r="W831" s="43"/>
      <c r="X831" s="33"/>
      <c r="Y831" s="33"/>
      <c r="Z831" s="43"/>
      <c r="AA831" s="33"/>
      <c r="AB831" s="33"/>
      <c r="AC831" s="33"/>
      <c r="AD831" s="33"/>
      <c r="AE831" s="43"/>
      <c r="AF831" s="33"/>
      <c r="AG831" s="33"/>
      <c r="AH831" s="43"/>
      <c r="AI831" s="43"/>
      <c r="AJ831" s="43"/>
      <c r="AK831" s="37"/>
      <c r="AL831" s="38"/>
      <c r="AM831" s="38">
        <f t="shared" si="198"/>
        <v>0</v>
      </c>
      <c r="AN831" s="38">
        <f t="shared" si="199"/>
        <v>0</v>
      </c>
      <c r="AO831" s="37">
        <f t="shared" si="196"/>
        <v>0</v>
      </c>
      <c r="AP831" s="38">
        <f t="shared" si="196"/>
        <v>0</v>
      </c>
      <c r="AQ831" s="83"/>
      <c r="AR831" s="37">
        <f t="shared" si="207"/>
        <v>0</v>
      </c>
      <c r="AS831" s="38">
        <f t="shared" si="207"/>
        <v>0</v>
      </c>
    </row>
    <row r="832" spans="1:45" ht="39" x14ac:dyDescent="0.25">
      <c r="A832" s="195" t="s">
        <v>1054</v>
      </c>
      <c r="B832" s="197" t="s">
        <v>1055</v>
      </c>
      <c r="C832" s="199" t="s">
        <v>192</v>
      </c>
      <c r="D832" s="30" t="s">
        <v>811</v>
      </c>
      <c r="E832" s="31">
        <v>10</v>
      </c>
      <c r="F832" s="31">
        <v>6</v>
      </c>
      <c r="G832" s="33">
        <f>$G$595</f>
        <v>6.0999999999999999E-2</v>
      </c>
      <c r="H832" s="33">
        <f t="shared" si="203"/>
        <v>0.61</v>
      </c>
      <c r="I832" s="34">
        <f>H832+H833</f>
        <v>1.4300000000000002</v>
      </c>
      <c r="J832" s="33">
        <f t="shared" si="205"/>
        <v>0.36599999999999999</v>
      </c>
      <c r="K832" s="34">
        <f>J832+J833</f>
        <v>0.85799999999999998</v>
      </c>
      <c r="L832" s="33"/>
      <c r="M832" s="33"/>
      <c r="N832" s="33"/>
      <c r="O832" s="33">
        <f>I832*$Q$7</f>
        <v>2.145E-2</v>
      </c>
      <c r="P832" s="33">
        <f>K832*$Q$7</f>
        <v>1.2869999999999999E-2</v>
      </c>
      <c r="Q832" s="33"/>
      <c r="R832" s="33">
        <f>I832*$T$7</f>
        <v>0.48620000000000008</v>
      </c>
      <c r="S832" s="35">
        <f>K832*$T$7</f>
        <v>0.29172000000000003</v>
      </c>
      <c r="T832" s="43"/>
      <c r="U832" s="36">
        <f>I832*$W$7</f>
        <v>1.4300000000000003E-4</v>
      </c>
      <c r="V832" s="36">
        <f>K832*$W$7</f>
        <v>8.5799999999999998E-5</v>
      </c>
      <c r="W832" s="43"/>
      <c r="X832" s="33">
        <f>I832*$Z$7</f>
        <v>1.088802</v>
      </c>
      <c r="Y832" s="33">
        <f>K832*$Z$7</f>
        <v>0.65328120000000001</v>
      </c>
      <c r="Z832" s="43"/>
      <c r="AA832" s="33">
        <f>I832+O832+R832+U832+X832</f>
        <v>3.0265950000000004</v>
      </c>
      <c r="AB832" s="33">
        <f>K832+P832+S832+V832+Y832</f>
        <v>1.815957</v>
      </c>
      <c r="AC832" s="33">
        <f>AA832*$AE$7</f>
        <v>0.90797850000000002</v>
      </c>
      <c r="AD832" s="33">
        <f>AB832*$AE$7</f>
        <v>0.54478709999999997</v>
      </c>
      <c r="AE832" s="43"/>
      <c r="AF832" s="33">
        <f>(AA832+AC832)*$AH$7</f>
        <v>0.11803720500000001</v>
      </c>
      <c r="AG832" s="33">
        <f>(AB832+AD832)*$AH$7</f>
        <v>7.0822322999999993E-2</v>
      </c>
      <c r="AH832" s="43"/>
      <c r="AI832" s="43"/>
      <c r="AJ832" s="43"/>
      <c r="AK832" s="37">
        <v>5.01</v>
      </c>
      <c r="AL832" s="38">
        <v>3.01</v>
      </c>
      <c r="AM832" s="38">
        <f t="shared" si="198"/>
        <v>5.41</v>
      </c>
      <c r="AN832" s="38">
        <f t="shared" si="199"/>
        <v>3.25</v>
      </c>
      <c r="AO832" s="37">
        <f t="shared" si="196"/>
        <v>1.08</v>
      </c>
      <c r="AP832" s="38">
        <f t="shared" si="196"/>
        <v>0.65</v>
      </c>
      <c r="AQ832" s="83"/>
      <c r="AR832" s="37">
        <f t="shared" si="207"/>
        <v>6.49</v>
      </c>
      <c r="AS832" s="38">
        <f t="shared" si="207"/>
        <v>3.9</v>
      </c>
    </row>
    <row r="833" spans="1:45" ht="51.75" x14ac:dyDescent="0.25">
      <c r="A833" s="196"/>
      <c r="B833" s="198"/>
      <c r="C833" s="200"/>
      <c r="D833" s="30" t="s">
        <v>46</v>
      </c>
      <c r="E833" s="31">
        <v>20</v>
      </c>
      <c r="F833" s="31">
        <v>12</v>
      </c>
      <c r="G833" s="33">
        <f>$G$594</f>
        <v>4.1000000000000002E-2</v>
      </c>
      <c r="H833" s="33">
        <f t="shared" si="203"/>
        <v>0.82000000000000006</v>
      </c>
      <c r="I833" s="34"/>
      <c r="J833" s="33">
        <f t="shared" si="205"/>
        <v>0.49199999999999999</v>
      </c>
      <c r="K833" s="34"/>
      <c r="L833" s="33"/>
      <c r="M833" s="33"/>
      <c r="N833" s="33"/>
      <c r="O833" s="33"/>
      <c r="P833" s="33"/>
      <c r="Q833" s="33"/>
      <c r="R833" s="33"/>
      <c r="S833" s="35"/>
      <c r="T833" s="43"/>
      <c r="U833" s="36"/>
      <c r="V833" s="36"/>
      <c r="W833" s="43"/>
      <c r="X833" s="33"/>
      <c r="Y833" s="33"/>
      <c r="Z833" s="43"/>
      <c r="AA833" s="33"/>
      <c r="AB833" s="33"/>
      <c r="AC833" s="33"/>
      <c r="AD833" s="33"/>
      <c r="AE833" s="43"/>
      <c r="AF833" s="33"/>
      <c r="AG833" s="33"/>
      <c r="AH833" s="43"/>
      <c r="AI833" s="43"/>
      <c r="AJ833" s="43"/>
      <c r="AK833" s="37"/>
      <c r="AL833" s="38"/>
      <c r="AM833" s="38">
        <f t="shared" si="198"/>
        <v>0</v>
      </c>
      <c r="AN833" s="38">
        <f t="shared" si="199"/>
        <v>0</v>
      </c>
      <c r="AO833" s="37">
        <f t="shared" si="196"/>
        <v>0</v>
      </c>
      <c r="AP833" s="38">
        <f t="shared" si="196"/>
        <v>0</v>
      </c>
      <c r="AQ833" s="83"/>
      <c r="AR833" s="37">
        <f t="shared" si="207"/>
        <v>0</v>
      </c>
      <c r="AS833" s="38">
        <f t="shared" si="207"/>
        <v>0</v>
      </c>
    </row>
    <row r="834" spans="1:45" ht="39" x14ac:dyDescent="0.25">
      <c r="A834" s="195" t="s">
        <v>1056</v>
      </c>
      <c r="B834" s="197" t="s">
        <v>1057</v>
      </c>
      <c r="C834" s="199" t="s">
        <v>192</v>
      </c>
      <c r="D834" s="30" t="s">
        <v>811</v>
      </c>
      <c r="E834" s="31">
        <v>15</v>
      </c>
      <c r="F834" s="31">
        <v>9</v>
      </c>
      <c r="G834" s="33">
        <f>$G$595</f>
        <v>6.0999999999999999E-2</v>
      </c>
      <c r="H834" s="33">
        <f t="shared" si="203"/>
        <v>0.91500000000000004</v>
      </c>
      <c r="I834" s="34">
        <f>H834+H835</f>
        <v>2.76</v>
      </c>
      <c r="J834" s="33">
        <f t="shared" si="205"/>
        <v>0.54899999999999993</v>
      </c>
      <c r="K834" s="34">
        <f>J834+J835</f>
        <v>1.6559999999999999</v>
      </c>
      <c r="L834" s="33"/>
      <c r="M834" s="33"/>
      <c r="N834" s="33"/>
      <c r="O834" s="33">
        <f>I834*$Q$7</f>
        <v>4.1399999999999992E-2</v>
      </c>
      <c r="P834" s="33">
        <f>K834*$Q$7</f>
        <v>2.4839999999999997E-2</v>
      </c>
      <c r="Q834" s="33"/>
      <c r="R834" s="33">
        <f>I834*$T$7</f>
        <v>0.93840000000000001</v>
      </c>
      <c r="S834" s="35">
        <f>K834*$T$7</f>
        <v>0.56303999999999998</v>
      </c>
      <c r="T834" s="43"/>
      <c r="U834" s="36">
        <f>I834*$W$7</f>
        <v>2.7599999999999999E-4</v>
      </c>
      <c r="V834" s="36">
        <f>K834*$W$7</f>
        <v>1.6559999999999999E-4</v>
      </c>
      <c r="W834" s="43"/>
      <c r="X834" s="33">
        <f>I834*$Z$7</f>
        <v>2.1014639999999996</v>
      </c>
      <c r="Y834" s="33">
        <f>K834*$Z$7</f>
        <v>1.2608784</v>
      </c>
      <c r="Z834" s="43"/>
      <c r="AA834" s="33">
        <f>I834+O834+R834+U834+X834</f>
        <v>5.8415399999999993</v>
      </c>
      <c r="AB834" s="33">
        <f>K834+P834+S834+V834+Y834</f>
        <v>3.5049239999999999</v>
      </c>
      <c r="AC834" s="33">
        <f>AA834*$AE$7</f>
        <v>1.7524619999999997</v>
      </c>
      <c r="AD834" s="33">
        <f>AB834*$AE$7</f>
        <v>1.0514771999999999</v>
      </c>
      <c r="AE834" s="43"/>
      <c r="AF834" s="33">
        <f>(AA834+AC834)*$AH$7</f>
        <v>0.22782005999999996</v>
      </c>
      <c r="AG834" s="33">
        <f>(AB834+AD834)*$AH$7</f>
        <v>0.13669203599999999</v>
      </c>
      <c r="AH834" s="43"/>
      <c r="AI834" s="43"/>
      <c r="AJ834" s="43"/>
      <c r="AK834" s="37">
        <v>9.69</v>
      </c>
      <c r="AL834" s="38">
        <v>5.81</v>
      </c>
      <c r="AM834" s="38">
        <f t="shared" si="198"/>
        <v>10.47</v>
      </c>
      <c r="AN834" s="38">
        <f t="shared" si="199"/>
        <v>6.27</v>
      </c>
      <c r="AO834" s="37">
        <f t="shared" si="196"/>
        <v>2.09</v>
      </c>
      <c r="AP834" s="38">
        <f t="shared" si="196"/>
        <v>1.25</v>
      </c>
      <c r="AQ834" s="83"/>
      <c r="AR834" s="37">
        <f t="shared" si="207"/>
        <v>12.56</v>
      </c>
      <c r="AS834" s="38">
        <f t="shared" si="207"/>
        <v>7.52</v>
      </c>
    </row>
    <row r="835" spans="1:45" ht="51.75" x14ac:dyDescent="0.25">
      <c r="A835" s="196"/>
      <c r="B835" s="198"/>
      <c r="C835" s="200"/>
      <c r="D835" s="30" t="s">
        <v>46</v>
      </c>
      <c r="E835" s="31">
        <v>45</v>
      </c>
      <c r="F835" s="31">
        <v>27</v>
      </c>
      <c r="G835" s="33">
        <f>$G$594</f>
        <v>4.1000000000000002E-2</v>
      </c>
      <c r="H835" s="33">
        <f t="shared" si="203"/>
        <v>1.845</v>
      </c>
      <c r="I835" s="34"/>
      <c r="J835" s="33">
        <f t="shared" si="205"/>
        <v>1.107</v>
      </c>
      <c r="K835" s="34"/>
      <c r="L835" s="33"/>
      <c r="M835" s="33"/>
      <c r="N835" s="33"/>
      <c r="O835" s="33"/>
      <c r="P835" s="33"/>
      <c r="Q835" s="33"/>
      <c r="R835" s="33"/>
      <c r="S835" s="35"/>
      <c r="T835" s="43"/>
      <c r="U835" s="36"/>
      <c r="V835" s="36"/>
      <c r="W835" s="43"/>
      <c r="X835" s="33"/>
      <c r="Y835" s="33"/>
      <c r="Z835" s="43"/>
      <c r="AA835" s="33"/>
      <c r="AB835" s="33"/>
      <c r="AC835" s="33"/>
      <c r="AD835" s="33"/>
      <c r="AE835" s="43"/>
      <c r="AF835" s="33"/>
      <c r="AG835" s="33"/>
      <c r="AH835" s="43"/>
      <c r="AI835" s="43"/>
      <c r="AJ835" s="43"/>
      <c r="AK835" s="37"/>
      <c r="AL835" s="38"/>
      <c r="AM835" s="38">
        <f t="shared" si="198"/>
        <v>0</v>
      </c>
      <c r="AN835" s="38">
        <f t="shared" si="199"/>
        <v>0</v>
      </c>
      <c r="AO835" s="37">
        <f t="shared" si="196"/>
        <v>0</v>
      </c>
      <c r="AP835" s="38">
        <f t="shared" si="196"/>
        <v>0</v>
      </c>
      <c r="AQ835" s="83"/>
      <c r="AR835" s="37">
        <f t="shared" si="207"/>
        <v>0</v>
      </c>
      <c r="AS835" s="38">
        <f t="shared" si="207"/>
        <v>0</v>
      </c>
    </row>
    <row r="836" spans="1:45" ht="39" x14ac:dyDescent="0.25">
      <c r="A836" s="195" t="s">
        <v>1058</v>
      </c>
      <c r="B836" s="197" t="s">
        <v>1059</v>
      </c>
      <c r="C836" s="199" t="s">
        <v>192</v>
      </c>
      <c r="D836" s="30" t="s">
        <v>811</v>
      </c>
      <c r="E836" s="31">
        <v>8</v>
      </c>
      <c r="F836" s="31">
        <v>5</v>
      </c>
      <c r="G836" s="33">
        <f>$G$595</f>
        <v>6.0999999999999999E-2</v>
      </c>
      <c r="H836" s="33">
        <f t="shared" si="203"/>
        <v>0.48799999999999999</v>
      </c>
      <c r="I836" s="34">
        <f>H836+H837</f>
        <v>1.5130000000000001</v>
      </c>
      <c r="J836" s="33">
        <f t="shared" si="205"/>
        <v>0.30499999999999999</v>
      </c>
      <c r="K836" s="34">
        <f>J836+J837</f>
        <v>0.91999999999999993</v>
      </c>
      <c r="L836" s="33"/>
      <c r="M836" s="33"/>
      <c r="N836" s="33"/>
      <c r="O836" s="33">
        <f>I836*$Q$7</f>
        <v>2.2695E-2</v>
      </c>
      <c r="P836" s="33">
        <f>K836*$Q$7</f>
        <v>1.3799999999999998E-2</v>
      </c>
      <c r="Q836" s="33"/>
      <c r="R836" s="33">
        <f>I836*$T$7</f>
        <v>0.5144200000000001</v>
      </c>
      <c r="S836" s="35">
        <f>K836*$T$7</f>
        <v>0.31280000000000002</v>
      </c>
      <c r="T836" s="43"/>
      <c r="U836" s="36">
        <f>I836*$W$7</f>
        <v>1.5130000000000002E-4</v>
      </c>
      <c r="V836" s="36">
        <f>K836*$W$7</f>
        <v>9.2E-5</v>
      </c>
      <c r="W836" s="43"/>
      <c r="X836" s="33">
        <f>I836*$Z$7</f>
        <v>1.1519982</v>
      </c>
      <c r="Y836" s="33">
        <f>K836*$Z$7</f>
        <v>0.70048799999999989</v>
      </c>
      <c r="Z836" s="43"/>
      <c r="AA836" s="33">
        <f>I836+O836+R836+U836+X836</f>
        <v>3.2022645000000001</v>
      </c>
      <c r="AB836" s="33">
        <f>K836+P836+S836+V836+Y836</f>
        <v>1.9471799999999999</v>
      </c>
      <c r="AC836" s="33">
        <f>AA836*$AE$7</f>
        <v>0.96067934999999993</v>
      </c>
      <c r="AD836" s="33">
        <f>AB836*$AE$7</f>
        <v>0.58415399999999995</v>
      </c>
      <c r="AE836" s="43"/>
      <c r="AF836" s="33">
        <f>(AA836+AC836)*$AH$7</f>
        <v>0.12488831549999999</v>
      </c>
      <c r="AG836" s="33">
        <f>(AB836+AD836)*$AH$7</f>
        <v>7.5940019999999983E-2</v>
      </c>
      <c r="AH836" s="43"/>
      <c r="AI836" s="43"/>
      <c r="AJ836" s="43"/>
      <c r="AK836" s="37">
        <v>5.31</v>
      </c>
      <c r="AL836" s="38">
        <v>3.23</v>
      </c>
      <c r="AM836" s="38">
        <f t="shared" si="198"/>
        <v>5.73</v>
      </c>
      <c r="AN836" s="38">
        <f t="shared" si="199"/>
        <v>3.49</v>
      </c>
      <c r="AO836" s="37">
        <f t="shared" si="196"/>
        <v>1.1499999999999999</v>
      </c>
      <c r="AP836" s="38">
        <f t="shared" si="196"/>
        <v>0.7</v>
      </c>
      <c r="AQ836" s="83"/>
      <c r="AR836" s="37">
        <f t="shared" si="207"/>
        <v>6.8800000000000008</v>
      </c>
      <c r="AS836" s="38">
        <f t="shared" si="207"/>
        <v>4.1900000000000004</v>
      </c>
    </row>
    <row r="837" spans="1:45" ht="51.75" x14ac:dyDescent="0.25">
      <c r="A837" s="196"/>
      <c r="B837" s="198"/>
      <c r="C837" s="200"/>
      <c r="D837" s="30" t="s">
        <v>46</v>
      </c>
      <c r="E837" s="31">
        <v>25</v>
      </c>
      <c r="F837" s="31">
        <v>15</v>
      </c>
      <c r="G837" s="33">
        <f>$G$594</f>
        <v>4.1000000000000002E-2</v>
      </c>
      <c r="H837" s="33">
        <f t="shared" si="203"/>
        <v>1.0250000000000001</v>
      </c>
      <c r="I837" s="34"/>
      <c r="J837" s="33">
        <f t="shared" si="205"/>
        <v>0.61499999999999999</v>
      </c>
      <c r="K837" s="34"/>
      <c r="L837" s="33"/>
      <c r="M837" s="33"/>
      <c r="N837" s="33"/>
      <c r="O837" s="33"/>
      <c r="P837" s="33"/>
      <c r="Q837" s="33"/>
      <c r="R837" s="33"/>
      <c r="S837" s="35"/>
      <c r="T837" s="43"/>
      <c r="U837" s="36"/>
      <c r="V837" s="36"/>
      <c r="W837" s="43"/>
      <c r="X837" s="33"/>
      <c r="Y837" s="33"/>
      <c r="Z837" s="43"/>
      <c r="AA837" s="33"/>
      <c r="AB837" s="33"/>
      <c r="AC837" s="33"/>
      <c r="AD837" s="33"/>
      <c r="AE837" s="43"/>
      <c r="AF837" s="33"/>
      <c r="AG837" s="33"/>
      <c r="AH837" s="43"/>
      <c r="AI837" s="43"/>
      <c r="AJ837" s="43"/>
      <c r="AK837" s="37"/>
      <c r="AL837" s="38"/>
      <c r="AM837" s="38">
        <f t="shared" si="198"/>
        <v>0</v>
      </c>
      <c r="AN837" s="38">
        <f t="shared" si="199"/>
        <v>0</v>
      </c>
      <c r="AO837" s="37">
        <f t="shared" si="196"/>
        <v>0</v>
      </c>
      <c r="AP837" s="38">
        <f t="shared" si="196"/>
        <v>0</v>
      </c>
      <c r="AQ837" s="83"/>
      <c r="AR837" s="37"/>
      <c r="AS837" s="38"/>
    </row>
    <row r="838" spans="1:45" ht="36.75" customHeight="1" x14ac:dyDescent="0.25">
      <c r="A838" s="63" t="s">
        <v>1060</v>
      </c>
      <c r="B838" s="64" t="s">
        <v>1061</v>
      </c>
      <c r="C838" s="51"/>
      <c r="D838" s="52"/>
      <c r="E838" s="53"/>
      <c r="F838" s="53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5"/>
      <c r="T838" s="56"/>
      <c r="U838" s="57"/>
      <c r="V838" s="57"/>
      <c r="W838" s="56"/>
      <c r="X838" s="54"/>
      <c r="Y838" s="54"/>
      <c r="Z838" s="56"/>
      <c r="AA838" s="54"/>
      <c r="AB838" s="54"/>
      <c r="AC838" s="54"/>
      <c r="AD838" s="54"/>
      <c r="AE838" s="56"/>
      <c r="AF838" s="54"/>
      <c r="AG838" s="54"/>
      <c r="AH838" s="56"/>
      <c r="AI838" s="56"/>
      <c r="AJ838" s="56"/>
      <c r="AK838" s="58"/>
      <c r="AL838" s="59"/>
      <c r="AM838" s="60"/>
      <c r="AN838" s="60"/>
      <c r="AO838" s="61"/>
      <c r="AP838" s="60"/>
      <c r="AQ838" s="62"/>
      <c r="AR838" s="58"/>
      <c r="AS838" s="59"/>
    </row>
    <row r="839" spans="1:45" ht="34.5" customHeight="1" x14ac:dyDescent="0.25">
      <c r="A839" s="27" t="s">
        <v>1062</v>
      </c>
      <c r="B839" s="28" t="s">
        <v>1063</v>
      </c>
      <c r="C839" s="29"/>
      <c r="D839" s="30"/>
      <c r="E839" s="31"/>
      <c r="F839" s="31"/>
      <c r="G839" s="33"/>
      <c r="H839" s="33"/>
      <c r="I839" s="34"/>
      <c r="J839" s="33"/>
      <c r="K839" s="34"/>
      <c r="L839" s="33"/>
      <c r="M839" s="33"/>
      <c r="N839" s="33"/>
      <c r="O839" s="33"/>
      <c r="P839" s="33"/>
      <c r="Q839" s="33"/>
      <c r="R839" s="33"/>
      <c r="S839" s="35"/>
      <c r="T839" s="43"/>
      <c r="U839" s="36"/>
      <c r="V839" s="36"/>
      <c r="W839" s="43"/>
      <c r="X839" s="33"/>
      <c r="Y839" s="33"/>
      <c r="Z839" s="43"/>
      <c r="AA839" s="33"/>
      <c r="AB839" s="33"/>
      <c r="AC839" s="33"/>
      <c r="AD839" s="33"/>
      <c r="AE839" s="43"/>
      <c r="AF839" s="33"/>
      <c r="AG839" s="33"/>
      <c r="AH839" s="43"/>
      <c r="AI839" s="43"/>
      <c r="AJ839" s="43"/>
      <c r="AK839" s="37"/>
      <c r="AL839" s="38"/>
      <c r="AM839" s="38"/>
      <c r="AN839" s="38"/>
      <c r="AO839" s="37"/>
      <c r="AP839" s="38"/>
      <c r="AQ839" s="83"/>
      <c r="AR839" s="37"/>
      <c r="AS839" s="38"/>
    </row>
    <row r="840" spans="1:45" ht="44.25" customHeight="1" x14ac:dyDescent="0.25">
      <c r="A840" s="27" t="s">
        <v>1064</v>
      </c>
      <c r="B840" s="28" t="s">
        <v>1065</v>
      </c>
      <c r="C840" s="29"/>
      <c r="D840" s="30"/>
      <c r="E840" s="31"/>
      <c r="F840" s="31"/>
      <c r="G840" s="33"/>
      <c r="H840" s="33"/>
      <c r="I840" s="34"/>
      <c r="J840" s="33"/>
      <c r="K840" s="34"/>
      <c r="L840" s="33"/>
      <c r="M840" s="33"/>
      <c r="N840" s="33"/>
      <c r="O840" s="33"/>
      <c r="P840" s="33"/>
      <c r="Q840" s="33"/>
      <c r="R840" s="33"/>
      <c r="S840" s="35"/>
      <c r="T840" s="43"/>
      <c r="U840" s="36"/>
      <c r="V840" s="36"/>
      <c r="W840" s="43"/>
      <c r="X840" s="33"/>
      <c r="Y840" s="33"/>
      <c r="Z840" s="43"/>
      <c r="AA840" s="33"/>
      <c r="AB840" s="33"/>
      <c r="AC840" s="33"/>
      <c r="AD840" s="33"/>
      <c r="AE840" s="43"/>
      <c r="AF840" s="33"/>
      <c r="AG840" s="33"/>
      <c r="AH840" s="43"/>
      <c r="AI840" s="43"/>
      <c r="AJ840" s="43"/>
      <c r="AK840" s="37"/>
      <c r="AL840" s="38"/>
      <c r="AM840" s="38"/>
      <c r="AN840" s="38"/>
      <c r="AO840" s="37"/>
      <c r="AP840" s="38"/>
      <c r="AQ840" s="83"/>
      <c r="AR840" s="37"/>
      <c r="AS840" s="38"/>
    </row>
    <row r="841" spans="1:45" ht="39" x14ac:dyDescent="0.25">
      <c r="A841" s="195" t="s">
        <v>1066</v>
      </c>
      <c r="B841" s="197" t="s">
        <v>1067</v>
      </c>
      <c r="C841" s="199" t="s">
        <v>192</v>
      </c>
      <c r="D841" s="30" t="s">
        <v>811</v>
      </c>
      <c r="E841" s="31">
        <v>5</v>
      </c>
      <c r="F841" s="31">
        <v>5</v>
      </c>
      <c r="G841" s="33">
        <f>$G$595</f>
        <v>6.0999999999999999E-2</v>
      </c>
      <c r="H841" s="33">
        <f t="shared" si="203"/>
        <v>0.30499999999999999</v>
      </c>
      <c r="I841" s="34">
        <f>H841+H842</f>
        <v>0.71500000000000008</v>
      </c>
      <c r="J841" s="33">
        <f t="shared" si="205"/>
        <v>0.30499999999999999</v>
      </c>
      <c r="K841" s="34">
        <f>J841+J842</f>
        <v>0.71500000000000008</v>
      </c>
      <c r="L841" s="33"/>
      <c r="M841" s="33"/>
      <c r="N841" s="33"/>
      <c r="O841" s="33">
        <f>I841*$Q$7</f>
        <v>1.0725E-2</v>
      </c>
      <c r="P841" s="33">
        <f>K841*$Q$7</f>
        <v>1.0725E-2</v>
      </c>
      <c r="Q841" s="33"/>
      <c r="R841" s="33">
        <f>I841*$T$7</f>
        <v>0.24310000000000004</v>
      </c>
      <c r="S841" s="35">
        <f>K841*$T$7</f>
        <v>0.24310000000000004</v>
      </c>
      <c r="T841" s="43"/>
      <c r="U841" s="36">
        <f>I841*$W$7</f>
        <v>7.1500000000000017E-5</v>
      </c>
      <c r="V841" s="36">
        <f>K841*$W$7</f>
        <v>7.1500000000000017E-5</v>
      </c>
      <c r="W841" s="43"/>
      <c r="X841" s="33">
        <f>I841*$Z$7</f>
        <v>0.54440100000000002</v>
      </c>
      <c r="Y841" s="33">
        <f>K841*$Z$7</f>
        <v>0.54440100000000002</v>
      </c>
      <c r="Z841" s="43"/>
      <c r="AA841" s="33">
        <f>I841+O841+R841+U841+X841</f>
        <v>1.5132975000000002</v>
      </c>
      <c r="AB841" s="33">
        <f>K841+P841+S841+V841+Y841</f>
        <v>1.5132975000000002</v>
      </c>
      <c r="AC841" s="33">
        <f>AA841*$AE$7</f>
        <v>0.45398925000000001</v>
      </c>
      <c r="AD841" s="33">
        <f>AB841*$AE$7</f>
        <v>0.45398925000000001</v>
      </c>
      <c r="AE841" s="43"/>
      <c r="AF841" s="33">
        <f>(AA841+AC841)*$AH$7</f>
        <v>5.9018602500000003E-2</v>
      </c>
      <c r="AG841" s="33">
        <f>(AB841+AD841)*$AH$7</f>
        <v>5.9018602500000003E-2</v>
      </c>
      <c r="AH841" s="43"/>
      <c r="AI841" s="43"/>
      <c r="AJ841" s="43"/>
      <c r="AK841" s="37">
        <v>2.5099999999999998</v>
      </c>
      <c r="AL841" s="38">
        <v>2.5099999999999998</v>
      </c>
      <c r="AM841" s="38">
        <f t="shared" si="198"/>
        <v>2.71</v>
      </c>
      <c r="AN841" s="38">
        <f t="shared" si="199"/>
        <v>2.71</v>
      </c>
      <c r="AO841" s="37">
        <f t="shared" si="196"/>
        <v>0.54</v>
      </c>
      <c r="AP841" s="38">
        <f t="shared" si="196"/>
        <v>0.54</v>
      </c>
      <c r="AQ841" s="83"/>
      <c r="AR841" s="37">
        <f>AM841+AO841</f>
        <v>3.25</v>
      </c>
      <c r="AS841" s="38">
        <f>AN841+AP841</f>
        <v>3.25</v>
      </c>
    </row>
    <row r="842" spans="1:45" ht="51.75" x14ac:dyDescent="0.25">
      <c r="A842" s="196"/>
      <c r="B842" s="198"/>
      <c r="C842" s="200"/>
      <c r="D842" s="30" t="s">
        <v>46</v>
      </c>
      <c r="E842" s="31">
        <v>10</v>
      </c>
      <c r="F842" s="31">
        <v>10</v>
      </c>
      <c r="G842" s="33">
        <f>$G$594</f>
        <v>4.1000000000000002E-2</v>
      </c>
      <c r="H842" s="33">
        <f t="shared" si="203"/>
        <v>0.41000000000000003</v>
      </c>
      <c r="I842" s="34"/>
      <c r="J842" s="33">
        <f t="shared" si="205"/>
        <v>0.41000000000000003</v>
      </c>
      <c r="K842" s="34"/>
      <c r="L842" s="33"/>
      <c r="M842" s="33"/>
      <c r="N842" s="33"/>
      <c r="O842" s="33"/>
      <c r="P842" s="33"/>
      <c r="Q842" s="33"/>
      <c r="R842" s="33"/>
      <c r="S842" s="35"/>
      <c r="T842" s="43"/>
      <c r="U842" s="36"/>
      <c r="V842" s="36"/>
      <c r="W842" s="43"/>
      <c r="X842" s="33"/>
      <c r="Y842" s="33"/>
      <c r="Z842" s="43"/>
      <c r="AA842" s="33"/>
      <c r="AB842" s="33"/>
      <c r="AC842" s="33"/>
      <c r="AD842" s="33"/>
      <c r="AE842" s="43"/>
      <c r="AF842" s="33"/>
      <c r="AG842" s="33"/>
      <c r="AH842" s="43"/>
      <c r="AI842" s="43"/>
      <c r="AJ842" s="43"/>
      <c r="AK842" s="37"/>
      <c r="AL842" s="38"/>
      <c r="AM842" s="38">
        <f t="shared" si="198"/>
        <v>0</v>
      </c>
      <c r="AN842" s="38">
        <f t="shared" si="199"/>
        <v>0</v>
      </c>
      <c r="AO842" s="37">
        <f t="shared" si="196"/>
        <v>0</v>
      </c>
      <c r="AP842" s="38">
        <f t="shared" si="196"/>
        <v>0</v>
      </c>
      <c r="AQ842" s="83"/>
      <c r="AR842" s="37"/>
      <c r="AS842" s="38"/>
    </row>
    <row r="843" spans="1:45" ht="48" customHeight="1" x14ac:dyDescent="0.25">
      <c r="A843" s="27" t="s">
        <v>1068</v>
      </c>
      <c r="B843" s="28" t="s">
        <v>1069</v>
      </c>
      <c r="C843" s="29"/>
      <c r="D843" s="30"/>
      <c r="E843" s="31"/>
      <c r="F843" s="31"/>
      <c r="G843" s="33"/>
      <c r="H843" s="33"/>
      <c r="I843" s="34"/>
      <c r="J843" s="33"/>
      <c r="K843" s="34"/>
      <c r="L843" s="33"/>
      <c r="M843" s="33"/>
      <c r="N843" s="33"/>
      <c r="O843" s="33"/>
      <c r="P843" s="33"/>
      <c r="Q843" s="33"/>
      <c r="R843" s="33"/>
      <c r="S843" s="35"/>
      <c r="T843" s="43"/>
      <c r="U843" s="36"/>
      <c r="V843" s="36"/>
      <c r="W843" s="43"/>
      <c r="X843" s="33"/>
      <c r="Y843" s="33"/>
      <c r="Z843" s="43"/>
      <c r="AA843" s="33"/>
      <c r="AB843" s="33"/>
      <c r="AC843" s="33"/>
      <c r="AD843" s="33"/>
      <c r="AE843" s="43"/>
      <c r="AF843" s="33"/>
      <c r="AG843" s="33"/>
      <c r="AH843" s="43"/>
      <c r="AI843" s="43"/>
      <c r="AJ843" s="43"/>
      <c r="AK843" s="37"/>
      <c r="AL843" s="38"/>
      <c r="AM843" s="38"/>
      <c r="AN843" s="38"/>
      <c r="AO843" s="37"/>
      <c r="AP843" s="38"/>
      <c r="AQ843" s="83"/>
      <c r="AR843" s="37"/>
      <c r="AS843" s="38"/>
    </row>
    <row r="844" spans="1:45" ht="39" x14ac:dyDescent="0.25">
      <c r="A844" s="195" t="s">
        <v>1070</v>
      </c>
      <c r="B844" s="197" t="s">
        <v>1071</v>
      </c>
      <c r="C844" s="199" t="s">
        <v>192</v>
      </c>
      <c r="D844" s="30" t="s">
        <v>811</v>
      </c>
      <c r="E844" s="31">
        <v>9</v>
      </c>
      <c r="F844" s="31">
        <v>9</v>
      </c>
      <c r="G844" s="33">
        <f>$G$595</f>
        <v>6.0999999999999999E-2</v>
      </c>
      <c r="H844" s="33">
        <f t="shared" si="203"/>
        <v>0.54899999999999993</v>
      </c>
      <c r="I844" s="34">
        <f>H844+H845</f>
        <v>1.2050000000000001</v>
      </c>
      <c r="J844" s="33">
        <f t="shared" si="205"/>
        <v>0.54899999999999993</v>
      </c>
      <c r="K844" s="34">
        <f>J844+J845</f>
        <v>1.2050000000000001</v>
      </c>
      <c r="L844" s="33"/>
      <c r="M844" s="33"/>
      <c r="N844" s="33"/>
      <c r="O844" s="33">
        <f>I844*$Q$7</f>
        <v>1.8075000000000001E-2</v>
      </c>
      <c r="P844" s="33">
        <f>K844*$Q$7</f>
        <v>1.8075000000000001E-2</v>
      </c>
      <c r="Q844" s="33"/>
      <c r="R844" s="33">
        <f>I844*$T$7</f>
        <v>0.40970000000000006</v>
      </c>
      <c r="S844" s="35">
        <f>K844*$T$7</f>
        <v>0.40970000000000006</v>
      </c>
      <c r="T844" s="43"/>
      <c r="U844" s="36">
        <f>I844*$W$7</f>
        <v>1.2050000000000002E-4</v>
      </c>
      <c r="V844" s="36">
        <f>K844*$W$7</f>
        <v>1.2050000000000002E-4</v>
      </c>
      <c r="W844" s="43"/>
      <c r="X844" s="33">
        <f>I844*$Z$7</f>
        <v>0.91748700000000005</v>
      </c>
      <c r="Y844" s="33">
        <f>K844*$Z$7</f>
        <v>0.91748700000000005</v>
      </c>
      <c r="Z844" s="43"/>
      <c r="AA844" s="33">
        <f>I844+O844+R844+U844+X844</f>
        <v>2.5503825</v>
      </c>
      <c r="AB844" s="33">
        <f>K844+P844+S844+V844+Y844</f>
        <v>2.5503825</v>
      </c>
      <c r="AC844" s="33">
        <f>AA844*$AE$7</f>
        <v>0.76511474999999995</v>
      </c>
      <c r="AD844" s="33">
        <f>AB844*$AE$7</f>
        <v>0.76511474999999995</v>
      </c>
      <c r="AE844" s="43"/>
      <c r="AF844" s="33">
        <f>(AA844+AC844)*$AH$7</f>
        <v>9.94649175E-2</v>
      </c>
      <c r="AG844" s="33">
        <f>(AB844+AD844)*$AH$7</f>
        <v>9.94649175E-2</v>
      </c>
      <c r="AH844" s="43"/>
      <c r="AI844" s="43"/>
      <c r="AJ844" s="43"/>
      <c r="AK844" s="37">
        <v>4.2300000000000004</v>
      </c>
      <c r="AL844" s="38">
        <v>4.2300000000000004</v>
      </c>
      <c r="AM844" s="38">
        <f t="shared" si="198"/>
        <v>4.57</v>
      </c>
      <c r="AN844" s="38">
        <f t="shared" si="199"/>
        <v>4.57</v>
      </c>
      <c r="AO844" s="37">
        <f t="shared" ref="AO844:AP907" si="208">ROUND((AM844*$AQ$7),2)</f>
        <v>0.91</v>
      </c>
      <c r="AP844" s="38">
        <f t="shared" si="208"/>
        <v>0.91</v>
      </c>
      <c r="AQ844" s="83"/>
      <c r="AR844" s="37">
        <f>AM844+AO844</f>
        <v>5.48</v>
      </c>
      <c r="AS844" s="38">
        <f>AN844+AP844</f>
        <v>5.48</v>
      </c>
    </row>
    <row r="845" spans="1:45" ht="51.75" x14ac:dyDescent="0.25">
      <c r="A845" s="196"/>
      <c r="B845" s="198"/>
      <c r="C845" s="200"/>
      <c r="D845" s="30" t="s">
        <v>46</v>
      </c>
      <c r="E845" s="31">
        <v>16</v>
      </c>
      <c r="F845" s="31">
        <v>16</v>
      </c>
      <c r="G845" s="33">
        <f>$G$594</f>
        <v>4.1000000000000002E-2</v>
      </c>
      <c r="H845" s="33">
        <f t="shared" si="203"/>
        <v>0.65600000000000003</v>
      </c>
      <c r="I845" s="34"/>
      <c r="J845" s="33">
        <f t="shared" si="205"/>
        <v>0.65600000000000003</v>
      </c>
      <c r="K845" s="34"/>
      <c r="L845" s="33"/>
      <c r="M845" s="33"/>
      <c r="N845" s="33"/>
      <c r="O845" s="33"/>
      <c r="P845" s="33"/>
      <c r="Q845" s="33"/>
      <c r="R845" s="33"/>
      <c r="S845" s="35"/>
      <c r="T845" s="43"/>
      <c r="U845" s="36"/>
      <c r="V845" s="36"/>
      <c r="W845" s="43"/>
      <c r="X845" s="33"/>
      <c r="Y845" s="33"/>
      <c r="Z845" s="43"/>
      <c r="AA845" s="33"/>
      <c r="AB845" s="33"/>
      <c r="AC845" s="33"/>
      <c r="AD845" s="33"/>
      <c r="AE845" s="43"/>
      <c r="AF845" s="33"/>
      <c r="AG845" s="33"/>
      <c r="AH845" s="43"/>
      <c r="AI845" s="43"/>
      <c r="AJ845" s="43"/>
      <c r="AK845" s="37"/>
      <c r="AL845" s="38"/>
      <c r="AM845" s="38">
        <f t="shared" ref="AM845:AM908" si="209">ROUND((AK845*$AM$9),2)</f>
        <v>0</v>
      </c>
      <c r="AN845" s="38">
        <f t="shared" ref="AN845:AN908" si="210">ROUND((AL845*$AN$9),2)</f>
        <v>0</v>
      </c>
      <c r="AO845" s="37">
        <f t="shared" si="208"/>
        <v>0</v>
      </c>
      <c r="AP845" s="38">
        <f t="shared" si="208"/>
        <v>0</v>
      </c>
      <c r="AQ845" s="83"/>
      <c r="AR845" s="37"/>
      <c r="AS845" s="38"/>
    </row>
    <row r="846" spans="1:45" ht="39" x14ac:dyDescent="0.25">
      <c r="A846" s="195" t="s">
        <v>1072</v>
      </c>
      <c r="B846" s="197" t="s">
        <v>1073</v>
      </c>
      <c r="C846" s="199" t="s">
        <v>192</v>
      </c>
      <c r="D846" s="30" t="s">
        <v>811</v>
      </c>
      <c r="E846" s="31">
        <v>13</v>
      </c>
      <c r="F846" s="31">
        <v>13</v>
      </c>
      <c r="G846" s="33">
        <f>$G$595</f>
        <v>6.0999999999999999E-2</v>
      </c>
      <c r="H846" s="33">
        <f t="shared" si="203"/>
        <v>0.79299999999999993</v>
      </c>
      <c r="I846" s="34">
        <f>H846+H847</f>
        <v>1.6949999999999998</v>
      </c>
      <c r="J846" s="33">
        <f t="shared" si="205"/>
        <v>0.79299999999999993</v>
      </c>
      <c r="K846" s="34">
        <f>J846+J847</f>
        <v>1.6949999999999998</v>
      </c>
      <c r="L846" s="33"/>
      <c r="M846" s="33"/>
      <c r="N846" s="33"/>
      <c r="O846" s="33">
        <f>I846*$Q$7</f>
        <v>2.5424999999999996E-2</v>
      </c>
      <c r="P846" s="33">
        <f>K846*$Q$7</f>
        <v>2.5424999999999996E-2</v>
      </c>
      <c r="Q846" s="33"/>
      <c r="R846" s="33">
        <f>I846*$T$7</f>
        <v>0.57630000000000003</v>
      </c>
      <c r="S846" s="35">
        <f>K846*$T$7</f>
        <v>0.57630000000000003</v>
      </c>
      <c r="T846" s="43"/>
      <c r="U846" s="36">
        <f>I846*$W$7</f>
        <v>1.695E-4</v>
      </c>
      <c r="V846" s="36">
        <f>K846*$W$7</f>
        <v>1.695E-4</v>
      </c>
      <c r="W846" s="43"/>
      <c r="X846" s="33">
        <f>I846*$Z$7</f>
        <v>1.2905729999999997</v>
      </c>
      <c r="Y846" s="33">
        <f>K846*$Z$7</f>
        <v>1.2905729999999997</v>
      </c>
      <c r="Z846" s="43"/>
      <c r="AA846" s="33">
        <f>I846+O846+R846+U846+X846</f>
        <v>3.5874674999999998</v>
      </c>
      <c r="AB846" s="33">
        <f>K846+P846+S846+V846+Y846</f>
        <v>3.5874674999999998</v>
      </c>
      <c r="AC846" s="33">
        <f>AA846*$AE$7</f>
        <v>1.0762402499999999</v>
      </c>
      <c r="AD846" s="33">
        <f>AB846*$AE$7</f>
        <v>1.0762402499999999</v>
      </c>
      <c r="AE846" s="43"/>
      <c r="AF846" s="33">
        <f>(AA846+AC846)*$AH$7</f>
        <v>0.13991123249999998</v>
      </c>
      <c r="AG846" s="33">
        <f>(AB846+AD846)*$AH$7</f>
        <v>0.13991123249999998</v>
      </c>
      <c r="AH846" s="43"/>
      <c r="AI846" s="43"/>
      <c r="AJ846" s="43"/>
      <c r="AK846" s="37">
        <v>5.95</v>
      </c>
      <c r="AL846" s="38">
        <v>5.95</v>
      </c>
      <c r="AM846" s="38">
        <f t="shared" si="209"/>
        <v>6.43</v>
      </c>
      <c r="AN846" s="38">
        <f t="shared" si="210"/>
        <v>6.43</v>
      </c>
      <c r="AO846" s="37">
        <f t="shared" si="208"/>
        <v>1.29</v>
      </c>
      <c r="AP846" s="38">
        <f t="shared" si="208"/>
        <v>1.29</v>
      </c>
      <c r="AQ846" s="83"/>
      <c r="AR846" s="37">
        <f>AM846+AO846</f>
        <v>7.72</v>
      </c>
      <c r="AS846" s="38">
        <f>AN846+AP846</f>
        <v>7.72</v>
      </c>
    </row>
    <row r="847" spans="1:45" ht="51.75" x14ac:dyDescent="0.25">
      <c r="A847" s="196"/>
      <c r="B847" s="198"/>
      <c r="C847" s="200"/>
      <c r="D847" s="30" t="s">
        <v>46</v>
      </c>
      <c r="E847" s="31">
        <v>22</v>
      </c>
      <c r="F847" s="31">
        <v>22</v>
      </c>
      <c r="G847" s="33">
        <f>$G$594</f>
        <v>4.1000000000000002E-2</v>
      </c>
      <c r="H847" s="33">
        <f t="shared" si="203"/>
        <v>0.90200000000000002</v>
      </c>
      <c r="I847" s="34"/>
      <c r="J847" s="33">
        <f t="shared" si="205"/>
        <v>0.90200000000000002</v>
      </c>
      <c r="K847" s="34"/>
      <c r="L847" s="33"/>
      <c r="M847" s="33"/>
      <c r="N847" s="33"/>
      <c r="O847" s="33"/>
      <c r="P847" s="33"/>
      <c r="Q847" s="33"/>
      <c r="R847" s="33"/>
      <c r="S847" s="35"/>
      <c r="T847" s="43"/>
      <c r="U847" s="36"/>
      <c r="V847" s="36"/>
      <c r="W847" s="43"/>
      <c r="X847" s="33"/>
      <c r="Y847" s="33"/>
      <c r="Z847" s="43"/>
      <c r="AA847" s="33"/>
      <c r="AB847" s="33"/>
      <c r="AC847" s="33"/>
      <c r="AD847" s="33"/>
      <c r="AE847" s="43"/>
      <c r="AF847" s="33"/>
      <c r="AG847" s="33"/>
      <c r="AH847" s="43"/>
      <c r="AI847" s="43"/>
      <c r="AJ847" s="43"/>
      <c r="AK847" s="37"/>
      <c r="AL847" s="38"/>
      <c r="AM847" s="38">
        <f t="shared" si="209"/>
        <v>0</v>
      </c>
      <c r="AN847" s="38">
        <f t="shared" si="210"/>
        <v>0</v>
      </c>
      <c r="AO847" s="37">
        <f t="shared" si="208"/>
        <v>0</v>
      </c>
      <c r="AP847" s="38">
        <f t="shared" si="208"/>
        <v>0</v>
      </c>
      <c r="AQ847" s="83"/>
      <c r="AR847" s="37"/>
      <c r="AS847" s="38"/>
    </row>
    <row r="848" spans="1:45" ht="38.25" customHeight="1" x14ac:dyDescent="0.25">
      <c r="A848" s="27" t="s">
        <v>1074</v>
      </c>
      <c r="B848" s="28" t="s">
        <v>1075</v>
      </c>
      <c r="C848" s="29"/>
      <c r="D848" s="30"/>
      <c r="E848" s="31"/>
      <c r="F848" s="31"/>
      <c r="G848" s="33"/>
      <c r="H848" s="33"/>
      <c r="I848" s="34"/>
      <c r="J848" s="33"/>
      <c r="K848" s="34"/>
      <c r="L848" s="33"/>
      <c r="M848" s="33"/>
      <c r="N848" s="33"/>
      <c r="O848" s="33"/>
      <c r="P848" s="33"/>
      <c r="Q848" s="33"/>
      <c r="R848" s="33"/>
      <c r="S848" s="35"/>
      <c r="T848" s="43"/>
      <c r="U848" s="36"/>
      <c r="V848" s="36"/>
      <c r="W848" s="43"/>
      <c r="X848" s="33"/>
      <c r="Y848" s="33"/>
      <c r="Z848" s="43"/>
      <c r="AA848" s="33"/>
      <c r="AB848" s="33"/>
      <c r="AC848" s="33"/>
      <c r="AD848" s="33"/>
      <c r="AE848" s="43"/>
      <c r="AF848" s="33"/>
      <c r="AG848" s="33"/>
      <c r="AH848" s="43"/>
      <c r="AI848" s="43"/>
      <c r="AJ848" s="43"/>
      <c r="AK848" s="37"/>
      <c r="AL848" s="38"/>
      <c r="AM848" s="38"/>
      <c r="AN848" s="38"/>
      <c r="AO848" s="37"/>
      <c r="AP848" s="38"/>
      <c r="AQ848" s="83"/>
      <c r="AR848" s="37"/>
      <c r="AS848" s="38"/>
    </row>
    <row r="849" spans="1:45" x14ac:dyDescent="0.25">
      <c r="A849" s="27" t="s">
        <v>1076</v>
      </c>
      <c r="B849" s="28" t="s">
        <v>1077</v>
      </c>
      <c r="C849" s="29"/>
      <c r="D849" s="30"/>
      <c r="E849" s="31"/>
      <c r="F849" s="31"/>
      <c r="G849" s="33"/>
      <c r="H849" s="33"/>
      <c r="I849" s="34"/>
      <c r="J849" s="33"/>
      <c r="K849" s="34"/>
      <c r="L849" s="33"/>
      <c r="M849" s="33"/>
      <c r="N849" s="33"/>
      <c r="O849" s="33"/>
      <c r="P849" s="33"/>
      <c r="Q849" s="33"/>
      <c r="R849" s="33"/>
      <c r="S849" s="35"/>
      <c r="T849" s="43"/>
      <c r="U849" s="36"/>
      <c r="V849" s="36"/>
      <c r="W849" s="43"/>
      <c r="X849" s="33"/>
      <c r="Y849" s="33"/>
      <c r="Z849" s="43"/>
      <c r="AA849" s="33"/>
      <c r="AB849" s="33"/>
      <c r="AC849" s="33"/>
      <c r="AD849" s="33"/>
      <c r="AE849" s="43"/>
      <c r="AF849" s="33"/>
      <c r="AG849" s="33"/>
      <c r="AH849" s="43"/>
      <c r="AI849" s="43"/>
      <c r="AJ849" s="43"/>
      <c r="AK849" s="37"/>
      <c r="AL849" s="38"/>
      <c r="AM849" s="38"/>
      <c r="AN849" s="38"/>
      <c r="AO849" s="37"/>
      <c r="AP849" s="38"/>
      <c r="AQ849" s="83"/>
      <c r="AR849" s="37"/>
      <c r="AS849" s="38"/>
    </row>
    <row r="850" spans="1:45" ht="39" x14ac:dyDescent="0.25">
      <c r="A850" s="195" t="s">
        <v>1078</v>
      </c>
      <c r="B850" s="197" t="s">
        <v>945</v>
      </c>
      <c r="C850" s="199" t="s">
        <v>192</v>
      </c>
      <c r="D850" s="30" t="s">
        <v>811</v>
      </c>
      <c r="E850" s="31">
        <v>4</v>
      </c>
      <c r="F850" s="31">
        <v>4</v>
      </c>
      <c r="G850" s="33">
        <f>$G$595</f>
        <v>6.0999999999999999E-2</v>
      </c>
      <c r="H850" s="33">
        <f t="shared" si="203"/>
        <v>0.24399999999999999</v>
      </c>
      <c r="I850" s="34">
        <f>H850+H851</f>
        <v>0.57200000000000006</v>
      </c>
      <c r="J850" s="33">
        <f t="shared" si="205"/>
        <v>0.24399999999999999</v>
      </c>
      <c r="K850" s="34">
        <f>J850+J851</f>
        <v>0.57200000000000006</v>
      </c>
      <c r="L850" s="33"/>
      <c r="M850" s="33"/>
      <c r="N850" s="33"/>
      <c r="O850" s="33">
        <f>I850*$Q$7</f>
        <v>8.5800000000000008E-3</v>
      </c>
      <c r="P850" s="33">
        <f>K850*$Q$7</f>
        <v>8.5800000000000008E-3</v>
      </c>
      <c r="Q850" s="33"/>
      <c r="R850" s="33">
        <f>I850*$T$7</f>
        <v>0.19448000000000004</v>
      </c>
      <c r="S850" s="35">
        <f>K850*$T$7</f>
        <v>0.19448000000000004</v>
      </c>
      <c r="T850" s="43"/>
      <c r="U850" s="36">
        <f>I850*$W$7</f>
        <v>5.7200000000000008E-5</v>
      </c>
      <c r="V850" s="36">
        <f>K850*$W$7</f>
        <v>5.7200000000000008E-5</v>
      </c>
      <c r="W850" s="43"/>
      <c r="X850" s="33">
        <f>I850*$Z$7</f>
        <v>0.43552080000000004</v>
      </c>
      <c r="Y850" s="33">
        <f>K850*$Z$7</f>
        <v>0.43552080000000004</v>
      </c>
      <c r="Z850" s="43"/>
      <c r="AA850" s="33">
        <f>I850+O850+R850+U850+X850</f>
        <v>1.2106380000000001</v>
      </c>
      <c r="AB850" s="33">
        <f>K850+P850+S850+V850+Y850</f>
        <v>1.2106380000000001</v>
      </c>
      <c r="AC850" s="33">
        <f>AA850*$AE$7</f>
        <v>0.3631914</v>
      </c>
      <c r="AD850" s="33">
        <f>AB850*$AE$7</f>
        <v>0.3631914</v>
      </c>
      <c r="AE850" s="43"/>
      <c r="AF850" s="33">
        <f>(AA850+AC850)*$AH$7</f>
        <v>4.7214882E-2</v>
      </c>
      <c r="AG850" s="33">
        <f>(AB850+AD850)*$AH$7</f>
        <v>4.7214882E-2</v>
      </c>
      <c r="AH850" s="43"/>
      <c r="AI850" s="43"/>
      <c r="AJ850" s="43"/>
      <c r="AK850" s="37">
        <v>2.0099999999999998</v>
      </c>
      <c r="AL850" s="38">
        <v>2.0099999999999998</v>
      </c>
      <c r="AM850" s="38">
        <f t="shared" si="209"/>
        <v>2.17</v>
      </c>
      <c r="AN850" s="38">
        <f t="shared" si="210"/>
        <v>2.17</v>
      </c>
      <c r="AO850" s="37">
        <f t="shared" si="208"/>
        <v>0.43</v>
      </c>
      <c r="AP850" s="38">
        <f t="shared" si="208"/>
        <v>0.43</v>
      </c>
      <c r="AQ850" s="83"/>
      <c r="AR850" s="37">
        <f t="shared" ref="AR850:AS852" si="211">AM850+AO850</f>
        <v>2.6</v>
      </c>
      <c r="AS850" s="38">
        <f t="shared" si="211"/>
        <v>2.6</v>
      </c>
    </row>
    <row r="851" spans="1:45" ht="51.75" x14ac:dyDescent="0.25">
      <c r="A851" s="196"/>
      <c r="B851" s="198"/>
      <c r="C851" s="200"/>
      <c r="D851" s="30" t="s">
        <v>46</v>
      </c>
      <c r="E851" s="31">
        <v>8</v>
      </c>
      <c r="F851" s="31">
        <v>8</v>
      </c>
      <c r="G851" s="33">
        <f>$G$594</f>
        <v>4.1000000000000002E-2</v>
      </c>
      <c r="H851" s="33">
        <f t="shared" si="203"/>
        <v>0.32800000000000001</v>
      </c>
      <c r="I851" s="34"/>
      <c r="J851" s="33">
        <f t="shared" si="205"/>
        <v>0.32800000000000001</v>
      </c>
      <c r="K851" s="34"/>
      <c r="L851" s="33"/>
      <c r="M851" s="33"/>
      <c r="N851" s="33"/>
      <c r="O851" s="33"/>
      <c r="P851" s="33"/>
      <c r="Q851" s="33"/>
      <c r="R851" s="33"/>
      <c r="S851" s="35"/>
      <c r="T851" s="43"/>
      <c r="U851" s="36"/>
      <c r="V851" s="36"/>
      <c r="W851" s="43"/>
      <c r="X851" s="33"/>
      <c r="Y851" s="33"/>
      <c r="Z851" s="43"/>
      <c r="AA851" s="33"/>
      <c r="AB851" s="33"/>
      <c r="AC851" s="33"/>
      <c r="AD851" s="33"/>
      <c r="AE851" s="43"/>
      <c r="AF851" s="33"/>
      <c r="AG851" s="33"/>
      <c r="AH851" s="43"/>
      <c r="AI851" s="43"/>
      <c r="AJ851" s="43"/>
      <c r="AK851" s="37"/>
      <c r="AL851" s="38"/>
      <c r="AM851" s="38">
        <f t="shared" si="209"/>
        <v>0</v>
      </c>
      <c r="AN851" s="38">
        <f t="shared" si="210"/>
        <v>0</v>
      </c>
      <c r="AO851" s="37">
        <f t="shared" si="208"/>
        <v>0</v>
      </c>
      <c r="AP851" s="38">
        <f t="shared" si="208"/>
        <v>0</v>
      </c>
      <c r="AQ851" s="83"/>
      <c r="AR851" s="37">
        <f t="shared" si="211"/>
        <v>0</v>
      </c>
      <c r="AS851" s="38">
        <f t="shared" si="211"/>
        <v>0</v>
      </c>
    </row>
    <row r="852" spans="1:45" ht="39" x14ac:dyDescent="0.25">
      <c r="A852" s="195" t="s">
        <v>1079</v>
      </c>
      <c r="B852" s="197" t="s">
        <v>979</v>
      </c>
      <c r="C852" s="199" t="s">
        <v>192</v>
      </c>
      <c r="D852" s="30" t="s">
        <v>811</v>
      </c>
      <c r="E852" s="31">
        <v>7</v>
      </c>
      <c r="F852" s="31">
        <v>7</v>
      </c>
      <c r="G852" s="33">
        <f>$G$595</f>
        <v>6.0999999999999999E-2</v>
      </c>
      <c r="H852" s="33">
        <f t="shared" si="203"/>
        <v>0.42699999999999999</v>
      </c>
      <c r="I852" s="34">
        <f>H852+H853</f>
        <v>0.878</v>
      </c>
      <c r="J852" s="33">
        <f t="shared" si="205"/>
        <v>0.42699999999999999</v>
      </c>
      <c r="K852" s="34">
        <f>J852+J853</f>
        <v>0.878</v>
      </c>
      <c r="L852" s="33"/>
      <c r="M852" s="33"/>
      <c r="N852" s="33"/>
      <c r="O852" s="33">
        <f>I852*$Q$7</f>
        <v>1.3169999999999999E-2</v>
      </c>
      <c r="P852" s="33">
        <f>K852*$Q$7</f>
        <v>1.3169999999999999E-2</v>
      </c>
      <c r="Q852" s="33"/>
      <c r="R852" s="33">
        <f>I852*$T$7</f>
        <v>0.29852000000000001</v>
      </c>
      <c r="S852" s="35">
        <f>K852*$T$7</f>
        <v>0.29852000000000001</v>
      </c>
      <c r="T852" s="43"/>
      <c r="U852" s="36">
        <f>I852*$W$7</f>
        <v>8.7800000000000006E-5</v>
      </c>
      <c r="V852" s="36">
        <f>K852*$W$7</f>
        <v>8.7800000000000006E-5</v>
      </c>
      <c r="W852" s="43"/>
      <c r="X852" s="33">
        <f>I852*$Z$7</f>
        <v>0.66850920000000003</v>
      </c>
      <c r="Y852" s="33">
        <f>K852*$Z$7</f>
        <v>0.66850920000000003</v>
      </c>
      <c r="Z852" s="43"/>
      <c r="AA852" s="33">
        <f>I852+O852+R852+U852+X852</f>
        <v>1.8582870000000002</v>
      </c>
      <c r="AB852" s="33">
        <f>K852+P852+S852+V852+Y852</f>
        <v>1.8582870000000002</v>
      </c>
      <c r="AC852" s="33">
        <f>AA852*$AE$7</f>
        <v>0.5574861000000001</v>
      </c>
      <c r="AD852" s="33">
        <f>AB852*$AE$7</f>
        <v>0.5574861000000001</v>
      </c>
      <c r="AE852" s="43"/>
      <c r="AF852" s="33">
        <f>(AA852+AC852)*$AH$7</f>
        <v>7.2473193000000005E-2</v>
      </c>
      <c r="AG852" s="33">
        <f>(AB852+AD852)*$AH$7</f>
        <v>7.2473193000000005E-2</v>
      </c>
      <c r="AH852" s="43"/>
      <c r="AI852" s="43"/>
      <c r="AJ852" s="43"/>
      <c r="AK852" s="37">
        <v>3.07</v>
      </c>
      <c r="AL852" s="38">
        <v>3.07</v>
      </c>
      <c r="AM852" s="38">
        <f t="shared" si="209"/>
        <v>3.32</v>
      </c>
      <c r="AN852" s="38">
        <f t="shared" si="210"/>
        <v>3.32</v>
      </c>
      <c r="AO852" s="37">
        <f t="shared" si="208"/>
        <v>0.66</v>
      </c>
      <c r="AP852" s="38">
        <f t="shared" si="208"/>
        <v>0.66</v>
      </c>
      <c r="AQ852" s="83"/>
      <c r="AR852" s="37">
        <f t="shared" si="211"/>
        <v>3.98</v>
      </c>
      <c r="AS852" s="38">
        <f t="shared" si="211"/>
        <v>3.98</v>
      </c>
    </row>
    <row r="853" spans="1:45" ht="51.75" x14ac:dyDescent="0.25">
      <c r="A853" s="196"/>
      <c r="B853" s="198"/>
      <c r="C853" s="200"/>
      <c r="D853" s="30" t="s">
        <v>46</v>
      </c>
      <c r="E853" s="31">
        <v>11</v>
      </c>
      <c r="F853" s="31">
        <v>11</v>
      </c>
      <c r="G853" s="33">
        <f>$G$594</f>
        <v>4.1000000000000002E-2</v>
      </c>
      <c r="H853" s="33">
        <f t="shared" si="203"/>
        <v>0.45100000000000001</v>
      </c>
      <c r="I853" s="34"/>
      <c r="J853" s="33">
        <f t="shared" si="205"/>
        <v>0.45100000000000001</v>
      </c>
      <c r="K853" s="34"/>
      <c r="L853" s="33"/>
      <c r="M853" s="33"/>
      <c r="N853" s="33"/>
      <c r="O853" s="33"/>
      <c r="P853" s="33"/>
      <c r="Q853" s="33"/>
      <c r="R853" s="33"/>
      <c r="S853" s="35"/>
      <c r="T853" s="43"/>
      <c r="U853" s="36"/>
      <c r="V853" s="36"/>
      <c r="W853" s="43"/>
      <c r="X853" s="33"/>
      <c r="Y853" s="33"/>
      <c r="Z853" s="43"/>
      <c r="AA853" s="33"/>
      <c r="AB853" s="33"/>
      <c r="AC853" s="33"/>
      <c r="AD853" s="33"/>
      <c r="AE853" s="43"/>
      <c r="AF853" s="33"/>
      <c r="AG853" s="33"/>
      <c r="AH853" s="43"/>
      <c r="AI853" s="43"/>
      <c r="AJ853" s="43"/>
      <c r="AK853" s="37"/>
      <c r="AL853" s="38"/>
      <c r="AM853" s="38">
        <f t="shared" si="209"/>
        <v>0</v>
      </c>
      <c r="AN853" s="38">
        <f t="shared" si="210"/>
        <v>0</v>
      </c>
      <c r="AO853" s="37">
        <f t="shared" si="208"/>
        <v>0</v>
      </c>
      <c r="AP853" s="38">
        <f t="shared" si="208"/>
        <v>0</v>
      </c>
      <c r="AQ853" s="83"/>
      <c r="AR853" s="37"/>
      <c r="AS853" s="38"/>
    </row>
    <row r="854" spans="1:45" x14ac:dyDescent="0.25">
      <c r="A854" s="27" t="s">
        <v>1080</v>
      </c>
      <c r="B854" s="28" t="s">
        <v>1081</v>
      </c>
      <c r="C854" s="29"/>
      <c r="D854" s="30"/>
      <c r="E854" s="31"/>
      <c r="F854" s="31"/>
      <c r="G854" s="33"/>
      <c r="H854" s="33"/>
      <c r="I854" s="34"/>
      <c r="J854" s="33"/>
      <c r="K854" s="34"/>
      <c r="L854" s="33"/>
      <c r="M854" s="33"/>
      <c r="N854" s="33"/>
      <c r="O854" s="33"/>
      <c r="P854" s="33"/>
      <c r="Q854" s="33"/>
      <c r="R854" s="33"/>
      <c r="S854" s="35"/>
      <c r="T854" s="43"/>
      <c r="U854" s="36"/>
      <c r="V854" s="36"/>
      <c r="W854" s="43"/>
      <c r="X854" s="33"/>
      <c r="Y854" s="33"/>
      <c r="Z854" s="43"/>
      <c r="AA854" s="33"/>
      <c r="AB854" s="33"/>
      <c r="AC854" s="33"/>
      <c r="AD854" s="33"/>
      <c r="AE854" s="43"/>
      <c r="AF854" s="33"/>
      <c r="AG854" s="33"/>
      <c r="AH854" s="43"/>
      <c r="AI854" s="43"/>
      <c r="AJ854" s="43"/>
      <c r="AK854" s="37"/>
      <c r="AL854" s="38"/>
      <c r="AM854" s="38"/>
      <c r="AN854" s="38"/>
      <c r="AO854" s="37"/>
      <c r="AP854" s="38"/>
      <c r="AQ854" s="83"/>
      <c r="AR854" s="37"/>
      <c r="AS854" s="38"/>
    </row>
    <row r="855" spans="1:45" ht="39" x14ac:dyDescent="0.25">
      <c r="A855" s="195" t="s">
        <v>1082</v>
      </c>
      <c r="B855" s="197" t="s">
        <v>1083</v>
      </c>
      <c r="C855" s="199" t="s">
        <v>192</v>
      </c>
      <c r="D855" s="30" t="s">
        <v>811</v>
      </c>
      <c r="E855" s="31">
        <v>10</v>
      </c>
      <c r="F855" s="31">
        <v>10</v>
      </c>
      <c r="G855" s="33">
        <f>$G$595</f>
        <v>6.0999999999999999E-2</v>
      </c>
      <c r="H855" s="33">
        <f t="shared" si="203"/>
        <v>0.61</v>
      </c>
      <c r="I855" s="34">
        <f>H855+H856</f>
        <v>1.4300000000000002</v>
      </c>
      <c r="J855" s="33">
        <f t="shared" si="205"/>
        <v>0.61</v>
      </c>
      <c r="K855" s="34">
        <f>J855+J856</f>
        <v>1.4300000000000002</v>
      </c>
      <c r="L855" s="33"/>
      <c r="M855" s="33"/>
      <c r="N855" s="33"/>
      <c r="O855" s="33">
        <f>I855*$Q$7</f>
        <v>2.145E-2</v>
      </c>
      <c r="P855" s="33">
        <f>K855*$Q$7</f>
        <v>2.145E-2</v>
      </c>
      <c r="Q855" s="33"/>
      <c r="R855" s="33">
        <f>I855*$T$7</f>
        <v>0.48620000000000008</v>
      </c>
      <c r="S855" s="35">
        <f>K855*$T$7</f>
        <v>0.48620000000000008</v>
      </c>
      <c r="T855" s="43"/>
      <c r="U855" s="36">
        <f>I855*$W$7</f>
        <v>1.4300000000000003E-4</v>
      </c>
      <c r="V855" s="36">
        <f>K855*$W$7</f>
        <v>1.4300000000000003E-4</v>
      </c>
      <c r="W855" s="43"/>
      <c r="X855" s="33">
        <f>I855*$Z$7</f>
        <v>1.088802</v>
      </c>
      <c r="Y855" s="33">
        <f>K855*$Z$7</f>
        <v>1.088802</v>
      </c>
      <c r="Z855" s="43"/>
      <c r="AA855" s="33">
        <f>I855+O855+R855+U855+X855</f>
        <v>3.0265950000000004</v>
      </c>
      <c r="AB855" s="33">
        <f>K855+P855+S855+V855+Y855</f>
        <v>3.0265950000000004</v>
      </c>
      <c r="AC855" s="33">
        <f>AA855*$AE$7</f>
        <v>0.90797850000000002</v>
      </c>
      <c r="AD855" s="33">
        <f>AB855*$AE$7</f>
        <v>0.90797850000000002</v>
      </c>
      <c r="AE855" s="43"/>
      <c r="AF855" s="33">
        <f>(AA855+AC855)*$AH$7</f>
        <v>0.11803720500000001</v>
      </c>
      <c r="AG855" s="33">
        <f>(AB855+AD855)*$AH$7</f>
        <v>0.11803720500000001</v>
      </c>
      <c r="AH855" s="43"/>
      <c r="AI855" s="43"/>
      <c r="AJ855" s="43"/>
      <c r="AK855" s="37">
        <v>5.01</v>
      </c>
      <c r="AL855" s="38">
        <v>5.01</v>
      </c>
      <c r="AM855" s="38">
        <f t="shared" si="209"/>
        <v>5.41</v>
      </c>
      <c r="AN855" s="38">
        <f t="shared" si="210"/>
        <v>5.41</v>
      </c>
      <c r="AO855" s="37">
        <f t="shared" si="208"/>
        <v>1.08</v>
      </c>
      <c r="AP855" s="38">
        <f t="shared" si="208"/>
        <v>1.08</v>
      </c>
      <c r="AQ855" s="83"/>
      <c r="AR855" s="37">
        <f>AM855+AO855</f>
        <v>6.49</v>
      </c>
      <c r="AS855" s="38">
        <f>AN855+AP855</f>
        <v>6.49</v>
      </c>
    </row>
    <row r="856" spans="1:45" ht="51.75" x14ac:dyDescent="0.25">
      <c r="A856" s="196"/>
      <c r="B856" s="198"/>
      <c r="C856" s="200"/>
      <c r="D856" s="30" t="s">
        <v>46</v>
      </c>
      <c r="E856" s="31">
        <v>20</v>
      </c>
      <c r="F856" s="31">
        <v>20</v>
      </c>
      <c r="G856" s="33">
        <f>$G$594</f>
        <v>4.1000000000000002E-2</v>
      </c>
      <c r="H856" s="33">
        <f t="shared" si="203"/>
        <v>0.82000000000000006</v>
      </c>
      <c r="I856" s="34"/>
      <c r="J856" s="33">
        <f t="shared" si="205"/>
        <v>0.82000000000000006</v>
      </c>
      <c r="K856" s="34"/>
      <c r="L856" s="33"/>
      <c r="M856" s="33"/>
      <c r="N856" s="33"/>
      <c r="O856" s="33"/>
      <c r="P856" s="33"/>
      <c r="Q856" s="33"/>
      <c r="R856" s="33"/>
      <c r="S856" s="35"/>
      <c r="T856" s="43"/>
      <c r="U856" s="36"/>
      <c r="V856" s="36"/>
      <c r="W856" s="43"/>
      <c r="X856" s="33"/>
      <c r="Y856" s="33"/>
      <c r="Z856" s="43"/>
      <c r="AA856" s="33"/>
      <c r="AB856" s="33"/>
      <c r="AC856" s="33"/>
      <c r="AD856" s="33"/>
      <c r="AE856" s="43"/>
      <c r="AF856" s="33"/>
      <c r="AG856" s="33"/>
      <c r="AH856" s="43"/>
      <c r="AI856" s="43"/>
      <c r="AJ856" s="43"/>
      <c r="AK856" s="37"/>
      <c r="AL856" s="38"/>
      <c r="AM856" s="38">
        <f t="shared" si="209"/>
        <v>0</v>
      </c>
      <c r="AN856" s="38">
        <f t="shared" si="210"/>
        <v>0</v>
      </c>
      <c r="AO856" s="37">
        <f t="shared" si="208"/>
        <v>0</v>
      </c>
      <c r="AP856" s="38">
        <f t="shared" si="208"/>
        <v>0</v>
      </c>
      <c r="AQ856" s="83"/>
      <c r="AR856" s="37"/>
      <c r="AS856" s="38"/>
    </row>
    <row r="857" spans="1:45" ht="39" customHeight="1" x14ac:dyDescent="0.25">
      <c r="A857" s="27" t="s">
        <v>1084</v>
      </c>
      <c r="B857" s="28" t="s">
        <v>1085</v>
      </c>
      <c r="C857" s="29"/>
      <c r="D857" s="30"/>
      <c r="E857" s="31"/>
      <c r="F857" s="31"/>
      <c r="G857" s="33"/>
      <c r="H857" s="33"/>
      <c r="I857" s="34"/>
      <c r="J857" s="33"/>
      <c r="K857" s="34"/>
      <c r="L857" s="33"/>
      <c r="M857" s="33"/>
      <c r="N857" s="33"/>
      <c r="O857" s="33"/>
      <c r="P857" s="33"/>
      <c r="Q857" s="33"/>
      <c r="R857" s="33"/>
      <c r="S857" s="35"/>
      <c r="T857" s="43"/>
      <c r="U857" s="36"/>
      <c r="V857" s="36"/>
      <c r="W857" s="43"/>
      <c r="X857" s="33"/>
      <c r="Y857" s="33"/>
      <c r="Z857" s="43"/>
      <c r="AA857" s="33"/>
      <c r="AB857" s="33"/>
      <c r="AC857" s="33"/>
      <c r="AD857" s="33"/>
      <c r="AE857" s="43"/>
      <c r="AF857" s="33"/>
      <c r="AG857" s="33"/>
      <c r="AH857" s="43"/>
      <c r="AI857" s="43"/>
      <c r="AJ857" s="43"/>
      <c r="AK857" s="37"/>
      <c r="AL857" s="38"/>
      <c r="AM857" s="38"/>
      <c r="AN857" s="38"/>
      <c r="AO857" s="37"/>
      <c r="AP857" s="38"/>
      <c r="AQ857" s="83"/>
      <c r="AR857" s="37"/>
      <c r="AS857" s="38"/>
    </row>
    <row r="858" spans="1:45" x14ac:dyDescent="0.25">
      <c r="A858" s="27" t="s">
        <v>1086</v>
      </c>
      <c r="B858" s="28" t="s">
        <v>1077</v>
      </c>
      <c r="C858" s="29"/>
      <c r="D858" s="30"/>
      <c r="E858" s="31"/>
      <c r="F858" s="31"/>
      <c r="G858" s="33"/>
      <c r="H858" s="33"/>
      <c r="I858" s="34"/>
      <c r="J858" s="33"/>
      <c r="K858" s="34"/>
      <c r="L858" s="33"/>
      <c r="M858" s="33"/>
      <c r="N858" s="33"/>
      <c r="O858" s="33"/>
      <c r="P858" s="33"/>
      <c r="Q858" s="33"/>
      <c r="R858" s="33"/>
      <c r="S858" s="35"/>
      <c r="T858" s="43"/>
      <c r="U858" s="36"/>
      <c r="V858" s="36"/>
      <c r="W858" s="43"/>
      <c r="X858" s="33"/>
      <c r="Y858" s="33"/>
      <c r="Z858" s="43"/>
      <c r="AA858" s="33"/>
      <c r="AB858" s="33"/>
      <c r="AC858" s="33"/>
      <c r="AD858" s="33"/>
      <c r="AE858" s="43"/>
      <c r="AF858" s="33"/>
      <c r="AG858" s="33"/>
      <c r="AH858" s="43"/>
      <c r="AI858" s="43"/>
      <c r="AJ858" s="43"/>
      <c r="AK858" s="37"/>
      <c r="AL858" s="38"/>
      <c r="AM858" s="38"/>
      <c r="AN858" s="38"/>
      <c r="AO858" s="37"/>
      <c r="AP858" s="38"/>
      <c r="AQ858" s="83"/>
      <c r="AR858" s="37"/>
      <c r="AS858" s="38"/>
    </row>
    <row r="859" spans="1:45" ht="39" x14ac:dyDescent="0.25">
      <c r="A859" s="195" t="s">
        <v>1087</v>
      </c>
      <c r="B859" s="197" t="s">
        <v>1088</v>
      </c>
      <c r="C859" s="199" t="s">
        <v>192</v>
      </c>
      <c r="D859" s="30" t="s">
        <v>811</v>
      </c>
      <c r="E859" s="31">
        <v>5</v>
      </c>
      <c r="F859" s="31">
        <v>5</v>
      </c>
      <c r="G859" s="33">
        <f>$G$595</f>
        <v>6.0999999999999999E-2</v>
      </c>
      <c r="H859" s="33">
        <f t="shared" si="203"/>
        <v>0.30499999999999999</v>
      </c>
      <c r="I859" s="34">
        <f>H859+H860</f>
        <v>0.71500000000000008</v>
      </c>
      <c r="J859" s="33">
        <f t="shared" si="205"/>
        <v>0.30499999999999999</v>
      </c>
      <c r="K859" s="34">
        <f>J859+J860</f>
        <v>0.71500000000000008</v>
      </c>
      <c r="L859" s="33"/>
      <c r="M859" s="33"/>
      <c r="N859" s="33"/>
      <c r="O859" s="33">
        <f>I859*$Q$7</f>
        <v>1.0725E-2</v>
      </c>
      <c r="P859" s="33">
        <f>K859*$Q$7</f>
        <v>1.0725E-2</v>
      </c>
      <c r="Q859" s="33"/>
      <c r="R859" s="33">
        <f>I859*$T$7</f>
        <v>0.24310000000000004</v>
      </c>
      <c r="S859" s="35">
        <f>K859*$T$7</f>
        <v>0.24310000000000004</v>
      </c>
      <c r="T859" s="43"/>
      <c r="U859" s="36">
        <f>I859*$W$7</f>
        <v>7.1500000000000017E-5</v>
      </c>
      <c r="V859" s="36">
        <f>K859*$W$7</f>
        <v>7.1500000000000017E-5</v>
      </c>
      <c r="W859" s="43"/>
      <c r="X859" s="33">
        <f>I859*$Z$7</f>
        <v>0.54440100000000002</v>
      </c>
      <c r="Y859" s="33">
        <f>K859*$Z$7</f>
        <v>0.54440100000000002</v>
      </c>
      <c r="Z859" s="43"/>
      <c r="AA859" s="33">
        <f>I859+O859+R859+U859+X859</f>
        <v>1.5132975000000002</v>
      </c>
      <c r="AB859" s="33">
        <f>K859+P859+S859+V859+Y859</f>
        <v>1.5132975000000002</v>
      </c>
      <c r="AC859" s="33">
        <f>AA859*$AE$7</f>
        <v>0.45398925000000001</v>
      </c>
      <c r="AD859" s="33">
        <f>AB859*$AE$7</f>
        <v>0.45398925000000001</v>
      </c>
      <c r="AE859" s="43"/>
      <c r="AF859" s="33">
        <f>(AA859+AC859)*$AH$7</f>
        <v>5.9018602500000003E-2</v>
      </c>
      <c r="AG859" s="33">
        <f>(AB859+AD859)*$AH$7</f>
        <v>5.9018602500000003E-2</v>
      </c>
      <c r="AH859" s="43"/>
      <c r="AI859" s="43"/>
      <c r="AJ859" s="43"/>
      <c r="AK859" s="37">
        <v>2.5099999999999998</v>
      </c>
      <c r="AL859" s="38">
        <v>2.5099999999999998</v>
      </c>
      <c r="AM859" s="38">
        <f t="shared" si="209"/>
        <v>2.71</v>
      </c>
      <c r="AN859" s="38">
        <f t="shared" si="210"/>
        <v>2.71</v>
      </c>
      <c r="AO859" s="37">
        <f t="shared" si="208"/>
        <v>0.54</v>
      </c>
      <c r="AP859" s="38">
        <f t="shared" si="208"/>
        <v>0.54</v>
      </c>
      <c r="AQ859" s="83"/>
      <c r="AR859" s="37">
        <f t="shared" ref="AR859:AS861" si="212">AM859+AO859</f>
        <v>3.25</v>
      </c>
      <c r="AS859" s="38">
        <f t="shared" si="212"/>
        <v>3.25</v>
      </c>
    </row>
    <row r="860" spans="1:45" ht="51.75" x14ac:dyDescent="0.25">
      <c r="A860" s="196"/>
      <c r="B860" s="198"/>
      <c r="C860" s="200"/>
      <c r="D860" s="30" t="s">
        <v>46</v>
      </c>
      <c r="E860" s="31">
        <v>10</v>
      </c>
      <c r="F860" s="31">
        <v>10</v>
      </c>
      <c r="G860" s="33">
        <f>$G$594</f>
        <v>4.1000000000000002E-2</v>
      </c>
      <c r="H860" s="33">
        <f t="shared" si="203"/>
        <v>0.41000000000000003</v>
      </c>
      <c r="I860" s="34"/>
      <c r="J860" s="33">
        <f t="shared" si="205"/>
        <v>0.41000000000000003</v>
      </c>
      <c r="K860" s="34"/>
      <c r="L860" s="33"/>
      <c r="M860" s="33"/>
      <c r="N860" s="33"/>
      <c r="O860" s="33"/>
      <c r="P860" s="33"/>
      <c r="Q860" s="33"/>
      <c r="R860" s="33"/>
      <c r="S860" s="35"/>
      <c r="T860" s="43"/>
      <c r="U860" s="36"/>
      <c r="V860" s="36"/>
      <c r="W860" s="43"/>
      <c r="X860" s="33"/>
      <c r="Y860" s="33"/>
      <c r="Z860" s="43"/>
      <c r="AA860" s="33"/>
      <c r="AB860" s="33"/>
      <c r="AC860" s="33"/>
      <c r="AD860" s="33"/>
      <c r="AE860" s="43"/>
      <c r="AF860" s="33"/>
      <c r="AG860" s="33"/>
      <c r="AH860" s="43"/>
      <c r="AI860" s="43"/>
      <c r="AJ860" s="43"/>
      <c r="AK860" s="37"/>
      <c r="AL860" s="38"/>
      <c r="AM860" s="38">
        <f t="shared" si="209"/>
        <v>0</v>
      </c>
      <c r="AN860" s="38">
        <f t="shared" si="210"/>
        <v>0</v>
      </c>
      <c r="AO860" s="37">
        <f t="shared" si="208"/>
        <v>0</v>
      </c>
      <c r="AP860" s="38">
        <f t="shared" si="208"/>
        <v>0</v>
      </c>
      <c r="AQ860" s="83"/>
      <c r="AR860" s="37">
        <f t="shared" si="212"/>
        <v>0</v>
      </c>
      <c r="AS860" s="38">
        <f t="shared" si="212"/>
        <v>0</v>
      </c>
    </row>
    <row r="861" spans="1:45" ht="39" x14ac:dyDescent="0.25">
      <c r="A861" s="195" t="s">
        <v>1089</v>
      </c>
      <c r="B861" s="197" t="s">
        <v>979</v>
      </c>
      <c r="C861" s="199" t="s">
        <v>192</v>
      </c>
      <c r="D861" s="30" t="s">
        <v>811</v>
      </c>
      <c r="E861" s="31">
        <v>9</v>
      </c>
      <c r="F861" s="31">
        <v>9</v>
      </c>
      <c r="G861" s="33">
        <f>$G$595</f>
        <v>6.0999999999999999E-2</v>
      </c>
      <c r="H861" s="33">
        <f t="shared" si="203"/>
        <v>0.54899999999999993</v>
      </c>
      <c r="I861" s="34">
        <f>H861+H862</f>
        <v>1.2050000000000001</v>
      </c>
      <c r="J861" s="33">
        <f t="shared" si="205"/>
        <v>0.54899999999999993</v>
      </c>
      <c r="K861" s="34">
        <f>J861+J862</f>
        <v>1.2050000000000001</v>
      </c>
      <c r="L861" s="33"/>
      <c r="M861" s="33"/>
      <c r="N861" s="33"/>
      <c r="O861" s="33">
        <f>I861*$Q$7</f>
        <v>1.8075000000000001E-2</v>
      </c>
      <c r="P861" s="33">
        <f>K861*$Q$7</f>
        <v>1.8075000000000001E-2</v>
      </c>
      <c r="Q861" s="33"/>
      <c r="R861" s="33">
        <f>I861*$T$7</f>
        <v>0.40970000000000006</v>
      </c>
      <c r="S861" s="35">
        <f>K861*$T$7</f>
        <v>0.40970000000000006</v>
      </c>
      <c r="T861" s="43"/>
      <c r="U861" s="36">
        <f>I861*$W$7</f>
        <v>1.2050000000000002E-4</v>
      </c>
      <c r="V861" s="36">
        <f>K861*$W$7</f>
        <v>1.2050000000000002E-4</v>
      </c>
      <c r="W861" s="43"/>
      <c r="X861" s="33">
        <f>I861*$Z$7</f>
        <v>0.91748700000000005</v>
      </c>
      <c r="Y861" s="33">
        <f>K861*$Z$7</f>
        <v>0.91748700000000005</v>
      </c>
      <c r="Z861" s="43"/>
      <c r="AA861" s="33">
        <f>I861+O861+R861+U861+X861</f>
        <v>2.5503825</v>
      </c>
      <c r="AB861" s="33">
        <f>K861+P861+S861+V861+Y861</f>
        <v>2.5503825</v>
      </c>
      <c r="AC861" s="33">
        <f>AA861*$AE$7</f>
        <v>0.76511474999999995</v>
      </c>
      <c r="AD861" s="33">
        <f>AB861*$AE$7</f>
        <v>0.76511474999999995</v>
      </c>
      <c r="AE861" s="43"/>
      <c r="AF861" s="33">
        <f>(AA861+AC861)*$AH$7</f>
        <v>9.94649175E-2</v>
      </c>
      <c r="AG861" s="33">
        <f>(AB861+AD861)*$AH$7</f>
        <v>9.94649175E-2</v>
      </c>
      <c r="AH861" s="43"/>
      <c r="AI861" s="43"/>
      <c r="AJ861" s="43"/>
      <c r="AK861" s="37">
        <v>4.2300000000000004</v>
      </c>
      <c r="AL861" s="38">
        <v>4.2300000000000004</v>
      </c>
      <c r="AM861" s="38">
        <f t="shared" si="209"/>
        <v>4.57</v>
      </c>
      <c r="AN861" s="38">
        <f t="shared" si="210"/>
        <v>4.57</v>
      </c>
      <c r="AO861" s="37">
        <f t="shared" si="208"/>
        <v>0.91</v>
      </c>
      <c r="AP861" s="38">
        <f t="shared" si="208"/>
        <v>0.91</v>
      </c>
      <c r="AQ861" s="83"/>
      <c r="AR861" s="37">
        <f t="shared" si="212"/>
        <v>5.48</v>
      </c>
      <c r="AS861" s="38">
        <f t="shared" si="212"/>
        <v>5.48</v>
      </c>
    </row>
    <row r="862" spans="1:45" ht="51.75" x14ac:dyDescent="0.25">
      <c r="A862" s="196"/>
      <c r="B862" s="198"/>
      <c r="C862" s="200"/>
      <c r="D862" s="30" t="s">
        <v>46</v>
      </c>
      <c r="E862" s="31">
        <v>16</v>
      </c>
      <c r="F862" s="31">
        <v>16</v>
      </c>
      <c r="G862" s="33">
        <f>$G$594</f>
        <v>4.1000000000000002E-2</v>
      </c>
      <c r="H862" s="33">
        <f t="shared" si="203"/>
        <v>0.65600000000000003</v>
      </c>
      <c r="I862" s="34"/>
      <c r="J862" s="33">
        <f t="shared" si="205"/>
        <v>0.65600000000000003</v>
      </c>
      <c r="K862" s="34"/>
      <c r="L862" s="33"/>
      <c r="M862" s="33"/>
      <c r="N862" s="33"/>
      <c r="O862" s="33"/>
      <c r="P862" s="33"/>
      <c r="Q862" s="33"/>
      <c r="R862" s="33"/>
      <c r="S862" s="35"/>
      <c r="T862" s="43"/>
      <c r="U862" s="36"/>
      <c r="V862" s="36"/>
      <c r="W862" s="43"/>
      <c r="X862" s="33"/>
      <c r="Y862" s="33"/>
      <c r="Z862" s="43"/>
      <c r="AA862" s="33"/>
      <c r="AB862" s="33"/>
      <c r="AC862" s="33"/>
      <c r="AD862" s="33"/>
      <c r="AE862" s="43"/>
      <c r="AF862" s="33"/>
      <c r="AG862" s="33"/>
      <c r="AH862" s="43"/>
      <c r="AI862" s="43"/>
      <c r="AJ862" s="43"/>
      <c r="AK862" s="37"/>
      <c r="AL862" s="38"/>
      <c r="AM862" s="38">
        <f t="shared" si="209"/>
        <v>0</v>
      </c>
      <c r="AN862" s="38">
        <f t="shared" si="210"/>
        <v>0</v>
      </c>
      <c r="AO862" s="37">
        <f t="shared" si="208"/>
        <v>0</v>
      </c>
      <c r="AP862" s="38">
        <f t="shared" si="208"/>
        <v>0</v>
      </c>
      <c r="AQ862" s="83"/>
      <c r="AR862" s="37"/>
      <c r="AS862" s="38"/>
    </row>
    <row r="863" spans="1:45" x14ac:dyDescent="0.25">
      <c r="A863" s="27" t="s">
        <v>1090</v>
      </c>
      <c r="B863" s="28" t="s">
        <v>1081</v>
      </c>
      <c r="C863" s="29"/>
      <c r="D863" s="30"/>
      <c r="E863" s="31"/>
      <c r="F863" s="31"/>
      <c r="G863" s="33"/>
      <c r="H863" s="33"/>
      <c r="I863" s="34"/>
      <c r="J863" s="33"/>
      <c r="K863" s="34"/>
      <c r="L863" s="33"/>
      <c r="M863" s="33"/>
      <c r="N863" s="33"/>
      <c r="O863" s="33"/>
      <c r="P863" s="33"/>
      <c r="Q863" s="33"/>
      <c r="R863" s="33"/>
      <c r="S863" s="35"/>
      <c r="T863" s="43"/>
      <c r="U863" s="36"/>
      <c r="V863" s="36"/>
      <c r="W863" s="43"/>
      <c r="X863" s="33"/>
      <c r="Y863" s="33"/>
      <c r="Z863" s="43"/>
      <c r="AA863" s="33"/>
      <c r="AB863" s="33"/>
      <c r="AC863" s="33"/>
      <c r="AD863" s="33"/>
      <c r="AE863" s="43"/>
      <c r="AF863" s="33"/>
      <c r="AG863" s="33"/>
      <c r="AH863" s="43"/>
      <c r="AI863" s="43"/>
      <c r="AJ863" s="43"/>
      <c r="AK863" s="37"/>
      <c r="AL863" s="38"/>
      <c r="AM863" s="38"/>
      <c r="AN863" s="38"/>
      <c r="AO863" s="37"/>
      <c r="AP863" s="38"/>
      <c r="AQ863" s="83"/>
      <c r="AR863" s="37"/>
      <c r="AS863" s="38"/>
    </row>
    <row r="864" spans="1:45" ht="39" x14ac:dyDescent="0.25">
      <c r="A864" s="195" t="s">
        <v>1091</v>
      </c>
      <c r="B864" s="197" t="s">
        <v>1083</v>
      </c>
      <c r="C864" s="199" t="s">
        <v>192</v>
      </c>
      <c r="D864" s="30" t="s">
        <v>811</v>
      </c>
      <c r="E864" s="31">
        <v>15</v>
      </c>
      <c r="F864" s="31">
        <v>15</v>
      </c>
      <c r="G864" s="33">
        <f>$G$595</f>
        <v>6.0999999999999999E-2</v>
      </c>
      <c r="H864" s="33">
        <f t="shared" si="203"/>
        <v>0.91500000000000004</v>
      </c>
      <c r="I864" s="34">
        <f>H864+H865</f>
        <v>1.9400000000000002</v>
      </c>
      <c r="J864" s="33">
        <f t="shared" si="205"/>
        <v>0.91500000000000004</v>
      </c>
      <c r="K864" s="34">
        <f>J864+J865</f>
        <v>1.9400000000000002</v>
      </c>
      <c r="L864" s="33"/>
      <c r="M864" s="33"/>
      <c r="N864" s="33"/>
      <c r="O864" s="33">
        <f>I864*$Q$7</f>
        <v>2.9100000000000001E-2</v>
      </c>
      <c r="P864" s="33">
        <f>K864*$Q$7</f>
        <v>2.9100000000000001E-2</v>
      </c>
      <c r="Q864" s="33"/>
      <c r="R864" s="33">
        <f>I864*$T$7</f>
        <v>0.65960000000000008</v>
      </c>
      <c r="S864" s="35">
        <f>K864*$T$7</f>
        <v>0.65960000000000008</v>
      </c>
      <c r="T864" s="43"/>
      <c r="U864" s="36">
        <f>I864*$W$7</f>
        <v>1.9400000000000003E-4</v>
      </c>
      <c r="V864" s="36">
        <f>K864*$W$7</f>
        <v>1.9400000000000003E-4</v>
      </c>
      <c r="W864" s="43"/>
      <c r="X864" s="33">
        <f>I864*$Z$7</f>
        <v>1.4771160000000001</v>
      </c>
      <c r="Y864" s="33">
        <f>K864*$Z$7</f>
        <v>1.4771160000000001</v>
      </c>
      <c r="Z864" s="43"/>
      <c r="AA864" s="33">
        <f>I864+O864+R864+U864+X864</f>
        <v>4.1060100000000004</v>
      </c>
      <c r="AB864" s="33">
        <f>K864+P864+S864+V864+Y864</f>
        <v>4.1060100000000004</v>
      </c>
      <c r="AC864" s="33">
        <f>AA864*$AE$7</f>
        <v>1.231803</v>
      </c>
      <c r="AD864" s="33">
        <f>AB864*$AE$7</f>
        <v>1.231803</v>
      </c>
      <c r="AE864" s="43"/>
      <c r="AF864" s="33">
        <f>(AA864+AC864)*$AH$7</f>
        <v>0.16013439000000002</v>
      </c>
      <c r="AG864" s="33">
        <f>(AB864+AD864)*$AH$7</f>
        <v>0.16013439000000002</v>
      </c>
      <c r="AH864" s="43"/>
      <c r="AI864" s="43"/>
      <c r="AJ864" s="43"/>
      <c r="AK864" s="37">
        <v>6.82</v>
      </c>
      <c r="AL864" s="38">
        <v>6.82</v>
      </c>
      <c r="AM864" s="38">
        <f t="shared" si="209"/>
        <v>7.37</v>
      </c>
      <c r="AN864" s="38">
        <f t="shared" si="210"/>
        <v>7.37</v>
      </c>
      <c r="AO864" s="37">
        <f t="shared" si="208"/>
        <v>1.47</v>
      </c>
      <c r="AP864" s="38">
        <f t="shared" si="208"/>
        <v>1.47</v>
      </c>
      <c r="AQ864" s="83"/>
      <c r="AR864" s="37">
        <f>AM864+AO864</f>
        <v>8.84</v>
      </c>
      <c r="AS864" s="38">
        <f>AN864+AP864</f>
        <v>8.84</v>
      </c>
    </row>
    <row r="865" spans="1:45" ht="51.75" x14ac:dyDescent="0.25">
      <c r="A865" s="196"/>
      <c r="B865" s="198"/>
      <c r="C865" s="200"/>
      <c r="D865" s="30" t="s">
        <v>46</v>
      </c>
      <c r="E865" s="31">
        <v>25</v>
      </c>
      <c r="F865" s="31">
        <v>25</v>
      </c>
      <c r="G865" s="33">
        <f>$G$594</f>
        <v>4.1000000000000002E-2</v>
      </c>
      <c r="H865" s="33">
        <f t="shared" si="203"/>
        <v>1.0250000000000001</v>
      </c>
      <c r="I865" s="34"/>
      <c r="J865" s="33">
        <f t="shared" si="205"/>
        <v>1.0250000000000001</v>
      </c>
      <c r="K865" s="34"/>
      <c r="L865" s="33"/>
      <c r="M865" s="33"/>
      <c r="N865" s="33"/>
      <c r="O865" s="33"/>
      <c r="P865" s="33"/>
      <c r="Q865" s="33"/>
      <c r="R865" s="33"/>
      <c r="S865" s="35"/>
      <c r="T865" s="43"/>
      <c r="U865" s="36"/>
      <c r="V865" s="36"/>
      <c r="W865" s="43"/>
      <c r="X865" s="33"/>
      <c r="Y865" s="33"/>
      <c r="Z865" s="43"/>
      <c r="AA865" s="33"/>
      <c r="AB865" s="33"/>
      <c r="AC865" s="33"/>
      <c r="AD865" s="33"/>
      <c r="AE865" s="43"/>
      <c r="AF865" s="33"/>
      <c r="AG865" s="33"/>
      <c r="AH865" s="43"/>
      <c r="AI865" s="43"/>
      <c r="AJ865" s="43"/>
      <c r="AK865" s="37"/>
      <c r="AL865" s="38"/>
      <c r="AM865" s="38">
        <f t="shared" si="209"/>
        <v>0</v>
      </c>
      <c r="AN865" s="38">
        <f t="shared" si="210"/>
        <v>0</v>
      </c>
      <c r="AO865" s="37">
        <f t="shared" si="208"/>
        <v>0</v>
      </c>
      <c r="AP865" s="38">
        <f t="shared" si="208"/>
        <v>0</v>
      </c>
      <c r="AQ865" s="83"/>
      <c r="AR865" s="37"/>
      <c r="AS865" s="38"/>
    </row>
    <row r="866" spans="1:45" ht="58.5" customHeight="1" x14ac:dyDescent="0.25">
      <c r="A866" s="27" t="s">
        <v>1092</v>
      </c>
      <c r="B866" s="28" t="s">
        <v>1093</v>
      </c>
      <c r="C866" s="29"/>
      <c r="D866" s="30"/>
      <c r="E866" s="31"/>
      <c r="F866" s="31"/>
      <c r="G866" s="33"/>
      <c r="H866" s="33"/>
      <c r="I866" s="34"/>
      <c r="J866" s="33"/>
      <c r="K866" s="34"/>
      <c r="L866" s="33"/>
      <c r="M866" s="33"/>
      <c r="N866" s="33"/>
      <c r="O866" s="33"/>
      <c r="P866" s="33"/>
      <c r="Q866" s="33"/>
      <c r="R866" s="33"/>
      <c r="S866" s="35"/>
      <c r="T866" s="43"/>
      <c r="U866" s="36"/>
      <c r="V866" s="36"/>
      <c r="W866" s="43"/>
      <c r="X866" s="33"/>
      <c r="Y866" s="33"/>
      <c r="Z866" s="43"/>
      <c r="AA866" s="33"/>
      <c r="AB866" s="33"/>
      <c r="AC866" s="33"/>
      <c r="AD866" s="33"/>
      <c r="AE866" s="43"/>
      <c r="AF866" s="33"/>
      <c r="AG866" s="33"/>
      <c r="AH866" s="43"/>
      <c r="AI866" s="43"/>
      <c r="AJ866" s="43"/>
      <c r="AK866" s="37"/>
      <c r="AL866" s="38"/>
      <c r="AM866" s="38"/>
      <c r="AN866" s="38"/>
      <c r="AO866" s="37"/>
      <c r="AP866" s="38"/>
      <c r="AQ866" s="83"/>
      <c r="AR866" s="37"/>
      <c r="AS866" s="38"/>
    </row>
    <row r="867" spans="1:45" ht="39" x14ac:dyDescent="0.25">
      <c r="A867" s="195" t="s">
        <v>1094</v>
      </c>
      <c r="B867" s="197" t="s">
        <v>1095</v>
      </c>
      <c r="C867" s="199" t="s">
        <v>192</v>
      </c>
      <c r="D867" s="30" t="s">
        <v>811</v>
      </c>
      <c r="E867" s="31">
        <v>5</v>
      </c>
      <c r="F867" s="31">
        <v>5</v>
      </c>
      <c r="G867" s="33">
        <f>$G$595</f>
        <v>6.0999999999999999E-2</v>
      </c>
      <c r="H867" s="33">
        <f t="shared" si="203"/>
        <v>0.30499999999999999</v>
      </c>
      <c r="I867" s="34">
        <f>H867+H868</f>
        <v>0.71500000000000008</v>
      </c>
      <c r="J867" s="33">
        <f t="shared" si="205"/>
        <v>0.30499999999999999</v>
      </c>
      <c r="K867" s="34">
        <f>J867+J868</f>
        <v>0.71500000000000008</v>
      </c>
      <c r="L867" s="33"/>
      <c r="M867" s="33"/>
      <c r="N867" s="33"/>
      <c r="O867" s="33">
        <f>I867*$Q$7</f>
        <v>1.0725E-2</v>
      </c>
      <c r="P867" s="33">
        <f>K867*$Q$7</f>
        <v>1.0725E-2</v>
      </c>
      <c r="Q867" s="33"/>
      <c r="R867" s="33">
        <f>I867*$T$7</f>
        <v>0.24310000000000004</v>
      </c>
      <c r="S867" s="35">
        <f>K867*$T$7</f>
        <v>0.24310000000000004</v>
      </c>
      <c r="T867" s="43"/>
      <c r="U867" s="36">
        <f>I867*$W$7</f>
        <v>7.1500000000000017E-5</v>
      </c>
      <c r="V867" s="36">
        <f>K867*$W$7</f>
        <v>7.1500000000000017E-5</v>
      </c>
      <c r="W867" s="43"/>
      <c r="X867" s="33">
        <f>I867*$Z$7</f>
        <v>0.54440100000000002</v>
      </c>
      <c r="Y867" s="33">
        <f>K867*$Z$7</f>
        <v>0.54440100000000002</v>
      </c>
      <c r="Z867" s="43"/>
      <c r="AA867" s="33">
        <f>I867+O867+R867+U867+X867</f>
        <v>1.5132975000000002</v>
      </c>
      <c r="AB867" s="33">
        <f>K867+P867+S867+V867+Y867</f>
        <v>1.5132975000000002</v>
      </c>
      <c r="AC867" s="33">
        <f>AA867*$AE$7</f>
        <v>0.45398925000000001</v>
      </c>
      <c r="AD867" s="33">
        <f>AB867*$AE$7</f>
        <v>0.45398925000000001</v>
      </c>
      <c r="AE867" s="43"/>
      <c r="AF867" s="33">
        <f>(AA867+AC867)*$AH$7</f>
        <v>5.9018602500000003E-2</v>
      </c>
      <c r="AG867" s="33">
        <f>(AB867+AD867)*$AH$7</f>
        <v>5.9018602500000003E-2</v>
      </c>
      <c r="AH867" s="43"/>
      <c r="AI867" s="43"/>
      <c r="AJ867" s="43"/>
      <c r="AK867" s="37">
        <v>2.5099999999999998</v>
      </c>
      <c r="AL867" s="38">
        <v>2.5099999999999998</v>
      </c>
      <c r="AM867" s="38">
        <f t="shared" si="209"/>
        <v>2.71</v>
      </c>
      <c r="AN867" s="38">
        <f t="shared" si="210"/>
        <v>2.71</v>
      </c>
      <c r="AO867" s="37">
        <f t="shared" si="208"/>
        <v>0.54</v>
      </c>
      <c r="AP867" s="38">
        <f t="shared" si="208"/>
        <v>0.54</v>
      </c>
      <c r="AQ867" s="83"/>
      <c r="AR867" s="37">
        <f>AM867+AO867</f>
        <v>3.25</v>
      </c>
      <c r="AS867" s="38">
        <f>AN867+AP867</f>
        <v>3.25</v>
      </c>
    </row>
    <row r="868" spans="1:45" ht="51.75" x14ac:dyDescent="0.25">
      <c r="A868" s="196"/>
      <c r="B868" s="198"/>
      <c r="C868" s="200"/>
      <c r="D868" s="30" t="s">
        <v>46</v>
      </c>
      <c r="E868" s="31">
        <v>10</v>
      </c>
      <c r="F868" s="31">
        <v>10</v>
      </c>
      <c r="G868" s="33">
        <f>$G$594</f>
        <v>4.1000000000000002E-2</v>
      </c>
      <c r="H868" s="33">
        <f t="shared" si="203"/>
        <v>0.41000000000000003</v>
      </c>
      <c r="I868" s="34"/>
      <c r="J868" s="33">
        <f t="shared" si="205"/>
        <v>0.41000000000000003</v>
      </c>
      <c r="K868" s="34"/>
      <c r="L868" s="33"/>
      <c r="M868" s="33"/>
      <c r="N868" s="33"/>
      <c r="O868" s="33"/>
      <c r="P868" s="33"/>
      <c r="Q868" s="33"/>
      <c r="R868" s="33"/>
      <c r="S868" s="35"/>
      <c r="T868" s="43"/>
      <c r="U868" s="36"/>
      <c r="V868" s="36"/>
      <c r="W868" s="43"/>
      <c r="X868" s="33"/>
      <c r="Y868" s="33"/>
      <c r="Z868" s="43"/>
      <c r="AA868" s="33"/>
      <c r="AB868" s="33"/>
      <c r="AC868" s="33"/>
      <c r="AD868" s="33"/>
      <c r="AE868" s="43"/>
      <c r="AF868" s="33"/>
      <c r="AG868" s="33"/>
      <c r="AH868" s="43"/>
      <c r="AI868" s="43"/>
      <c r="AJ868" s="43"/>
      <c r="AK868" s="37"/>
      <c r="AL868" s="38"/>
      <c r="AM868" s="38">
        <f t="shared" si="209"/>
        <v>0</v>
      </c>
      <c r="AN868" s="38">
        <f t="shared" si="210"/>
        <v>0</v>
      </c>
      <c r="AO868" s="37">
        <f t="shared" si="208"/>
        <v>0</v>
      </c>
      <c r="AP868" s="38">
        <f t="shared" si="208"/>
        <v>0</v>
      </c>
      <c r="AQ868" s="83"/>
      <c r="AR868" s="37"/>
      <c r="AS868" s="38"/>
    </row>
    <row r="869" spans="1:45" ht="47.25" customHeight="1" x14ac:dyDescent="0.25">
      <c r="A869" s="27" t="s">
        <v>1096</v>
      </c>
      <c r="B869" s="28" t="s">
        <v>1069</v>
      </c>
      <c r="C869" s="29"/>
      <c r="D869" s="30"/>
      <c r="E869" s="31"/>
      <c r="F869" s="31"/>
      <c r="G869" s="33"/>
      <c r="H869" s="33"/>
      <c r="I869" s="34"/>
      <c r="J869" s="33"/>
      <c r="K869" s="34"/>
      <c r="L869" s="33"/>
      <c r="M869" s="33"/>
      <c r="N869" s="33"/>
      <c r="O869" s="33"/>
      <c r="P869" s="33"/>
      <c r="Q869" s="33"/>
      <c r="R869" s="33"/>
      <c r="S869" s="35"/>
      <c r="T869" s="43"/>
      <c r="U869" s="36"/>
      <c r="V869" s="36"/>
      <c r="W869" s="43"/>
      <c r="X869" s="33"/>
      <c r="Y869" s="33"/>
      <c r="Z869" s="43"/>
      <c r="AA869" s="33"/>
      <c r="AB869" s="33"/>
      <c r="AC869" s="33"/>
      <c r="AD869" s="33"/>
      <c r="AE869" s="43"/>
      <c r="AF869" s="33"/>
      <c r="AG869" s="33"/>
      <c r="AH869" s="43"/>
      <c r="AI869" s="43"/>
      <c r="AJ869" s="43"/>
      <c r="AK869" s="37"/>
      <c r="AL869" s="38"/>
      <c r="AM869" s="38"/>
      <c r="AN869" s="38"/>
      <c r="AO869" s="37"/>
      <c r="AP869" s="38"/>
      <c r="AQ869" s="83"/>
      <c r="AR869" s="37"/>
      <c r="AS869" s="38"/>
    </row>
    <row r="870" spans="1:45" ht="39" x14ac:dyDescent="0.25">
      <c r="A870" s="195" t="s">
        <v>1097</v>
      </c>
      <c r="B870" s="197" t="s">
        <v>1071</v>
      </c>
      <c r="C870" s="199" t="s">
        <v>192</v>
      </c>
      <c r="D870" s="30" t="s">
        <v>811</v>
      </c>
      <c r="E870" s="31">
        <v>7</v>
      </c>
      <c r="F870" s="31">
        <v>7</v>
      </c>
      <c r="G870" s="33">
        <f>$G$595</f>
        <v>6.0999999999999999E-2</v>
      </c>
      <c r="H870" s="33">
        <f t="shared" si="203"/>
        <v>0.42699999999999999</v>
      </c>
      <c r="I870" s="34">
        <f>H870+H871</f>
        <v>0.96</v>
      </c>
      <c r="J870" s="33">
        <f t="shared" si="205"/>
        <v>0.42699999999999999</v>
      </c>
      <c r="K870" s="34">
        <f>J870+J871</f>
        <v>0.96</v>
      </c>
      <c r="L870" s="33"/>
      <c r="M870" s="33"/>
      <c r="N870" s="33"/>
      <c r="O870" s="33">
        <f>I870*$Q$7</f>
        <v>1.44E-2</v>
      </c>
      <c r="P870" s="33">
        <f>K870*$Q$7</f>
        <v>1.44E-2</v>
      </c>
      <c r="Q870" s="33"/>
      <c r="R870" s="33">
        <f>I870*$T$7</f>
        <v>0.32640000000000002</v>
      </c>
      <c r="S870" s="35">
        <f>K870*$T$7</f>
        <v>0.32640000000000002</v>
      </c>
      <c r="T870" s="43"/>
      <c r="U870" s="36">
        <f>I870*$W$7</f>
        <v>9.6000000000000002E-5</v>
      </c>
      <c r="V870" s="36">
        <f>K870*$W$7</f>
        <v>9.6000000000000002E-5</v>
      </c>
      <c r="W870" s="43"/>
      <c r="X870" s="33">
        <f>I870*$Z$7</f>
        <v>0.73094399999999993</v>
      </c>
      <c r="Y870" s="33">
        <f>K870*$Z$7</f>
        <v>0.73094399999999993</v>
      </c>
      <c r="Z870" s="43"/>
      <c r="AA870" s="33">
        <f>I870+O870+R870+U870+X870</f>
        <v>2.0318399999999999</v>
      </c>
      <c r="AB870" s="33">
        <f>K870+P870+S870+V870+Y870</f>
        <v>2.0318399999999999</v>
      </c>
      <c r="AC870" s="33">
        <f>AA870*$AE$7</f>
        <v>0.60955199999999998</v>
      </c>
      <c r="AD870" s="33">
        <f>AB870*$AE$7</f>
        <v>0.60955199999999998</v>
      </c>
      <c r="AE870" s="43"/>
      <c r="AF870" s="33">
        <f>(AA870+AC870)*$AH$7</f>
        <v>7.9241759999999994E-2</v>
      </c>
      <c r="AG870" s="33">
        <f>(AB870+AD870)*$AH$7</f>
        <v>7.9241759999999994E-2</v>
      </c>
      <c r="AH870" s="43"/>
      <c r="AI870" s="43"/>
      <c r="AJ870" s="43"/>
      <c r="AK870" s="37">
        <v>3.37</v>
      </c>
      <c r="AL870" s="38">
        <v>3.37</v>
      </c>
      <c r="AM870" s="38">
        <f t="shared" si="209"/>
        <v>3.64</v>
      </c>
      <c r="AN870" s="38">
        <f t="shared" si="210"/>
        <v>3.64</v>
      </c>
      <c r="AO870" s="37">
        <f t="shared" si="208"/>
        <v>0.73</v>
      </c>
      <c r="AP870" s="38">
        <f t="shared" si="208"/>
        <v>0.73</v>
      </c>
      <c r="AQ870" s="83"/>
      <c r="AR870" s="37">
        <f t="shared" ref="AR870:AS872" si="213">AM870+AO870</f>
        <v>4.37</v>
      </c>
      <c r="AS870" s="38">
        <f t="shared" si="213"/>
        <v>4.37</v>
      </c>
    </row>
    <row r="871" spans="1:45" ht="51.75" x14ac:dyDescent="0.25">
      <c r="A871" s="196"/>
      <c r="B871" s="198"/>
      <c r="C871" s="200"/>
      <c r="D871" s="30" t="s">
        <v>46</v>
      </c>
      <c r="E871" s="31">
        <v>13</v>
      </c>
      <c r="F871" s="31">
        <v>13</v>
      </c>
      <c r="G871" s="33">
        <f>$G$594</f>
        <v>4.1000000000000002E-2</v>
      </c>
      <c r="H871" s="33">
        <f t="shared" si="203"/>
        <v>0.53300000000000003</v>
      </c>
      <c r="I871" s="34"/>
      <c r="J871" s="33">
        <f t="shared" si="205"/>
        <v>0.53300000000000003</v>
      </c>
      <c r="K871" s="34"/>
      <c r="L871" s="33"/>
      <c r="M871" s="33"/>
      <c r="N871" s="33"/>
      <c r="O871" s="33"/>
      <c r="P871" s="33"/>
      <c r="Q871" s="33"/>
      <c r="R871" s="33"/>
      <c r="S871" s="35"/>
      <c r="T871" s="43"/>
      <c r="U871" s="36"/>
      <c r="V871" s="36"/>
      <c r="W871" s="43"/>
      <c r="X871" s="33"/>
      <c r="Y871" s="33"/>
      <c r="Z871" s="43"/>
      <c r="AA871" s="33"/>
      <c r="AB871" s="33"/>
      <c r="AC871" s="33"/>
      <c r="AD871" s="33"/>
      <c r="AE871" s="43"/>
      <c r="AF871" s="33"/>
      <c r="AG871" s="33"/>
      <c r="AH871" s="43"/>
      <c r="AI871" s="43"/>
      <c r="AJ871" s="43"/>
      <c r="AK871" s="37"/>
      <c r="AL871" s="38"/>
      <c r="AM871" s="38">
        <f t="shared" si="209"/>
        <v>0</v>
      </c>
      <c r="AN871" s="38">
        <f t="shared" si="210"/>
        <v>0</v>
      </c>
      <c r="AO871" s="37">
        <f t="shared" si="208"/>
        <v>0</v>
      </c>
      <c r="AP871" s="38">
        <f t="shared" si="208"/>
        <v>0</v>
      </c>
      <c r="AQ871" s="83"/>
      <c r="AR871" s="37">
        <f t="shared" si="213"/>
        <v>0</v>
      </c>
      <c r="AS871" s="38">
        <f t="shared" si="213"/>
        <v>0</v>
      </c>
    </row>
    <row r="872" spans="1:45" ht="39" x14ac:dyDescent="0.25">
      <c r="A872" s="195" t="s">
        <v>1098</v>
      </c>
      <c r="B872" s="197" t="s">
        <v>1073</v>
      </c>
      <c r="C872" s="199" t="s">
        <v>192</v>
      </c>
      <c r="D872" s="30" t="s">
        <v>811</v>
      </c>
      <c r="E872" s="31">
        <v>9</v>
      </c>
      <c r="F872" s="31">
        <v>9</v>
      </c>
      <c r="G872" s="33">
        <f>$G$595</f>
        <v>6.0999999999999999E-2</v>
      </c>
      <c r="H872" s="33">
        <f t="shared" si="203"/>
        <v>0.54899999999999993</v>
      </c>
      <c r="I872" s="34">
        <f>H872+H873</f>
        <v>1.2050000000000001</v>
      </c>
      <c r="J872" s="33">
        <f t="shared" si="205"/>
        <v>0.54899999999999993</v>
      </c>
      <c r="K872" s="34">
        <f>J872+J873</f>
        <v>1.2050000000000001</v>
      </c>
      <c r="L872" s="33"/>
      <c r="M872" s="33"/>
      <c r="N872" s="33"/>
      <c r="O872" s="33">
        <f>I872*$Q$7</f>
        <v>1.8075000000000001E-2</v>
      </c>
      <c r="P872" s="33">
        <f>K872*$Q$7</f>
        <v>1.8075000000000001E-2</v>
      </c>
      <c r="Q872" s="33"/>
      <c r="R872" s="33">
        <f>I872*$T$7</f>
        <v>0.40970000000000006</v>
      </c>
      <c r="S872" s="35">
        <f>K872*$T$7</f>
        <v>0.40970000000000006</v>
      </c>
      <c r="T872" s="43"/>
      <c r="U872" s="36">
        <f>I872*$W$7</f>
        <v>1.2050000000000002E-4</v>
      </c>
      <c r="V872" s="36">
        <f>K872*$W$7</f>
        <v>1.2050000000000002E-4</v>
      </c>
      <c r="W872" s="43"/>
      <c r="X872" s="33">
        <f>I872*$Z$7</f>
        <v>0.91748700000000005</v>
      </c>
      <c r="Y872" s="33">
        <f>K872*$Z$7</f>
        <v>0.91748700000000005</v>
      </c>
      <c r="Z872" s="43"/>
      <c r="AA872" s="33">
        <f>I872+O872+R872+U872+X872</f>
        <v>2.5503825</v>
      </c>
      <c r="AB872" s="33">
        <f>K872+P872+S872+V872+Y872</f>
        <v>2.5503825</v>
      </c>
      <c r="AC872" s="33">
        <f>AA872*$AE$7</f>
        <v>0.76511474999999995</v>
      </c>
      <c r="AD872" s="33">
        <f>AB872*$AE$7</f>
        <v>0.76511474999999995</v>
      </c>
      <c r="AE872" s="43"/>
      <c r="AF872" s="33">
        <f>(AA872+AC872)*$AH$7</f>
        <v>9.94649175E-2</v>
      </c>
      <c r="AG872" s="33">
        <f>(AB872+AD872)*$AH$7</f>
        <v>9.94649175E-2</v>
      </c>
      <c r="AH872" s="43"/>
      <c r="AI872" s="43"/>
      <c r="AJ872" s="43"/>
      <c r="AK872" s="37">
        <v>4.2300000000000004</v>
      </c>
      <c r="AL872" s="38">
        <v>4.2300000000000004</v>
      </c>
      <c r="AM872" s="38">
        <f t="shared" si="209"/>
        <v>4.57</v>
      </c>
      <c r="AN872" s="38">
        <f t="shared" si="210"/>
        <v>4.57</v>
      </c>
      <c r="AO872" s="37">
        <f t="shared" si="208"/>
        <v>0.91</v>
      </c>
      <c r="AP872" s="38">
        <f t="shared" si="208"/>
        <v>0.91</v>
      </c>
      <c r="AQ872" s="83"/>
      <c r="AR872" s="37">
        <f t="shared" si="213"/>
        <v>5.48</v>
      </c>
      <c r="AS872" s="38">
        <f t="shared" si="213"/>
        <v>5.48</v>
      </c>
    </row>
    <row r="873" spans="1:45" ht="51.75" x14ac:dyDescent="0.25">
      <c r="A873" s="196"/>
      <c r="B873" s="198"/>
      <c r="C873" s="200"/>
      <c r="D873" s="30" t="s">
        <v>46</v>
      </c>
      <c r="E873" s="31">
        <v>16</v>
      </c>
      <c r="F873" s="31">
        <v>16</v>
      </c>
      <c r="G873" s="33">
        <f>$G$594</f>
        <v>4.1000000000000002E-2</v>
      </c>
      <c r="H873" s="33">
        <f t="shared" si="203"/>
        <v>0.65600000000000003</v>
      </c>
      <c r="I873" s="34"/>
      <c r="J873" s="33">
        <f t="shared" si="205"/>
        <v>0.65600000000000003</v>
      </c>
      <c r="K873" s="34"/>
      <c r="L873" s="33"/>
      <c r="M873" s="33"/>
      <c r="N873" s="33"/>
      <c r="O873" s="33"/>
      <c r="P873" s="33"/>
      <c r="Q873" s="33"/>
      <c r="R873" s="33"/>
      <c r="S873" s="35"/>
      <c r="T873" s="43"/>
      <c r="U873" s="36"/>
      <c r="V873" s="36"/>
      <c r="W873" s="43"/>
      <c r="X873" s="33"/>
      <c r="Y873" s="33"/>
      <c r="Z873" s="43"/>
      <c r="AA873" s="33"/>
      <c r="AB873" s="33"/>
      <c r="AC873" s="33"/>
      <c r="AD873" s="33"/>
      <c r="AE873" s="43"/>
      <c r="AF873" s="33"/>
      <c r="AG873" s="33"/>
      <c r="AH873" s="43"/>
      <c r="AI873" s="43"/>
      <c r="AJ873" s="43"/>
      <c r="AK873" s="37"/>
      <c r="AL873" s="38"/>
      <c r="AM873" s="38">
        <f t="shared" si="209"/>
        <v>0</v>
      </c>
      <c r="AN873" s="38">
        <f t="shared" si="210"/>
        <v>0</v>
      </c>
      <c r="AO873" s="37">
        <f t="shared" si="208"/>
        <v>0</v>
      </c>
      <c r="AP873" s="38">
        <f t="shared" si="208"/>
        <v>0</v>
      </c>
      <c r="AQ873" s="83"/>
      <c r="AR873" s="37"/>
      <c r="AS873" s="38"/>
    </row>
    <row r="874" spans="1:45" x14ac:dyDescent="0.25">
      <c r="A874" s="27" t="s">
        <v>1099</v>
      </c>
      <c r="B874" s="28" t="s">
        <v>1081</v>
      </c>
      <c r="C874" s="29"/>
      <c r="D874" s="30"/>
      <c r="E874" s="31"/>
      <c r="F874" s="31"/>
      <c r="G874" s="33"/>
      <c r="H874" s="33"/>
      <c r="I874" s="34"/>
      <c r="J874" s="33"/>
      <c r="K874" s="34"/>
      <c r="L874" s="33"/>
      <c r="M874" s="33"/>
      <c r="N874" s="33"/>
      <c r="O874" s="33"/>
      <c r="P874" s="33"/>
      <c r="Q874" s="33"/>
      <c r="R874" s="33"/>
      <c r="S874" s="35"/>
      <c r="T874" s="43"/>
      <c r="U874" s="36"/>
      <c r="V874" s="36"/>
      <c r="W874" s="43"/>
      <c r="X874" s="33"/>
      <c r="Y874" s="33"/>
      <c r="Z874" s="43"/>
      <c r="AA874" s="33"/>
      <c r="AB874" s="33"/>
      <c r="AC874" s="33"/>
      <c r="AD874" s="33"/>
      <c r="AE874" s="43"/>
      <c r="AF874" s="33"/>
      <c r="AG874" s="33"/>
      <c r="AH874" s="43"/>
      <c r="AI874" s="43"/>
      <c r="AJ874" s="43"/>
      <c r="AK874" s="37"/>
      <c r="AL874" s="38"/>
      <c r="AM874" s="38"/>
      <c r="AN874" s="38"/>
      <c r="AO874" s="37"/>
      <c r="AP874" s="38"/>
      <c r="AQ874" s="83"/>
      <c r="AR874" s="37"/>
      <c r="AS874" s="38"/>
    </row>
    <row r="875" spans="1:45" ht="39" x14ac:dyDescent="0.25">
      <c r="A875" s="195" t="s">
        <v>1100</v>
      </c>
      <c r="B875" s="197" t="s">
        <v>1083</v>
      </c>
      <c r="C875" s="199" t="s">
        <v>192</v>
      </c>
      <c r="D875" s="30" t="s">
        <v>811</v>
      </c>
      <c r="E875" s="31">
        <v>14</v>
      </c>
      <c r="F875" s="31">
        <v>14</v>
      </c>
      <c r="G875" s="33">
        <f>$G$595</f>
        <v>6.0999999999999999E-2</v>
      </c>
      <c r="H875" s="33">
        <f t="shared" ref="H875:H938" si="214">E875*G875</f>
        <v>0.85399999999999998</v>
      </c>
      <c r="I875" s="34">
        <f>H875+H876</f>
        <v>1.7149999999999999</v>
      </c>
      <c r="J875" s="33">
        <f t="shared" si="205"/>
        <v>0.85399999999999998</v>
      </c>
      <c r="K875" s="34">
        <f>J875+J876</f>
        <v>1.7149999999999999</v>
      </c>
      <c r="L875" s="33"/>
      <c r="M875" s="33"/>
      <c r="N875" s="33"/>
      <c r="O875" s="33">
        <f>I875*$Q$7</f>
        <v>2.5724999999999998E-2</v>
      </c>
      <c r="P875" s="33">
        <f>K875*$Q$7</f>
        <v>2.5724999999999998E-2</v>
      </c>
      <c r="Q875" s="33"/>
      <c r="R875" s="33">
        <f>I875*$T$7</f>
        <v>0.58309999999999995</v>
      </c>
      <c r="S875" s="35">
        <f>K875*$T$7</f>
        <v>0.58309999999999995</v>
      </c>
      <c r="T875" s="43"/>
      <c r="U875" s="36">
        <f>I875*$W$7</f>
        <v>1.7149999999999999E-4</v>
      </c>
      <c r="V875" s="36">
        <f>K875*$W$7</f>
        <v>1.7149999999999999E-4</v>
      </c>
      <c r="W875" s="43"/>
      <c r="X875" s="33">
        <f>I875*$Z$7</f>
        <v>1.3058009999999998</v>
      </c>
      <c r="Y875" s="33">
        <f>K875*$Z$7</f>
        <v>1.3058009999999998</v>
      </c>
      <c r="Z875" s="43"/>
      <c r="AA875" s="33">
        <f>I875+O875+R875+U875+X875</f>
        <v>3.6297974999999996</v>
      </c>
      <c r="AB875" s="33">
        <f>K875+P875+S875+V875+Y875</f>
        <v>3.6297974999999996</v>
      </c>
      <c r="AC875" s="33">
        <f>AA875*$AE$7</f>
        <v>1.0889392499999999</v>
      </c>
      <c r="AD875" s="33">
        <f>AB875*$AE$7</f>
        <v>1.0889392499999999</v>
      </c>
      <c r="AE875" s="43"/>
      <c r="AF875" s="33">
        <f>(AA875+AC875)*$AH$7</f>
        <v>0.14156210249999998</v>
      </c>
      <c r="AG875" s="33">
        <f>(AB875+AD875)*$AH$7</f>
        <v>0.14156210249999998</v>
      </c>
      <c r="AH875" s="43"/>
      <c r="AI875" s="43"/>
      <c r="AJ875" s="43"/>
      <c r="AK875" s="37">
        <v>6.02</v>
      </c>
      <c r="AL875" s="38">
        <v>6.02</v>
      </c>
      <c r="AM875" s="38">
        <f t="shared" si="209"/>
        <v>6.5</v>
      </c>
      <c r="AN875" s="38">
        <f t="shared" si="210"/>
        <v>6.5</v>
      </c>
      <c r="AO875" s="37">
        <f t="shared" si="208"/>
        <v>1.3</v>
      </c>
      <c r="AP875" s="38">
        <f t="shared" si="208"/>
        <v>1.3</v>
      </c>
      <c r="AQ875" s="83"/>
      <c r="AR875" s="37">
        <f>AM875+AO875</f>
        <v>7.8</v>
      </c>
      <c r="AS875" s="38">
        <f>AN875+AP875</f>
        <v>7.8</v>
      </c>
    </row>
    <row r="876" spans="1:45" ht="51.75" x14ac:dyDescent="0.25">
      <c r="A876" s="196"/>
      <c r="B876" s="198"/>
      <c r="C876" s="200"/>
      <c r="D876" s="30" t="s">
        <v>46</v>
      </c>
      <c r="E876" s="31">
        <v>21</v>
      </c>
      <c r="F876" s="31">
        <v>21</v>
      </c>
      <c r="G876" s="33">
        <f>$G$594</f>
        <v>4.1000000000000002E-2</v>
      </c>
      <c r="H876" s="33">
        <f t="shared" si="214"/>
        <v>0.86099999999999999</v>
      </c>
      <c r="I876" s="34"/>
      <c r="J876" s="33">
        <f t="shared" ref="J876:J939" si="215">F876*G876</f>
        <v>0.86099999999999999</v>
      </c>
      <c r="K876" s="34"/>
      <c r="L876" s="33"/>
      <c r="M876" s="33"/>
      <c r="N876" s="33"/>
      <c r="O876" s="33"/>
      <c r="P876" s="33"/>
      <c r="Q876" s="33"/>
      <c r="R876" s="33"/>
      <c r="S876" s="35"/>
      <c r="T876" s="43"/>
      <c r="U876" s="36"/>
      <c r="V876" s="36"/>
      <c r="W876" s="43"/>
      <c r="X876" s="33"/>
      <c r="Y876" s="33"/>
      <c r="Z876" s="43"/>
      <c r="AA876" s="33"/>
      <c r="AB876" s="33"/>
      <c r="AC876" s="33"/>
      <c r="AD876" s="33"/>
      <c r="AE876" s="43"/>
      <c r="AF876" s="33"/>
      <c r="AG876" s="33"/>
      <c r="AH876" s="43"/>
      <c r="AI876" s="43"/>
      <c r="AJ876" s="43"/>
      <c r="AK876" s="37"/>
      <c r="AL876" s="38"/>
      <c r="AM876" s="38">
        <f t="shared" si="209"/>
        <v>0</v>
      </c>
      <c r="AN876" s="38">
        <f t="shared" si="210"/>
        <v>0</v>
      </c>
      <c r="AO876" s="37">
        <f t="shared" si="208"/>
        <v>0</v>
      </c>
      <c r="AP876" s="38">
        <f t="shared" si="208"/>
        <v>0</v>
      </c>
      <c r="AQ876" s="83"/>
      <c r="AR876" s="37"/>
      <c r="AS876" s="38"/>
    </row>
    <row r="877" spans="1:45" ht="45" customHeight="1" x14ac:dyDescent="0.25">
      <c r="A877" s="27" t="s">
        <v>1101</v>
      </c>
      <c r="B877" s="28" t="s">
        <v>1102</v>
      </c>
      <c r="C877" s="29"/>
      <c r="D877" s="30"/>
      <c r="E877" s="31"/>
      <c r="F877" s="31"/>
      <c r="G877" s="33"/>
      <c r="H877" s="33"/>
      <c r="I877" s="34"/>
      <c r="J877" s="33"/>
      <c r="K877" s="34"/>
      <c r="L877" s="33"/>
      <c r="M877" s="33"/>
      <c r="N877" s="33"/>
      <c r="O877" s="33"/>
      <c r="P877" s="33"/>
      <c r="Q877" s="33"/>
      <c r="R877" s="33"/>
      <c r="S877" s="35"/>
      <c r="T877" s="43"/>
      <c r="U877" s="36"/>
      <c r="V877" s="36"/>
      <c r="W877" s="43"/>
      <c r="X877" s="33"/>
      <c r="Y877" s="33"/>
      <c r="Z877" s="43"/>
      <c r="AA877" s="33"/>
      <c r="AB877" s="33"/>
      <c r="AC877" s="33"/>
      <c r="AD877" s="33"/>
      <c r="AE877" s="43"/>
      <c r="AF877" s="33"/>
      <c r="AG877" s="33"/>
      <c r="AH877" s="43"/>
      <c r="AI877" s="43"/>
      <c r="AJ877" s="43"/>
      <c r="AK877" s="37"/>
      <c r="AL877" s="38"/>
      <c r="AM877" s="38"/>
      <c r="AN877" s="38"/>
      <c r="AO877" s="37"/>
      <c r="AP877" s="38"/>
      <c r="AQ877" s="83"/>
      <c r="AR877" s="37"/>
      <c r="AS877" s="38"/>
    </row>
    <row r="878" spans="1:45" ht="39" x14ac:dyDescent="0.25">
      <c r="A878" s="195" t="s">
        <v>1103</v>
      </c>
      <c r="B878" s="197" t="s">
        <v>1104</v>
      </c>
      <c r="C878" s="199" t="s">
        <v>192</v>
      </c>
      <c r="D878" s="30" t="s">
        <v>811</v>
      </c>
      <c r="E878" s="31">
        <v>4</v>
      </c>
      <c r="F878" s="31">
        <v>4</v>
      </c>
      <c r="G878" s="33">
        <f>$G$595</f>
        <v>6.0999999999999999E-2</v>
      </c>
      <c r="H878" s="33">
        <f t="shared" si="214"/>
        <v>0.24399999999999999</v>
      </c>
      <c r="I878" s="34">
        <f>H878+H879</f>
        <v>0.57200000000000006</v>
      </c>
      <c r="J878" s="33">
        <f t="shared" si="215"/>
        <v>0.24399999999999999</v>
      </c>
      <c r="K878" s="34">
        <f>J878+J879</f>
        <v>0.57200000000000006</v>
      </c>
      <c r="L878" s="33"/>
      <c r="M878" s="33"/>
      <c r="N878" s="33"/>
      <c r="O878" s="33">
        <f>I878*$Q$7</f>
        <v>8.5800000000000008E-3</v>
      </c>
      <c r="P878" s="33">
        <f>K878*$Q$7</f>
        <v>8.5800000000000008E-3</v>
      </c>
      <c r="Q878" s="33"/>
      <c r="R878" s="33">
        <f>I878*$T$7</f>
        <v>0.19448000000000004</v>
      </c>
      <c r="S878" s="35">
        <f>K878*$T$7</f>
        <v>0.19448000000000004</v>
      </c>
      <c r="T878" s="43"/>
      <c r="U878" s="36">
        <f>I878*$W$7</f>
        <v>5.7200000000000008E-5</v>
      </c>
      <c r="V878" s="36">
        <f>K878*$W$7</f>
        <v>5.7200000000000008E-5</v>
      </c>
      <c r="W878" s="43"/>
      <c r="X878" s="33">
        <f>I878*$Z$7</f>
        <v>0.43552080000000004</v>
      </c>
      <c r="Y878" s="33">
        <f>K878*$Z$7</f>
        <v>0.43552080000000004</v>
      </c>
      <c r="Z878" s="43"/>
      <c r="AA878" s="33">
        <f>I878+O878+R878+U878+X878</f>
        <v>1.2106380000000001</v>
      </c>
      <c r="AB878" s="33">
        <f>K878+P878+S878+V878+Y878</f>
        <v>1.2106380000000001</v>
      </c>
      <c r="AC878" s="33">
        <f>AA878*$AE$7</f>
        <v>0.3631914</v>
      </c>
      <c r="AD878" s="33">
        <f>AB878*$AE$7</f>
        <v>0.3631914</v>
      </c>
      <c r="AE878" s="43"/>
      <c r="AF878" s="33">
        <f>(AA878+AC878)*$AH$7</f>
        <v>4.7214882E-2</v>
      </c>
      <c r="AG878" s="33">
        <f>(AB878+AD878)*$AH$7</f>
        <v>4.7214882E-2</v>
      </c>
      <c r="AH878" s="43"/>
      <c r="AI878" s="43"/>
      <c r="AJ878" s="43"/>
      <c r="AK878" s="37">
        <v>2.0099999999999998</v>
      </c>
      <c r="AL878" s="38">
        <v>2.0099999999999998</v>
      </c>
      <c r="AM878" s="38">
        <f t="shared" si="209"/>
        <v>2.17</v>
      </c>
      <c r="AN878" s="38">
        <f t="shared" si="210"/>
        <v>2.17</v>
      </c>
      <c r="AO878" s="37">
        <f t="shared" si="208"/>
        <v>0.43</v>
      </c>
      <c r="AP878" s="38">
        <f t="shared" si="208"/>
        <v>0.43</v>
      </c>
      <c r="AQ878" s="83"/>
      <c r="AR878" s="37">
        <f t="shared" ref="AR878:AS880" si="216">AM878+AO878</f>
        <v>2.6</v>
      </c>
      <c r="AS878" s="38">
        <f t="shared" si="216"/>
        <v>2.6</v>
      </c>
    </row>
    <row r="879" spans="1:45" ht="51.75" x14ac:dyDescent="0.25">
      <c r="A879" s="196"/>
      <c r="B879" s="198"/>
      <c r="C879" s="200"/>
      <c r="D879" s="30" t="s">
        <v>46</v>
      </c>
      <c r="E879" s="31">
        <v>8</v>
      </c>
      <c r="F879" s="31">
        <v>8</v>
      </c>
      <c r="G879" s="33">
        <f>$G$594</f>
        <v>4.1000000000000002E-2</v>
      </c>
      <c r="H879" s="33">
        <f t="shared" si="214"/>
        <v>0.32800000000000001</v>
      </c>
      <c r="I879" s="34"/>
      <c r="J879" s="33">
        <f t="shared" si="215"/>
        <v>0.32800000000000001</v>
      </c>
      <c r="K879" s="34"/>
      <c r="L879" s="33"/>
      <c r="M879" s="33"/>
      <c r="N879" s="33"/>
      <c r="O879" s="33"/>
      <c r="P879" s="33"/>
      <c r="Q879" s="33"/>
      <c r="R879" s="33"/>
      <c r="S879" s="35"/>
      <c r="T879" s="43"/>
      <c r="U879" s="36"/>
      <c r="V879" s="36"/>
      <c r="W879" s="43"/>
      <c r="X879" s="33"/>
      <c r="Y879" s="33"/>
      <c r="Z879" s="43"/>
      <c r="AA879" s="33"/>
      <c r="AB879" s="33"/>
      <c r="AC879" s="33"/>
      <c r="AD879" s="33"/>
      <c r="AE879" s="43"/>
      <c r="AF879" s="33"/>
      <c r="AG879" s="33"/>
      <c r="AH879" s="43"/>
      <c r="AI879" s="43"/>
      <c r="AJ879" s="43"/>
      <c r="AK879" s="37"/>
      <c r="AL879" s="38"/>
      <c r="AM879" s="38">
        <f t="shared" si="209"/>
        <v>0</v>
      </c>
      <c r="AN879" s="38">
        <f t="shared" si="210"/>
        <v>0</v>
      </c>
      <c r="AO879" s="37">
        <f t="shared" si="208"/>
        <v>0</v>
      </c>
      <c r="AP879" s="38">
        <f t="shared" si="208"/>
        <v>0</v>
      </c>
      <c r="AQ879" s="83"/>
      <c r="AR879" s="37">
        <f t="shared" si="216"/>
        <v>0</v>
      </c>
      <c r="AS879" s="38">
        <f t="shared" si="216"/>
        <v>0</v>
      </c>
    </row>
    <row r="880" spans="1:45" ht="39" x14ac:dyDescent="0.25">
      <c r="A880" s="195" t="s">
        <v>1105</v>
      </c>
      <c r="B880" s="197" t="s">
        <v>979</v>
      </c>
      <c r="C880" s="199" t="s">
        <v>192</v>
      </c>
      <c r="D880" s="30" t="s">
        <v>811</v>
      </c>
      <c r="E880" s="31">
        <v>6</v>
      </c>
      <c r="F880" s="31">
        <v>6</v>
      </c>
      <c r="G880" s="33">
        <f>$G$595</f>
        <v>6.0999999999999999E-2</v>
      </c>
      <c r="H880" s="33">
        <f t="shared" si="214"/>
        <v>0.36599999999999999</v>
      </c>
      <c r="I880" s="34">
        <f>H880+H881</f>
        <v>0.85799999999999998</v>
      </c>
      <c r="J880" s="33">
        <f t="shared" si="215"/>
        <v>0.36599999999999999</v>
      </c>
      <c r="K880" s="34">
        <f>J880+J881</f>
        <v>0.85799999999999998</v>
      </c>
      <c r="L880" s="33"/>
      <c r="M880" s="33"/>
      <c r="N880" s="33"/>
      <c r="O880" s="33">
        <f>I880*$Q$7</f>
        <v>1.2869999999999999E-2</v>
      </c>
      <c r="P880" s="33">
        <f>K880*$Q$7</f>
        <v>1.2869999999999999E-2</v>
      </c>
      <c r="Q880" s="33"/>
      <c r="R880" s="33">
        <f>I880*$T$7</f>
        <v>0.29172000000000003</v>
      </c>
      <c r="S880" s="35">
        <f>K880*$T$7</f>
        <v>0.29172000000000003</v>
      </c>
      <c r="T880" s="43"/>
      <c r="U880" s="36">
        <f>I880*$W$7</f>
        <v>8.5799999999999998E-5</v>
      </c>
      <c r="V880" s="36">
        <f>K880*$W$7</f>
        <v>8.5799999999999998E-5</v>
      </c>
      <c r="W880" s="43"/>
      <c r="X880" s="33">
        <f>I880*$Z$7</f>
        <v>0.65328120000000001</v>
      </c>
      <c r="Y880" s="33">
        <f>K880*$Z$7</f>
        <v>0.65328120000000001</v>
      </c>
      <c r="Z880" s="43"/>
      <c r="AA880" s="33">
        <f>I880+O880+R880+U880+X880</f>
        <v>1.815957</v>
      </c>
      <c r="AB880" s="33">
        <f>K880+P880+S880+V880+Y880</f>
        <v>1.815957</v>
      </c>
      <c r="AC880" s="33">
        <f>AA880*$AE$7</f>
        <v>0.54478709999999997</v>
      </c>
      <c r="AD880" s="33">
        <f>AB880*$AE$7</f>
        <v>0.54478709999999997</v>
      </c>
      <c r="AE880" s="43"/>
      <c r="AF880" s="33">
        <f>(AA880+AC880)*$AH$7</f>
        <v>7.0822322999999993E-2</v>
      </c>
      <c r="AG880" s="33">
        <f>(AB880+AD880)*$AH$7</f>
        <v>7.0822322999999993E-2</v>
      </c>
      <c r="AH880" s="43"/>
      <c r="AI880" s="43"/>
      <c r="AJ880" s="43"/>
      <c r="AK880" s="37">
        <v>3.01</v>
      </c>
      <c r="AL880" s="38">
        <v>3.01</v>
      </c>
      <c r="AM880" s="38">
        <f t="shared" si="209"/>
        <v>3.25</v>
      </c>
      <c r="AN880" s="38">
        <f t="shared" si="210"/>
        <v>3.25</v>
      </c>
      <c r="AO880" s="37">
        <f t="shared" si="208"/>
        <v>0.65</v>
      </c>
      <c r="AP880" s="38">
        <f t="shared" si="208"/>
        <v>0.65</v>
      </c>
      <c r="AQ880" s="83"/>
      <c r="AR880" s="37">
        <f t="shared" si="216"/>
        <v>3.9</v>
      </c>
      <c r="AS880" s="38">
        <f t="shared" si="216"/>
        <v>3.9</v>
      </c>
    </row>
    <row r="881" spans="1:45" ht="51.75" x14ac:dyDescent="0.25">
      <c r="A881" s="196"/>
      <c r="B881" s="198"/>
      <c r="C881" s="200"/>
      <c r="D881" s="30" t="s">
        <v>46</v>
      </c>
      <c r="E881" s="31">
        <v>12</v>
      </c>
      <c r="F881" s="31">
        <v>12</v>
      </c>
      <c r="G881" s="33">
        <f>$G$594</f>
        <v>4.1000000000000002E-2</v>
      </c>
      <c r="H881" s="33">
        <f t="shared" si="214"/>
        <v>0.49199999999999999</v>
      </c>
      <c r="I881" s="34"/>
      <c r="J881" s="33">
        <f t="shared" si="215"/>
        <v>0.49199999999999999</v>
      </c>
      <c r="K881" s="34"/>
      <c r="L881" s="33"/>
      <c r="M881" s="33"/>
      <c r="N881" s="33"/>
      <c r="O881" s="33"/>
      <c r="P881" s="33"/>
      <c r="Q881" s="33"/>
      <c r="R881" s="33"/>
      <c r="S881" s="35"/>
      <c r="T881" s="43"/>
      <c r="U881" s="36"/>
      <c r="V881" s="36"/>
      <c r="W881" s="43"/>
      <c r="X881" s="33"/>
      <c r="Y881" s="33"/>
      <c r="Z881" s="43"/>
      <c r="AA881" s="33"/>
      <c r="AB881" s="33"/>
      <c r="AC881" s="33"/>
      <c r="AD881" s="33"/>
      <c r="AE881" s="43"/>
      <c r="AF881" s="33"/>
      <c r="AG881" s="33"/>
      <c r="AH881" s="43"/>
      <c r="AI881" s="43"/>
      <c r="AJ881" s="43"/>
      <c r="AK881" s="37"/>
      <c r="AL881" s="38"/>
      <c r="AM881" s="38">
        <f t="shared" si="209"/>
        <v>0</v>
      </c>
      <c r="AN881" s="38">
        <f t="shared" si="210"/>
        <v>0</v>
      </c>
      <c r="AO881" s="37">
        <f t="shared" si="208"/>
        <v>0</v>
      </c>
      <c r="AP881" s="38">
        <f t="shared" si="208"/>
        <v>0</v>
      </c>
      <c r="AQ881" s="83"/>
      <c r="AR881" s="37"/>
      <c r="AS881" s="38"/>
    </row>
    <row r="882" spans="1:45" x14ac:dyDescent="0.25">
      <c r="A882" s="27" t="s">
        <v>1106</v>
      </c>
      <c r="B882" s="28" t="s">
        <v>1081</v>
      </c>
      <c r="C882" s="29"/>
      <c r="D882" s="30"/>
      <c r="E882" s="31"/>
      <c r="F882" s="31"/>
      <c r="G882" s="33"/>
      <c r="H882" s="33"/>
      <c r="I882" s="34"/>
      <c r="J882" s="33"/>
      <c r="K882" s="34"/>
      <c r="L882" s="33"/>
      <c r="M882" s="33"/>
      <c r="N882" s="33"/>
      <c r="O882" s="33"/>
      <c r="P882" s="33"/>
      <c r="Q882" s="33"/>
      <c r="R882" s="33"/>
      <c r="S882" s="35"/>
      <c r="T882" s="43"/>
      <c r="U882" s="36"/>
      <c r="V882" s="36"/>
      <c r="W882" s="43"/>
      <c r="X882" s="33"/>
      <c r="Y882" s="33"/>
      <c r="Z882" s="43"/>
      <c r="AA882" s="33"/>
      <c r="AB882" s="33"/>
      <c r="AC882" s="33"/>
      <c r="AD882" s="33"/>
      <c r="AE882" s="43"/>
      <c r="AF882" s="33"/>
      <c r="AG882" s="33"/>
      <c r="AH882" s="43"/>
      <c r="AI882" s="43"/>
      <c r="AJ882" s="43"/>
      <c r="AK882" s="37"/>
      <c r="AL882" s="38"/>
      <c r="AM882" s="38"/>
      <c r="AN882" s="38"/>
      <c r="AO882" s="37"/>
      <c r="AP882" s="38"/>
      <c r="AQ882" s="83"/>
      <c r="AR882" s="37"/>
      <c r="AS882" s="38"/>
    </row>
    <row r="883" spans="1:45" ht="39" x14ac:dyDescent="0.25">
      <c r="A883" s="195" t="s">
        <v>1107</v>
      </c>
      <c r="B883" s="197" t="s">
        <v>1083</v>
      </c>
      <c r="C883" s="199" t="s">
        <v>192</v>
      </c>
      <c r="D883" s="30" t="s">
        <v>811</v>
      </c>
      <c r="E883" s="31">
        <v>11</v>
      </c>
      <c r="F883" s="31">
        <v>11</v>
      </c>
      <c r="G883" s="33">
        <f>$G$595</f>
        <v>6.0999999999999999E-2</v>
      </c>
      <c r="H883" s="33">
        <f t="shared" si="214"/>
        <v>0.67100000000000004</v>
      </c>
      <c r="I883" s="34">
        <f>H883+H884</f>
        <v>1.532</v>
      </c>
      <c r="J883" s="33">
        <f t="shared" si="215"/>
        <v>0.67100000000000004</v>
      </c>
      <c r="K883" s="34">
        <f>J883+J884</f>
        <v>1.532</v>
      </c>
      <c r="L883" s="33"/>
      <c r="M883" s="33"/>
      <c r="N883" s="33"/>
      <c r="O883" s="33">
        <f>I883*$Q$7</f>
        <v>2.298E-2</v>
      </c>
      <c r="P883" s="33">
        <f>K883*$Q$7</f>
        <v>2.298E-2</v>
      </c>
      <c r="Q883" s="33"/>
      <c r="R883" s="33">
        <f>I883*$T$7</f>
        <v>0.52088000000000001</v>
      </c>
      <c r="S883" s="35">
        <f>K883*$T$7</f>
        <v>0.52088000000000001</v>
      </c>
      <c r="T883" s="43"/>
      <c r="U883" s="36">
        <f>I883*$W$7</f>
        <v>1.5320000000000001E-4</v>
      </c>
      <c r="V883" s="36">
        <f>K883*$W$7</f>
        <v>1.5320000000000001E-4</v>
      </c>
      <c r="W883" s="43"/>
      <c r="X883" s="33">
        <f>I883*$Z$7</f>
        <v>1.1664648</v>
      </c>
      <c r="Y883" s="33">
        <f>K883*$Z$7</f>
        <v>1.1664648</v>
      </c>
      <c r="Z883" s="43"/>
      <c r="AA883" s="33">
        <f>I883+O883+R883+U883+X883</f>
        <v>3.2424780000000002</v>
      </c>
      <c r="AB883" s="33">
        <f>K883+P883+S883+V883+Y883</f>
        <v>3.2424780000000002</v>
      </c>
      <c r="AC883" s="33">
        <f>AA883*$AE$7</f>
        <v>0.97274340000000004</v>
      </c>
      <c r="AD883" s="33">
        <f>AB883*$AE$7</f>
        <v>0.97274340000000004</v>
      </c>
      <c r="AE883" s="43"/>
      <c r="AF883" s="33">
        <f>(AA883+AC883)*$AH$7</f>
        <v>0.12645664199999998</v>
      </c>
      <c r="AG883" s="33">
        <f>(AB883+AD883)*$AH$7</f>
        <v>0.12645664199999998</v>
      </c>
      <c r="AH883" s="43"/>
      <c r="AI883" s="43"/>
      <c r="AJ883" s="43"/>
      <c r="AK883" s="37">
        <v>5.38</v>
      </c>
      <c r="AL883" s="38">
        <v>5.38</v>
      </c>
      <c r="AM883" s="38">
        <f t="shared" si="209"/>
        <v>5.81</v>
      </c>
      <c r="AN883" s="38">
        <f t="shared" si="210"/>
        <v>5.81</v>
      </c>
      <c r="AO883" s="37">
        <f t="shared" si="208"/>
        <v>1.1599999999999999</v>
      </c>
      <c r="AP883" s="38">
        <f t="shared" si="208"/>
        <v>1.1599999999999999</v>
      </c>
      <c r="AQ883" s="83"/>
      <c r="AR883" s="37">
        <f t="shared" ref="AR883:AS885" si="217">AM883+AO883</f>
        <v>6.97</v>
      </c>
      <c r="AS883" s="38">
        <f t="shared" si="217"/>
        <v>6.97</v>
      </c>
    </row>
    <row r="884" spans="1:45" ht="51.75" x14ac:dyDescent="0.25">
      <c r="A884" s="196"/>
      <c r="B884" s="198"/>
      <c r="C884" s="200"/>
      <c r="D884" s="30" t="s">
        <v>46</v>
      </c>
      <c r="E884" s="31">
        <v>21</v>
      </c>
      <c r="F884" s="31">
        <v>21</v>
      </c>
      <c r="G884" s="33">
        <f>$G$594</f>
        <v>4.1000000000000002E-2</v>
      </c>
      <c r="H884" s="33">
        <f t="shared" si="214"/>
        <v>0.86099999999999999</v>
      </c>
      <c r="I884" s="34"/>
      <c r="J884" s="33">
        <f t="shared" si="215"/>
        <v>0.86099999999999999</v>
      </c>
      <c r="K884" s="34"/>
      <c r="L884" s="33"/>
      <c r="M884" s="33"/>
      <c r="N884" s="33"/>
      <c r="O884" s="33"/>
      <c r="P884" s="33"/>
      <c r="Q884" s="33"/>
      <c r="R884" s="33"/>
      <c r="S884" s="35"/>
      <c r="T884" s="43"/>
      <c r="U884" s="36"/>
      <c r="V884" s="36"/>
      <c r="W884" s="43"/>
      <c r="X884" s="33"/>
      <c r="Y884" s="33"/>
      <c r="Z884" s="43"/>
      <c r="AA884" s="33"/>
      <c r="AB884" s="33"/>
      <c r="AC884" s="33"/>
      <c r="AD884" s="33"/>
      <c r="AE884" s="43"/>
      <c r="AF884" s="33"/>
      <c r="AG884" s="33"/>
      <c r="AH884" s="43"/>
      <c r="AI884" s="43"/>
      <c r="AJ884" s="43"/>
      <c r="AK884" s="37"/>
      <c r="AL884" s="38"/>
      <c r="AM884" s="38">
        <f t="shared" si="209"/>
        <v>0</v>
      </c>
      <c r="AN884" s="38">
        <f t="shared" si="210"/>
        <v>0</v>
      </c>
      <c r="AO884" s="37">
        <f t="shared" si="208"/>
        <v>0</v>
      </c>
      <c r="AP884" s="38">
        <f t="shared" si="208"/>
        <v>0</v>
      </c>
      <c r="AQ884" s="83"/>
      <c r="AR884" s="37">
        <f t="shared" si="217"/>
        <v>0</v>
      </c>
      <c r="AS884" s="38">
        <f t="shared" si="217"/>
        <v>0</v>
      </c>
    </row>
    <row r="885" spans="1:45" ht="39" x14ac:dyDescent="0.25">
      <c r="A885" s="195" t="s">
        <v>1108</v>
      </c>
      <c r="B885" s="197" t="s">
        <v>1109</v>
      </c>
      <c r="C885" s="199" t="s">
        <v>192</v>
      </c>
      <c r="D885" s="30" t="s">
        <v>811</v>
      </c>
      <c r="E885" s="31">
        <v>5</v>
      </c>
      <c r="F885" s="31">
        <v>5</v>
      </c>
      <c r="G885" s="33">
        <f>$G$595</f>
        <v>6.0999999999999999E-2</v>
      </c>
      <c r="H885" s="33">
        <f t="shared" si="214"/>
        <v>0.30499999999999999</v>
      </c>
      <c r="I885" s="34">
        <f>H885+H886</f>
        <v>0.59200000000000008</v>
      </c>
      <c r="J885" s="33">
        <f t="shared" si="215"/>
        <v>0.30499999999999999</v>
      </c>
      <c r="K885" s="34">
        <f>J885+J886</f>
        <v>0.59200000000000008</v>
      </c>
      <c r="L885" s="33"/>
      <c r="M885" s="33"/>
      <c r="N885" s="33"/>
      <c r="O885" s="33">
        <f>I885*$Q$7</f>
        <v>8.8800000000000007E-3</v>
      </c>
      <c r="P885" s="33">
        <f>K885*$Q$7</f>
        <v>8.8800000000000007E-3</v>
      </c>
      <c r="Q885" s="33"/>
      <c r="R885" s="33">
        <f>I885*$T$7</f>
        <v>0.20128000000000004</v>
      </c>
      <c r="S885" s="35">
        <f>K885*$T$7</f>
        <v>0.20128000000000004</v>
      </c>
      <c r="T885" s="43"/>
      <c r="U885" s="36">
        <f>I885*$W$7</f>
        <v>5.9200000000000009E-5</v>
      </c>
      <c r="V885" s="36">
        <f>K885*$W$7</f>
        <v>5.9200000000000009E-5</v>
      </c>
      <c r="W885" s="43"/>
      <c r="X885" s="33">
        <f>I885*$Z$7</f>
        <v>0.45074880000000006</v>
      </c>
      <c r="Y885" s="33">
        <f>K885*$Z$7</f>
        <v>0.45074880000000006</v>
      </c>
      <c r="Z885" s="43"/>
      <c r="AA885" s="33">
        <f>I885+O885+R885+U885+X885</f>
        <v>1.2529680000000001</v>
      </c>
      <c r="AB885" s="33">
        <f>K885+P885+S885+V885+Y885</f>
        <v>1.2529680000000001</v>
      </c>
      <c r="AC885" s="33">
        <f>AA885*$AE$7</f>
        <v>0.37589040000000001</v>
      </c>
      <c r="AD885" s="33">
        <f>AB885*$AE$7</f>
        <v>0.37589040000000001</v>
      </c>
      <c r="AE885" s="43"/>
      <c r="AF885" s="33">
        <f>(AA885+AC885)*$AH$7</f>
        <v>4.8865752000000005E-2</v>
      </c>
      <c r="AG885" s="33">
        <f>(AB885+AD885)*$AH$7</f>
        <v>4.8865752000000005E-2</v>
      </c>
      <c r="AH885" s="43"/>
      <c r="AI885" s="43"/>
      <c r="AJ885" s="43"/>
      <c r="AK885" s="37">
        <v>2.08</v>
      </c>
      <c r="AL885" s="38">
        <v>2.08</v>
      </c>
      <c r="AM885" s="38">
        <f t="shared" si="209"/>
        <v>2.25</v>
      </c>
      <c r="AN885" s="38">
        <f t="shared" si="210"/>
        <v>2.25</v>
      </c>
      <c r="AO885" s="37">
        <f t="shared" si="208"/>
        <v>0.45</v>
      </c>
      <c r="AP885" s="38">
        <f t="shared" si="208"/>
        <v>0.45</v>
      </c>
      <c r="AQ885" s="83"/>
      <c r="AR885" s="37">
        <f t="shared" si="217"/>
        <v>2.7</v>
      </c>
      <c r="AS885" s="38">
        <f t="shared" si="217"/>
        <v>2.7</v>
      </c>
    </row>
    <row r="886" spans="1:45" ht="51.75" x14ac:dyDescent="0.25">
      <c r="A886" s="196"/>
      <c r="B886" s="198"/>
      <c r="C886" s="200"/>
      <c r="D886" s="30" t="s">
        <v>46</v>
      </c>
      <c r="E886" s="31">
        <v>7</v>
      </c>
      <c r="F886" s="31">
        <v>7</v>
      </c>
      <c r="G886" s="33">
        <f>$G$594</f>
        <v>4.1000000000000002E-2</v>
      </c>
      <c r="H886" s="33">
        <f t="shared" si="214"/>
        <v>0.28700000000000003</v>
      </c>
      <c r="I886" s="34"/>
      <c r="J886" s="33">
        <f t="shared" si="215"/>
        <v>0.28700000000000003</v>
      </c>
      <c r="K886" s="34"/>
      <c r="L886" s="33"/>
      <c r="M886" s="33"/>
      <c r="N886" s="33"/>
      <c r="O886" s="33"/>
      <c r="P886" s="33"/>
      <c r="Q886" s="33"/>
      <c r="R886" s="33"/>
      <c r="S886" s="35"/>
      <c r="T886" s="43"/>
      <c r="U886" s="36"/>
      <c r="V886" s="36"/>
      <c r="W886" s="43"/>
      <c r="X886" s="33"/>
      <c r="Y886" s="33"/>
      <c r="Z886" s="43"/>
      <c r="AA886" s="33"/>
      <c r="AB886" s="33"/>
      <c r="AC886" s="33"/>
      <c r="AD886" s="33"/>
      <c r="AE886" s="43"/>
      <c r="AF886" s="33"/>
      <c r="AG886" s="33"/>
      <c r="AH886" s="43"/>
      <c r="AI886" s="43"/>
      <c r="AJ886" s="43"/>
      <c r="AK886" s="37"/>
      <c r="AL886" s="38"/>
      <c r="AM886" s="38">
        <f t="shared" si="209"/>
        <v>0</v>
      </c>
      <c r="AN886" s="38">
        <f t="shared" si="210"/>
        <v>0</v>
      </c>
      <c r="AO886" s="37">
        <f t="shared" si="208"/>
        <v>0</v>
      </c>
      <c r="AP886" s="38">
        <f t="shared" si="208"/>
        <v>0</v>
      </c>
      <c r="AQ886" s="83"/>
      <c r="AR886" s="37"/>
      <c r="AS886" s="38"/>
    </row>
    <row r="887" spans="1:45" ht="61.5" customHeight="1" x14ac:dyDescent="0.25">
      <c r="A887" s="27" t="s">
        <v>1110</v>
      </c>
      <c r="B887" s="28" t="s">
        <v>1111</v>
      </c>
      <c r="C887" s="29"/>
      <c r="D887" s="30"/>
      <c r="E887" s="31"/>
      <c r="F887" s="31"/>
      <c r="G887" s="33"/>
      <c r="H887" s="33"/>
      <c r="I887" s="34"/>
      <c r="J887" s="33"/>
      <c r="K887" s="34"/>
      <c r="L887" s="33"/>
      <c r="M887" s="33"/>
      <c r="N887" s="33"/>
      <c r="O887" s="33"/>
      <c r="P887" s="33"/>
      <c r="Q887" s="33"/>
      <c r="R887" s="33"/>
      <c r="S887" s="35"/>
      <c r="T887" s="43"/>
      <c r="U887" s="36"/>
      <c r="V887" s="36"/>
      <c r="W887" s="43"/>
      <c r="X887" s="33"/>
      <c r="Y887" s="33"/>
      <c r="Z887" s="43"/>
      <c r="AA887" s="33"/>
      <c r="AB887" s="33"/>
      <c r="AC887" s="33"/>
      <c r="AD887" s="33"/>
      <c r="AE887" s="43"/>
      <c r="AF887" s="33"/>
      <c r="AG887" s="33"/>
      <c r="AH887" s="43"/>
      <c r="AI887" s="43"/>
      <c r="AJ887" s="43"/>
      <c r="AK887" s="37"/>
      <c r="AL887" s="38"/>
      <c r="AM887" s="38"/>
      <c r="AN887" s="38"/>
      <c r="AO887" s="37"/>
      <c r="AP887" s="38"/>
      <c r="AQ887" s="83"/>
      <c r="AR887" s="37"/>
      <c r="AS887" s="38"/>
    </row>
    <row r="888" spans="1:45" ht="39" x14ac:dyDescent="0.25">
      <c r="A888" s="195" t="s">
        <v>1112</v>
      </c>
      <c r="B888" s="197" t="s">
        <v>1113</v>
      </c>
      <c r="C888" s="199" t="s">
        <v>192</v>
      </c>
      <c r="D888" s="30" t="s">
        <v>811</v>
      </c>
      <c r="E888" s="31">
        <v>5</v>
      </c>
      <c r="F888" s="31">
        <v>5</v>
      </c>
      <c r="G888" s="33">
        <f>$G$595</f>
        <v>6.0999999999999999E-2</v>
      </c>
      <c r="H888" s="33">
        <f t="shared" si="214"/>
        <v>0.30499999999999999</v>
      </c>
      <c r="I888" s="34">
        <f>H888+H889</f>
        <v>0.71500000000000008</v>
      </c>
      <c r="J888" s="33">
        <f t="shared" si="215"/>
        <v>0.30499999999999999</v>
      </c>
      <c r="K888" s="34">
        <f>J888+J889</f>
        <v>0.71500000000000008</v>
      </c>
      <c r="L888" s="33"/>
      <c r="M888" s="33"/>
      <c r="N888" s="33"/>
      <c r="O888" s="33">
        <f>I888*$Q$7</f>
        <v>1.0725E-2</v>
      </c>
      <c r="P888" s="33">
        <f>K888*$Q$7</f>
        <v>1.0725E-2</v>
      </c>
      <c r="Q888" s="33"/>
      <c r="R888" s="33">
        <f>I888*$T$7</f>
        <v>0.24310000000000004</v>
      </c>
      <c r="S888" s="35">
        <f>K888*$T$7</f>
        <v>0.24310000000000004</v>
      </c>
      <c r="T888" s="43"/>
      <c r="U888" s="36">
        <f>I888*$W$7</f>
        <v>7.1500000000000017E-5</v>
      </c>
      <c r="V888" s="36">
        <f>K888*$W$7</f>
        <v>7.1500000000000017E-5</v>
      </c>
      <c r="W888" s="43"/>
      <c r="X888" s="33">
        <f>I888*$Z$7</f>
        <v>0.54440100000000002</v>
      </c>
      <c r="Y888" s="33">
        <f>K888*$Z$7</f>
        <v>0.54440100000000002</v>
      </c>
      <c r="Z888" s="43"/>
      <c r="AA888" s="33">
        <f>I888+O888+R888+U888+X888</f>
        <v>1.5132975000000002</v>
      </c>
      <c r="AB888" s="33">
        <f>K888+P888+S888+V888+Y888</f>
        <v>1.5132975000000002</v>
      </c>
      <c r="AC888" s="33">
        <f>AA888*$AE$7</f>
        <v>0.45398925000000001</v>
      </c>
      <c r="AD888" s="33">
        <f>AB888*$AE$7</f>
        <v>0.45398925000000001</v>
      </c>
      <c r="AE888" s="43"/>
      <c r="AF888" s="33">
        <f>(AA888+AC888)*$AH$7</f>
        <v>5.9018602500000003E-2</v>
      </c>
      <c r="AG888" s="33">
        <f>(AB888+AD888)*$AH$7</f>
        <v>5.9018602500000003E-2</v>
      </c>
      <c r="AH888" s="43"/>
      <c r="AI888" s="43"/>
      <c r="AJ888" s="43"/>
      <c r="AK888" s="37">
        <v>2.5099999999999998</v>
      </c>
      <c r="AL888" s="38">
        <v>2.5099999999999998</v>
      </c>
      <c r="AM888" s="38">
        <f t="shared" si="209"/>
        <v>2.71</v>
      </c>
      <c r="AN888" s="38">
        <f t="shared" si="210"/>
        <v>2.71</v>
      </c>
      <c r="AO888" s="37">
        <f t="shared" si="208"/>
        <v>0.54</v>
      </c>
      <c r="AP888" s="38">
        <f t="shared" si="208"/>
        <v>0.54</v>
      </c>
      <c r="AQ888" s="83"/>
      <c r="AR888" s="37">
        <f t="shared" ref="AR888:AS890" si="218">AM888+AO888</f>
        <v>3.25</v>
      </c>
      <c r="AS888" s="38">
        <f t="shared" si="218"/>
        <v>3.25</v>
      </c>
    </row>
    <row r="889" spans="1:45" ht="51.75" x14ac:dyDescent="0.25">
      <c r="A889" s="196"/>
      <c r="B889" s="198"/>
      <c r="C889" s="200"/>
      <c r="D889" s="30" t="s">
        <v>46</v>
      </c>
      <c r="E889" s="31">
        <v>10</v>
      </c>
      <c r="F889" s="31">
        <v>10</v>
      </c>
      <c r="G889" s="33">
        <f>$G$594</f>
        <v>4.1000000000000002E-2</v>
      </c>
      <c r="H889" s="33">
        <f t="shared" si="214"/>
        <v>0.41000000000000003</v>
      </c>
      <c r="I889" s="34"/>
      <c r="J889" s="33">
        <f t="shared" si="215"/>
        <v>0.41000000000000003</v>
      </c>
      <c r="K889" s="34"/>
      <c r="L889" s="33"/>
      <c r="M889" s="33"/>
      <c r="N889" s="33"/>
      <c r="O889" s="33"/>
      <c r="P889" s="33"/>
      <c r="Q889" s="33"/>
      <c r="R889" s="33"/>
      <c r="S889" s="35"/>
      <c r="T889" s="43"/>
      <c r="U889" s="36"/>
      <c r="V889" s="36"/>
      <c r="W889" s="43"/>
      <c r="X889" s="33"/>
      <c r="Y889" s="33"/>
      <c r="Z889" s="43"/>
      <c r="AA889" s="33"/>
      <c r="AB889" s="33"/>
      <c r="AC889" s="33"/>
      <c r="AD889" s="33"/>
      <c r="AE889" s="43"/>
      <c r="AF889" s="33"/>
      <c r="AG889" s="33"/>
      <c r="AH889" s="43"/>
      <c r="AI889" s="43"/>
      <c r="AJ889" s="43"/>
      <c r="AK889" s="37"/>
      <c r="AL889" s="38"/>
      <c r="AM889" s="38">
        <f t="shared" si="209"/>
        <v>0</v>
      </c>
      <c r="AN889" s="38">
        <f t="shared" si="210"/>
        <v>0</v>
      </c>
      <c r="AO889" s="37">
        <f t="shared" si="208"/>
        <v>0</v>
      </c>
      <c r="AP889" s="38">
        <f t="shared" si="208"/>
        <v>0</v>
      </c>
      <c r="AQ889" s="83"/>
      <c r="AR889" s="37">
        <f t="shared" si="218"/>
        <v>0</v>
      </c>
      <c r="AS889" s="38">
        <f t="shared" si="218"/>
        <v>0</v>
      </c>
    </row>
    <row r="890" spans="1:45" ht="39" x14ac:dyDescent="0.25">
      <c r="A890" s="195" t="s">
        <v>1114</v>
      </c>
      <c r="B890" s="197" t="s">
        <v>979</v>
      </c>
      <c r="C890" s="199" t="s">
        <v>192</v>
      </c>
      <c r="D890" s="30" t="s">
        <v>811</v>
      </c>
      <c r="E890" s="31">
        <v>8</v>
      </c>
      <c r="F890" s="31">
        <v>8</v>
      </c>
      <c r="G890" s="33">
        <f>$G$595</f>
        <v>6.0999999999999999E-2</v>
      </c>
      <c r="H890" s="33">
        <f t="shared" si="214"/>
        <v>0.48799999999999999</v>
      </c>
      <c r="I890" s="34">
        <f>H890+H891</f>
        <v>1.0209999999999999</v>
      </c>
      <c r="J890" s="33">
        <f t="shared" si="215"/>
        <v>0.48799999999999999</v>
      </c>
      <c r="K890" s="34">
        <f>J890+J891</f>
        <v>1.0209999999999999</v>
      </c>
      <c r="L890" s="33"/>
      <c r="M890" s="33"/>
      <c r="N890" s="33"/>
      <c r="O890" s="33">
        <f>I890*$Q$7</f>
        <v>1.5314999999999999E-2</v>
      </c>
      <c r="P890" s="33">
        <f>K890*$Q$7</f>
        <v>1.5314999999999999E-2</v>
      </c>
      <c r="Q890" s="33"/>
      <c r="R890" s="33">
        <f>I890*$T$7</f>
        <v>0.34714</v>
      </c>
      <c r="S890" s="35">
        <f>K890*$T$7</f>
        <v>0.34714</v>
      </c>
      <c r="T890" s="43"/>
      <c r="U890" s="36">
        <f>I890*$W$7</f>
        <v>1.021E-4</v>
      </c>
      <c r="V890" s="36">
        <f>K890*$W$7</f>
        <v>1.021E-4</v>
      </c>
      <c r="W890" s="43"/>
      <c r="X890" s="33">
        <f>I890*$Z$7</f>
        <v>0.7773893999999999</v>
      </c>
      <c r="Y890" s="33">
        <f>K890*$Z$7</f>
        <v>0.7773893999999999</v>
      </c>
      <c r="Z890" s="43"/>
      <c r="AA890" s="33">
        <f>I890+O890+R890+U890+X890</f>
        <v>2.1609464999999997</v>
      </c>
      <c r="AB890" s="33">
        <f>K890+P890+S890+V890+Y890</f>
        <v>2.1609464999999997</v>
      </c>
      <c r="AC890" s="33">
        <f>AA890*$AE$7</f>
        <v>0.64828394999999983</v>
      </c>
      <c r="AD890" s="33">
        <f>AB890*$AE$7</f>
        <v>0.64828394999999983</v>
      </c>
      <c r="AE890" s="43"/>
      <c r="AF890" s="33">
        <f>(AA890+AC890)*$AH$7</f>
        <v>8.4276913499999981E-2</v>
      </c>
      <c r="AG890" s="33">
        <f>(AB890+AD890)*$AH$7</f>
        <v>8.4276913499999981E-2</v>
      </c>
      <c r="AH890" s="43"/>
      <c r="AI890" s="43"/>
      <c r="AJ890" s="43"/>
      <c r="AK890" s="37">
        <v>3.57</v>
      </c>
      <c r="AL890" s="38">
        <v>3.57</v>
      </c>
      <c r="AM890" s="38">
        <f t="shared" si="209"/>
        <v>3.86</v>
      </c>
      <c r="AN890" s="38">
        <f t="shared" si="210"/>
        <v>3.86</v>
      </c>
      <c r="AO890" s="37">
        <f t="shared" si="208"/>
        <v>0.77</v>
      </c>
      <c r="AP890" s="38">
        <f t="shared" si="208"/>
        <v>0.77</v>
      </c>
      <c r="AQ890" s="83"/>
      <c r="AR890" s="37">
        <f t="shared" si="218"/>
        <v>4.63</v>
      </c>
      <c r="AS890" s="38">
        <f t="shared" si="218"/>
        <v>4.63</v>
      </c>
    </row>
    <row r="891" spans="1:45" ht="51.75" x14ac:dyDescent="0.25">
      <c r="A891" s="196"/>
      <c r="B891" s="198"/>
      <c r="C891" s="200"/>
      <c r="D891" s="30" t="s">
        <v>46</v>
      </c>
      <c r="E891" s="31">
        <v>13</v>
      </c>
      <c r="F891" s="31">
        <v>13</v>
      </c>
      <c r="G891" s="33">
        <f>$G$594</f>
        <v>4.1000000000000002E-2</v>
      </c>
      <c r="H891" s="33">
        <f t="shared" si="214"/>
        <v>0.53300000000000003</v>
      </c>
      <c r="I891" s="34"/>
      <c r="J891" s="33">
        <f t="shared" si="215"/>
        <v>0.53300000000000003</v>
      </c>
      <c r="K891" s="34"/>
      <c r="L891" s="33"/>
      <c r="M891" s="33"/>
      <c r="N891" s="33"/>
      <c r="O891" s="33"/>
      <c r="P891" s="33"/>
      <c r="Q891" s="33"/>
      <c r="R891" s="33"/>
      <c r="S891" s="35"/>
      <c r="T891" s="43"/>
      <c r="U891" s="36"/>
      <c r="V891" s="36"/>
      <c r="W891" s="43"/>
      <c r="X891" s="33"/>
      <c r="Y891" s="33"/>
      <c r="Z891" s="43"/>
      <c r="AA891" s="33"/>
      <c r="AB891" s="33"/>
      <c r="AC891" s="33"/>
      <c r="AD891" s="33"/>
      <c r="AE891" s="43"/>
      <c r="AF891" s="33"/>
      <c r="AG891" s="33"/>
      <c r="AH891" s="43"/>
      <c r="AI891" s="43"/>
      <c r="AJ891" s="43"/>
      <c r="AK891" s="37"/>
      <c r="AL891" s="38"/>
      <c r="AM891" s="38">
        <f t="shared" si="209"/>
        <v>0</v>
      </c>
      <c r="AN891" s="38">
        <f t="shared" si="210"/>
        <v>0</v>
      </c>
      <c r="AO891" s="37">
        <f t="shared" si="208"/>
        <v>0</v>
      </c>
      <c r="AP891" s="38">
        <f t="shared" si="208"/>
        <v>0</v>
      </c>
      <c r="AQ891" s="83"/>
      <c r="AR891" s="37"/>
      <c r="AS891" s="38"/>
    </row>
    <row r="892" spans="1:45" x14ac:dyDescent="0.25">
      <c r="A892" s="27" t="s">
        <v>1115</v>
      </c>
      <c r="B892" s="28" t="s">
        <v>1081</v>
      </c>
      <c r="C892" s="29"/>
      <c r="D892" s="30"/>
      <c r="E892" s="31"/>
      <c r="F892" s="31"/>
      <c r="G892" s="33"/>
      <c r="H892" s="33"/>
      <c r="I892" s="34"/>
      <c r="J892" s="33"/>
      <c r="K892" s="34"/>
      <c r="L892" s="33"/>
      <c r="M892" s="33"/>
      <c r="N892" s="33"/>
      <c r="O892" s="33"/>
      <c r="P892" s="33"/>
      <c r="Q892" s="33"/>
      <c r="R892" s="33"/>
      <c r="S892" s="35"/>
      <c r="T892" s="43"/>
      <c r="U892" s="36"/>
      <c r="V892" s="36"/>
      <c r="W892" s="43"/>
      <c r="X892" s="33"/>
      <c r="Y892" s="33"/>
      <c r="Z892" s="43"/>
      <c r="AA892" s="33"/>
      <c r="AB892" s="33"/>
      <c r="AC892" s="33"/>
      <c r="AD892" s="33"/>
      <c r="AE892" s="43"/>
      <c r="AF892" s="33"/>
      <c r="AG892" s="33"/>
      <c r="AH892" s="43"/>
      <c r="AI892" s="43"/>
      <c r="AJ892" s="43"/>
      <c r="AK892" s="37"/>
      <c r="AL892" s="38"/>
      <c r="AM892" s="38"/>
      <c r="AN892" s="38"/>
      <c r="AO892" s="37"/>
      <c r="AP892" s="38"/>
      <c r="AQ892" s="83"/>
      <c r="AR892" s="37"/>
      <c r="AS892" s="38"/>
    </row>
    <row r="893" spans="1:45" ht="39" x14ac:dyDescent="0.25">
      <c r="A893" s="195" t="s">
        <v>1116</v>
      </c>
      <c r="B893" s="197" t="s">
        <v>1083</v>
      </c>
      <c r="C893" s="199" t="s">
        <v>192</v>
      </c>
      <c r="D893" s="30" t="s">
        <v>811</v>
      </c>
      <c r="E893" s="31">
        <v>15</v>
      </c>
      <c r="F893" s="31">
        <v>15</v>
      </c>
      <c r="G893" s="33">
        <f>$G$595</f>
        <v>6.0999999999999999E-2</v>
      </c>
      <c r="H893" s="33">
        <f t="shared" si="214"/>
        <v>0.91500000000000004</v>
      </c>
      <c r="I893" s="34">
        <f>H893+H894</f>
        <v>1.9400000000000002</v>
      </c>
      <c r="J893" s="33">
        <f t="shared" si="215"/>
        <v>0.91500000000000004</v>
      </c>
      <c r="K893" s="34">
        <f>J893+J894</f>
        <v>1.9400000000000002</v>
      </c>
      <c r="L893" s="33"/>
      <c r="M893" s="33"/>
      <c r="N893" s="33"/>
      <c r="O893" s="33">
        <f>I893*$Q$7</f>
        <v>2.9100000000000001E-2</v>
      </c>
      <c r="P893" s="33">
        <f>K893*$Q$7</f>
        <v>2.9100000000000001E-2</v>
      </c>
      <c r="Q893" s="33"/>
      <c r="R893" s="33">
        <f>I893*$T$7</f>
        <v>0.65960000000000008</v>
      </c>
      <c r="S893" s="35">
        <f>K893*$T$7</f>
        <v>0.65960000000000008</v>
      </c>
      <c r="T893" s="43"/>
      <c r="U893" s="36">
        <f>I893*$W$7</f>
        <v>1.9400000000000003E-4</v>
      </c>
      <c r="V893" s="36">
        <f>K893*$W$7</f>
        <v>1.9400000000000003E-4</v>
      </c>
      <c r="W893" s="43"/>
      <c r="X893" s="33">
        <f>I893*$Z$7</f>
        <v>1.4771160000000001</v>
      </c>
      <c r="Y893" s="33">
        <f>K893*$Z$7</f>
        <v>1.4771160000000001</v>
      </c>
      <c r="Z893" s="43"/>
      <c r="AA893" s="33">
        <f>I893+O893+R893+U893+X893</f>
        <v>4.1060100000000004</v>
      </c>
      <c r="AB893" s="33">
        <f>K893+P893+S893+V893+Y893</f>
        <v>4.1060100000000004</v>
      </c>
      <c r="AC893" s="33">
        <f>AA893*$AE$7</f>
        <v>1.231803</v>
      </c>
      <c r="AD893" s="33">
        <f>AB893*$AE$7</f>
        <v>1.231803</v>
      </c>
      <c r="AE893" s="43"/>
      <c r="AF893" s="33">
        <f>(AA893+AC893)*$AH$7</f>
        <v>0.16013439000000002</v>
      </c>
      <c r="AG893" s="33">
        <f>(AB893+AD893)*$AH$7</f>
        <v>0.16013439000000002</v>
      </c>
      <c r="AH893" s="43"/>
      <c r="AI893" s="43"/>
      <c r="AJ893" s="43"/>
      <c r="AK893" s="37">
        <v>6.82</v>
      </c>
      <c r="AL893" s="38">
        <v>6.82</v>
      </c>
      <c r="AM893" s="38">
        <f t="shared" si="209"/>
        <v>7.37</v>
      </c>
      <c r="AN893" s="38">
        <f t="shared" si="210"/>
        <v>7.37</v>
      </c>
      <c r="AO893" s="37">
        <f t="shared" si="208"/>
        <v>1.47</v>
      </c>
      <c r="AP893" s="38">
        <f t="shared" si="208"/>
        <v>1.47</v>
      </c>
      <c r="AQ893" s="83"/>
      <c r="AR893" s="37">
        <f>AM893+AO893</f>
        <v>8.84</v>
      </c>
      <c r="AS893" s="38">
        <f>AN893+AP893</f>
        <v>8.84</v>
      </c>
    </row>
    <row r="894" spans="1:45" ht="51.75" x14ac:dyDescent="0.25">
      <c r="A894" s="196"/>
      <c r="B894" s="198"/>
      <c r="C894" s="200"/>
      <c r="D894" s="30" t="s">
        <v>46</v>
      </c>
      <c r="E894" s="31">
        <v>25</v>
      </c>
      <c r="F894" s="31">
        <v>25</v>
      </c>
      <c r="G894" s="33">
        <f>$G$594</f>
        <v>4.1000000000000002E-2</v>
      </c>
      <c r="H894" s="33">
        <f t="shared" si="214"/>
        <v>1.0250000000000001</v>
      </c>
      <c r="I894" s="34"/>
      <c r="J894" s="33">
        <f t="shared" si="215"/>
        <v>1.0250000000000001</v>
      </c>
      <c r="K894" s="34"/>
      <c r="L894" s="33"/>
      <c r="M894" s="33"/>
      <c r="N894" s="33"/>
      <c r="O894" s="33"/>
      <c r="P894" s="33"/>
      <c r="Q894" s="33"/>
      <c r="R894" s="33"/>
      <c r="S894" s="35"/>
      <c r="T894" s="43"/>
      <c r="U894" s="36"/>
      <c r="V894" s="36"/>
      <c r="W894" s="43"/>
      <c r="X894" s="33"/>
      <c r="Y894" s="33"/>
      <c r="Z894" s="43"/>
      <c r="AA894" s="33"/>
      <c r="AB894" s="33"/>
      <c r="AC894" s="33"/>
      <c r="AD894" s="33"/>
      <c r="AE894" s="43"/>
      <c r="AF894" s="33"/>
      <c r="AG894" s="33"/>
      <c r="AH894" s="43"/>
      <c r="AI894" s="43"/>
      <c r="AJ894" s="43"/>
      <c r="AK894" s="37"/>
      <c r="AL894" s="38"/>
      <c r="AM894" s="38">
        <f t="shared" si="209"/>
        <v>0</v>
      </c>
      <c r="AN894" s="38">
        <f t="shared" si="210"/>
        <v>0</v>
      </c>
      <c r="AO894" s="37">
        <f t="shared" si="208"/>
        <v>0</v>
      </c>
      <c r="AP894" s="38">
        <f t="shared" si="208"/>
        <v>0</v>
      </c>
      <c r="AQ894" s="83"/>
      <c r="AR894" s="37"/>
      <c r="AS894" s="38"/>
    </row>
    <row r="895" spans="1:45" ht="50.25" customHeight="1" x14ac:dyDescent="0.25">
      <c r="A895" s="27" t="s">
        <v>1117</v>
      </c>
      <c r="B895" s="28" t="s">
        <v>1118</v>
      </c>
      <c r="C895" s="29"/>
      <c r="D895" s="30"/>
      <c r="E895" s="31"/>
      <c r="F895" s="31"/>
      <c r="G895" s="33"/>
      <c r="H895" s="33"/>
      <c r="I895" s="34"/>
      <c r="J895" s="33"/>
      <c r="K895" s="34"/>
      <c r="L895" s="33"/>
      <c r="M895" s="33"/>
      <c r="N895" s="33"/>
      <c r="O895" s="33"/>
      <c r="P895" s="33"/>
      <c r="Q895" s="33"/>
      <c r="R895" s="33"/>
      <c r="S895" s="35"/>
      <c r="T895" s="43"/>
      <c r="U895" s="36"/>
      <c r="V895" s="36"/>
      <c r="W895" s="43"/>
      <c r="X895" s="33"/>
      <c r="Y895" s="33"/>
      <c r="Z895" s="43"/>
      <c r="AA895" s="33"/>
      <c r="AB895" s="33"/>
      <c r="AC895" s="33"/>
      <c r="AD895" s="33"/>
      <c r="AE895" s="43"/>
      <c r="AF895" s="33"/>
      <c r="AG895" s="33"/>
      <c r="AH895" s="43"/>
      <c r="AI895" s="43"/>
      <c r="AJ895" s="43"/>
      <c r="AK895" s="37"/>
      <c r="AL895" s="38"/>
      <c r="AM895" s="38"/>
      <c r="AN895" s="38"/>
      <c r="AO895" s="37"/>
      <c r="AP895" s="38"/>
      <c r="AQ895" s="83"/>
      <c r="AR895" s="37"/>
      <c r="AS895" s="38"/>
    </row>
    <row r="896" spans="1:45" ht="39" x14ac:dyDescent="0.25">
      <c r="A896" s="195" t="s">
        <v>1119</v>
      </c>
      <c r="B896" s="197" t="s">
        <v>1113</v>
      </c>
      <c r="C896" s="199" t="s">
        <v>192</v>
      </c>
      <c r="D896" s="30" t="s">
        <v>811</v>
      </c>
      <c r="E896" s="31">
        <v>4</v>
      </c>
      <c r="F896" s="31">
        <v>4</v>
      </c>
      <c r="G896" s="33">
        <f>$G$595</f>
        <v>6.0999999999999999E-2</v>
      </c>
      <c r="H896" s="33">
        <f t="shared" si="214"/>
        <v>0.24399999999999999</v>
      </c>
      <c r="I896" s="34">
        <f>H896+H897</f>
        <v>0.57200000000000006</v>
      </c>
      <c r="J896" s="33">
        <f t="shared" si="215"/>
        <v>0.24399999999999999</v>
      </c>
      <c r="K896" s="34">
        <f>J896+J897</f>
        <v>0.57200000000000006</v>
      </c>
      <c r="L896" s="33"/>
      <c r="M896" s="33"/>
      <c r="N896" s="33"/>
      <c r="O896" s="33">
        <f>I896*$Q$7</f>
        <v>8.5800000000000008E-3</v>
      </c>
      <c r="P896" s="33">
        <f>K896*$Q$7</f>
        <v>8.5800000000000008E-3</v>
      </c>
      <c r="Q896" s="33"/>
      <c r="R896" s="33">
        <f>I896*$T$7</f>
        <v>0.19448000000000004</v>
      </c>
      <c r="S896" s="35">
        <f>K896*$T$7</f>
        <v>0.19448000000000004</v>
      </c>
      <c r="T896" s="43"/>
      <c r="U896" s="36">
        <f>I896*$W$7</f>
        <v>5.7200000000000008E-5</v>
      </c>
      <c r="V896" s="36">
        <f>K896*$W$7</f>
        <v>5.7200000000000008E-5</v>
      </c>
      <c r="W896" s="43"/>
      <c r="X896" s="33">
        <f>I896*$Z$7</f>
        <v>0.43552080000000004</v>
      </c>
      <c r="Y896" s="33">
        <f>K896*$Z$7</f>
        <v>0.43552080000000004</v>
      </c>
      <c r="Z896" s="43"/>
      <c r="AA896" s="33">
        <f>I896+O896+R896+U896+X896</f>
        <v>1.2106380000000001</v>
      </c>
      <c r="AB896" s="33">
        <f>K896+P896+S896+V896+Y896</f>
        <v>1.2106380000000001</v>
      </c>
      <c r="AC896" s="33">
        <f>AA896*$AE$7</f>
        <v>0.3631914</v>
      </c>
      <c r="AD896" s="33">
        <f>AB896*$AE$7</f>
        <v>0.3631914</v>
      </c>
      <c r="AE896" s="43"/>
      <c r="AF896" s="33">
        <f>(AA896+AC896)*$AH$7</f>
        <v>4.7214882E-2</v>
      </c>
      <c r="AG896" s="33">
        <f>(AB896+AD896)*$AH$7</f>
        <v>4.7214882E-2</v>
      </c>
      <c r="AH896" s="43"/>
      <c r="AI896" s="43"/>
      <c r="AJ896" s="43"/>
      <c r="AK896" s="37">
        <v>2.0099999999999998</v>
      </c>
      <c r="AL896" s="38">
        <v>2.0099999999999998</v>
      </c>
      <c r="AM896" s="38">
        <f t="shared" si="209"/>
        <v>2.17</v>
      </c>
      <c r="AN896" s="38">
        <f t="shared" si="210"/>
        <v>2.17</v>
      </c>
      <c r="AO896" s="37">
        <f t="shared" si="208"/>
        <v>0.43</v>
      </c>
      <c r="AP896" s="38">
        <f t="shared" si="208"/>
        <v>0.43</v>
      </c>
      <c r="AQ896" s="83"/>
      <c r="AR896" s="37">
        <f t="shared" ref="AR896:AS898" si="219">AM896+AO896</f>
        <v>2.6</v>
      </c>
      <c r="AS896" s="38">
        <f t="shared" si="219"/>
        <v>2.6</v>
      </c>
    </row>
    <row r="897" spans="1:45" ht="51.75" x14ac:dyDescent="0.25">
      <c r="A897" s="196"/>
      <c r="B897" s="198"/>
      <c r="C897" s="200"/>
      <c r="D897" s="30" t="s">
        <v>46</v>
      </c>
      <c r="E897" s="31">
        <v>8</v>
      </c>
      <c r="F897" s="31">
        <v>8</v>
      </c>
      <c r="G897" s="33">
        <f>$G$594</f>
        <v>4.1000000000000002E-2</v>
      </c>
      <c r="H897" s="33">
        <f t="shared" si="214"/>
        <v>0.32800000000000001</v>
      </c>
      <c r="I897" s="34"/>
      <c r="J897" s="33">
        <f t="shared" si="215"/>
        <v>0.32800000000000001</v>
      </c>
      <c r="K897" s="34"/>
      <c r="L897" s="33"/>
      <c r="M897" s="33"/>
      <c r="N897" s="33"/>
      <c r="O897" s="33"/>
      <c r="P897" s="33"/>
      <c r="Q897" s="33"/>
      <c r="R897" s="33"/>
      <c r="S897" s="35"/>
      <c r="T897" s="43"/>
      <c r="U897" s="36"/>
      <c r="V897" s="36"/>
      <c r="W897" s="43"/>
      <c r="X897" s="33"/>
      <c r="Y897" s="33"/>
      <c r="Z897" s="43"/>
      <c r="AA897" s="33"/>
      <c r="AB897" s="33"/>
      <c r="AC897" s="33"/>
      <c r="AD897" s="33"/>
      <c r="AE897" s="43"/>
      <c r="AF897" s="33"/>
      <c r="AG897" s="33"/>
      <c r="AH897" s="43"/>
      <c r="AI897" s="43"/>
      <c r="AJ897" s="43"/>
      <c r="AK897" s="37"/>
      <c r="AL897" s="38"/>
      <c r="AM897" s="38">
        <f t="shared" si="209"/>
        <v>0</v>
      </c>
      <c r="AN897" s="38">
        <f t="shared" si="210"/>
        <v>0</v>
      </c>
      <c r="AO897" s="37">
        <f t="shared" si="208"/>
        <v>0</v>
      </c>
      <c r="AP897" s="38">
        <f t="shared" si="208"/>
        <v>0</v>
      </c>
      <c r="AQ897" s="83"/>
      <c r="AR897" s="37">
        <f t="shared" si="219"/>
        <v>0</v>
      </c>
      <c r="AS897" s="38">
        <f t="shared" si="219"/>
        <v>0</v>
      </c>
    </row>
    <row r="898" spans="1:45" ht="39" x14ac:dyDescent="0.25">
      <c r="A898" s="195" t="s">
        <v>1120</v>
      </c>
      <c r="B898" s="197" t="s">
        <v>979</v>
      </c>
      <c r="C898" s="199" t="s">
        <v>192</v>
      </c>
      <c r="D898" s="30" t="s">
        <v>811</v>
      </c>
      <c r="E898" s="31">
        <v>6</v>
      </c>
      <c r="F898" s="31">
        <v>6</v>
      </c>
      <c r="G898" s="33">
        <f>$G$595</f>
        <v>6.0999999999999999E-2</v>
      </c>
      <c r="H898" s="33">
        <f t="shared" si="214"/>
        <v>0.36599999999999999</v>
      </c>
      <c r="I898" s="34">
        <f>H898+H899</f>
        <v>0.89900000000000002</v>
      </c>
      <c r="J898" s="33">
        <f t="shared" si="215"/>
        <v>0.36599999999999999</v>
      </c>
      <c r="K898" s="34">
        <f>J898+J899</f>
        <v>0.89900000000000002</v>
      </c>
      <c r="L898" s="33"/>
      <c r="M898" s="33"/>
      <c r="N898" s="33"/>
      <c r="O898" s="33">
        <f>I898*$Q$7</f>
        <v>1.3485E-2</v>
      </c>
      <c r="P898" s="33">
        <f>K898*$Q$7</f>
        <v>1.3485E-2</v>
      </c>
      <c r="Q898" s="33"/>
      <c r="R898" s="33">
        <f>I898*$T$7</f>
        <v>0.30566000000000004</v>
      </c>
      <c r="S898" s="35">
        <f>K898*$T$7</f>
        <v>0.30566000000000004</v>
      </c>
      <c r="T898" s="43"/>
      <c r="U898" s="36">
        <f>I898*$W$7</f>
        <v>8.9900000000000003E-5</v>
      </c>
      <c r="V898" s="36">
        <f>K898*$W$7</f>
        <v>8.9900000000000003E-5</v>
      </c>
      <c r="W898" s="43"/>
      <c r="X898" s="33">
        <f>I898*$Z$7</f>
        <v>0.68449859999999996</v>
      </c>
      <c r="Y898" s="33">
        <f>K898*$Z$7</f>
        <v>0.68449859999999996</v>
      </c>
      <c r="Z898" s="43"/>
      <c r="AA898" s="33">
        <f>I898+O898+R898+U898+X898</f>
        <v>1.9027335000000001</v>
      </c>
      <c r="AB898" s="33">
        <f>K898+P898+S898+V898+Y898</f>
        <v>1.9027335000000001</v>
      </c>
      <c r="AC898" s="33">
        <f>AA898*$AE$7</f>
        <v>0.57082005000000002</v>
      </c>
      <c r="AD898" s="33">
        <f>AB898*$AE$7</f>
        <v>0.57082005000000002</v>
      </c>
      <c r="AE898" s="43"/>
      <c r="AF898" s="33">
        <f>(AA898+AC898)*$AH$7</f>
        <v>7.4206606499999994E-2</v>
      </c>
      <c r="AG898" s="33">
        <f>(AB898+AD898)*$AH$7</f>
        <v>7.4206606499999994E-2</v>
      </c>
      <c r="AH898" s="43"/>
      <c r="AI898" s="43"/>
      <c r="AJ898" s="43"/>
      <c r="AK898" s="37">
        <v>3.16</v>
      </c>
      <c r="AL898" s="38">
        <v>3.16</v>
      </c>
      <c r="AM898" s="38">
        <f t="shared" si="209"/>
        <v>3.41</v>
      </c>
      <c r="AN898" s="38">
        <f t="shared" si="210"/>
        <v>3.41</v>
      </c>
      <c r="AO898" s="37">
        <f t="shared" si="208"/>
        <v>0.68</v>
      </c>
      <c r="AP898" s="38">
        <f t="shared" si="208"/>
        <v>0.68</v>
      </c>
      <c r="AQ898" s="83"/>
      <c r="AR898" s="37">
        <f t="shared" si="219"/>
        <v>4.09</v>
      </c>
      <c r="AS898" s="38">
        <f t="shared" si="219"/>
        <v>4.09</v>
      </c>
    </row>
    <row r="899" spans="1:45" ht="51.75" x14ac:dyDescent="0.25">
      <c r="A899" s="196"/>
      <c r="B899" s="198"/>
      <c r="C899" s="200"/>
      <c r="D899" s="30" t="s">
        <v>46</v>
      </c>
      <c r="E899" s="31">
        <v>13</v>
      </c>
      <c r="F899" s="31">
        <v>13</v>
      </c>
      <c r="G899" s="33">
        <f>$G$594</f>
        <v>4.1000000000000002E-2</v>
      </c>
      <c r="H899" s="33">
        <f t="shared" si="214"/>
        <v>0.53300000000000003</v>
      </c>
      <c r="I899" s="34"/>
      <c r="J899" s="33">
        <f t="shared" si="215"/>
        <v>0.53300000000000003</v>
      </c>
      <c r="K899" s="34"/>
      <c r="L899" s="33"/>
      <c r="M899" s="33"/>
      <c r="N899" s="33"/>
      <c r="O899" s="33"/>
      <c r="P899" s="33"/>
      <c r="Q899" s="33"/>
      <c r="R899" s="33"/>
      <c r="S899" s="35"/>
      <c r="T899" s="43"/>
      <c r="U899" s="36"/>
      <c r="V899" s="36"/>
      <c r="W899" s="43"/>
      <c r="X899" s="33"/>
      <c r="Y899" s="33"/>
      <c r="Z899" s="43"/>
      <c r="AA899" s="33"/>
      <c r="AB899" s="33"/>
      <c r="AC899" s="33"/>
      <c r="AD899" s="33"/>
      <c r="AE899" s="43"/>
      <c r="AF899" s="33"/>
      <c r="AG899" s="33"/>
      <c r="AH899" s="43"/>
      <c r="AI899" s="43"/>
      <c r="AJ899" s="43"/>
      <c r="AK899" s="37"/>
      <c r="AL899" s="38"/>
      <c r="AM899" s="38">
        <f t="shared" si="209"/>
        <v>0</v>
      </c>
      <c r="AN899" s="38">
        <f t="shared" si="210"/>
        <v>0</v>
      </c>
      <c r="AO899" s="37">
        <f t="shared" si="208"/>
        <v>0</v>
      </c>
      <c r="AP899" s="38">
        <f t="shared" si="208"/>
        <v>0</v>
      </c>
      <c r="AQ899" s="83"/>
      <c r="AR899" s="37"/>
      <c r="AS899" s="38"/>
    </row>
    <row r="900" spans="1:45" ht="24" x14ac:dyDescent="0.25">
      <c r="A900" s="27" t="s">
        <v>1121</v>
      </c>
      <c r="B900" s="28" t="s">
        <v>1081</v>
      </c>
      <c r="C900" s="29" t="s">
        <v>192</v>
      </c>
      <c r="D900" s="30"/>
      <c r="E900" s="31"/>
      <c r="F900" s="31"/>
      <c r="G900" s="33"/>
      <c r="H900" s="33"/>
      <c r="I900" s="34"/>
      <c r="J900" s="33"/>
      <c r="K900" s="34"/>
      <c r="L900" s="33"/>
      <c r="M900" s="33"/>
      <c r="N900" s="33"/>
      <c r="O900" s="33"/>
      <c r="P900" s="33"/>
      <c r="Q900" s="33"/>
      <c r="R900" s="33"/>
      <c r="S900" s="35"/>
      <c r="T900" s="43"/>
      <c r="U900" s="36"/>
      <c r="V900" s="36"/>
      <c r="W900" s="43"/>
      <c r="X900" s="33"/>
      <c r="Y900" s="33"/>
      <c r="Z900" s="43"/>
      <c r="AA900" s="33"/>
      <c r="AB900" s="33"/>
      <c r="AC900" s="33"/>
      <c r="AD900" s="33"/>
      <c r="AE900" s="43"/>
      <c r="AF900" s="33"/>
      <c r="AG900" s="33"/>
      <c r="AH900" s="43"/>
      <c r="AI900" s="43"/>
      <c r="AJ900" s="43"/>
      <c r="AK900" s="37"/>
      <c r="AL900" s="38"/>
      <c r="AM900" s="38"/>
      <c r="AN900" s="38"/>
      <c r="AO900" s="37"/>
      <c r="AP900" s="38"/>
      <c r="AQ900" s="83"/>
      <c r="AR900" s="37"/>
      <c r="AS900" s="38"/>
    </row>
    <row r="901" spans="1:45" ht="39" x14ac:dyDescent="0.25">
      <c r="A901" s="195" t="s">
        <v>1122</v>
      </c>
      <c r="B901" s="197" t="s">
        <v>1083</v>
      </c>
      <c r="C901" s="199" t="s">
        <v>192</v>
      </c>
      <c r="D901" s="30" t="s">
        <v>811</v>
      </c>
      <c r="E901" s="31">
        <v>12</v>
      </c>
      <c r="F901" s="31">
        <v>12</v>
      </c>
      <c r="G901" s="33">
        <f>$G$595</f>
        <v>6.0999999999999999E-2</v>
      </c>
      <c r="H901" s="33">
        <f t="shared" si="214"/>
        <v>0.73199999999999998</v>
      </c>
      <c r="I901" s="34">
        <f>H901+H902</f>
        <v>1.6339999999999999</v>
      </c>
      <c r="J901" s="33">
        <f t="shared" si="215"/>
        <v>0.73199999999999998</v>
      </c>
      <c r="K901" s="34">
        <f>J901+J902</f>
        <v>1.6339999999999999</v>
      </c>
      <c r="L901" s="33"/>
      <c r="M901" s="33"/>
      <c r="N901" s="33"/>
      <c r="O901" s="33">
        <f>I901*$Q$7</f>
        <v>2.4509999999999997E-2</v>
      </c>
      <c r="P901" s="33">
        <f>K901*$Q$7</f>
        <v>2.4509999999999997E-2</v>
      </c>
      <c r="Q901" s="33"/>
      <c r="R901" s="33">
        <f>I901*$T$7</f>
        <v>0.55556000000000005</v>
      </c>
      <c r="S901" s="35">
        <f>K901*$T$7</f>
        <v>0.55556000000000005</v>
      </c>
      <c r="T901" s="43"/>
      <c r="U901" s="36">
        <f>I901*$W$7</f>
        <v>1.6339999999999999E-4</v>
      </c>
      <c r="V901" s="36">
        <f>K901*$W$7</f>
        <v>1.6339999999999999E-4</v>
      </c>
      <c r="W901" s="43"/>
      <c r="X901" s="33">
        <f>I901*$Z$7</f>
        <v>1.2441275999999999</v>
      </c>
      <c r="Y901" s="33">
        <f>K901*$Z$7</f>
        <v>1.2441275999999999</v>
      </c>
      <c r="Z901" s="43"/>
      <c r="AA901" s="33">
        <f>I901+O901+R901+U901+X901</f>
        <v>3.458361</v>
      </c>
      <c r="AB901" s="33">
        <f>K901+P901+S901+V901+Y901</f>
        <v>3.458361</v>
      </c>
      <c r="AC901" s="33">
        <f>AA901*$AE$7</f>
        <v>1.0375083</v>
      </c>
      <c r="AD901" s="33">
        <f>AB901*$AE$7</f>
        <v>1.0375083</v>
      </c>
      <c r="AE901" s="43"/>
      <c r="AF901" s="33">
        <f>(AA901+AC901)*$AH$7</f>
        <v>0.13487607899999998</v>
      </c>
      <c r="AG901" s="33">
        <f>(AB901+AD901)*$AH$7</f>
        <v>0.13487607899999998</v>
      </c>
      <c r="AH901" s="43"/>
      <c r="AI901" s="43"/>
      <c r="AJ901" s="43"/>
      <c r="AK901" s="37">
        <v>5.73</v>
      </c>
      <c r="AL901" s="38">
        <v>5.73</v>
      </c>
      <c r="AM901" s="38">
        <f t="shared" si="209"/>
        <v>6.19</v>
      </c>
      <c r="AN901" s="38">
        <f t="shared" si="210"/>
        <v>6.19</v>
      </c>
      <c r="AO901" s="37">
        <f t="shared" si="208"/>
        <v>1.24</v>
      </c>
      <c r="AP901" s="38">
        <f t="shared" si="208"/>
        <v>1.24</v>
      </c>
      <c r="AQ901" s="83"/>
      <c r="AR901" s="37">
        <f>AM901+AO901</f>
        <v>7.4300000000000006</v>
      </c>
      <c r="AS901" s="38">
        <f>AN901+AP901</f>
        <v>7.4300000000000006</v>
      </c>
    </row>
    <row r="902" spans="1:45" ht="51.75" x14ac:dyDescent="0.25">
      <c r="A902" s="196"/>
      <c r="B902" s="198"/>
      <c r="C902" s="200"/>
      <c r="D902" s="30" t="s">
        <v>46</v>
      </c>
      <c r="E902" s="31">
        <v>22</v>
      </c>
      <c r="F902" s="31">
        <v>22</v>
      </c>
      <c r="G902" s="33">
        <f>$G$594</f>
        <v>4.1000000000000002E-2</v>
      </c>
      <c r="H902" s="33">
        <f t="shared" si="214"/>
        <v>0.90200000000000002</v>
      </c>
      <c r="I902" s="34"/>
      <c r="J902" s="33">
        <f t="shared" si="215"/>
        <v>0.90200000000000002</v>
      </c>
      <c r="K902" s="34"/>
      <c r="L902" s="33"/>
      <c r="M902" s="33"/>
      <c r="N902" s="33"/>
      <c r="O902" s="33"/>
      <c r="P902" s="33"/>
      <c r="Q902" s="33"/>
      <c r="R902" s="33"/>
      <c r="S902" s="35"/>
      <c r="T902" s="43"/>
      <c r="U902" s="36"/>
      <c r="V902" s="36"/>
      <c r="W902" s="43"/>
      <c r="X902" s="33"/>
      <c r="Y902" s="33"/>
      <c r="Z902" s="43"/>
      <c r="AA902" s="33"/>
      <c r="AB902" s="33"/>
      <c r="AC902" s="33"/>
      <c r="AD902" s="33"/>
      <c r="AE902" s="43"/>
      <c r="AF902" s="33"/>
      <c r="AG902" s="33"/>
      <c r="AH902" s="43"/>
      <c r="AI902" s="43"/>
      <c r="AJ902" s="43"/>
      <c r="AK902" s="37"/>
      <c r="AL902" s="38"/>
      <c r="AM902" s="38">
        <f t="shared" si="209"/>
        <v>0</v>
      </c>
      <c r="AN902" s="38">
        <f t="shared" si="210"/>
        <v>0</v>
      </c>
      <c r="AO902" s="37">
        <f t="shared" si="208"/>
        <v>0</v>
      </c>
      <c r="AP902" s="38">
        <f t="shared" si="208"/>
        <v>0</v>
      </c>
      <c r="AQ902" s="83"/>
      <c r="AR902" s="37"/>
      <c r="AS902" s="38"/>
    </row>
    <row r="903" spans="1:45" ht="74.25" customHeight="1" x14ac:dyDescent="0.25">
      <c r="A903" s="27" t="s">
        <v>1123</v>
      </c>
      <c r="B903" s="28" t="s">
        <v>1124</v>
      </c>
      <c r="C903" s="29"/>
      <c r="D903" s="30"/>
      <c r="E903" s="31"/>
      <c r="F903" s="31"/>
      <c r="G903" s="33"/>
      <c r="H903" s="33"/>
      <c r="I903" s="34"/>
      <c r="J903" s="33"/>
      <c r="K903" s="34"/>
      <c r="L903" s="33"/>
      <c r="M903" s="33"/>
      <c r="N903" s="33"/>
      <c r="O903" s="33"/>
      <c r="P903" s="33"/>
      <c r="Q903" s="33"/>
      <c r="R903" s="33"/>
      <c r="S903" s="35"/>
      <c r="T903" s="43"/>
      <c r="U903" s="36"/>
      <c r="V903" s="36"/>
      <c r="W903" s="43"/>
      <c r="X903" s="33"/>
      <c r="Y903" s="33"/>
      <c r="Z903" s="43"/>
      <c r="AA903" s="33"/>
      <c r="AB903" s="33"/>
      <c r="AC903" s="33"/>
      <c r="AD903" s="33"/>
      <c r="AE903" s="43"/>
      <c r="AF903" s="33"/>
      <c r="AG903" s="33"/>
      <c r="AH903" s="43"/>
      <c r="AI903" s="43"/>
      <c r="AJ903" s="43"/>
      <c r="AK903" s="37"/>
      <c r="AL903" s="38"/>
      <c r="AM903" s="38"/>
      <c r="AN903" s="38"/>
      <c r="AO903" s="37"/>
      <c r="AP903" s="38"/>
      <c r="AQ903" s="83"/>
      <c r="AR903" s="37"/>
      <c r="AS903" s="38"/>
    </row>
    <row r="904" spans="1:45" ht="39" x14ac:dyDescent="0.25">
      <c r="A904" s="195" t="s">
        <v>1125</v>
      </c>
      <c r="B904" s="197" t="s">
        <v>1113</v>
      </c>
      <c r="C904" s="199" t="s">
        <v>192</v>
      </c>
      <c r="D904" s="30" t="s">
        <v>811</v>
      </c>
      <c r="E904" s="31">
        <v>5</v>
      </c>
      <c r="F904" s="31">
        <v>5</v>
      </c>
      <c r="G904" s="33">
        <f>$G$595</f>
        <v>6.0999999999999999E-2</v>
      </c>
      <c r="H904" s="33">
        <f t="shared" si="214"/>
        <v>0.30499999999999999</v>
      </c>
      <c r="I904" s="34">
        <f>H904+H905</f>
        <v>0.71500000000000008</v>
      </c>
      <c r="J904" s="33">
        <f t="shared" si="215"/>
        <v>0.30499999999999999</v>
      </c>
      <c r="K904" s="34">
        <f>J904+J905</f>
        <v>0.71500000000000008</v>
      </c>
      <c r="L904" s="33"/>
      <c r="M904" s="33"/>
      <c r="N904" s="33"/>
      <c r="O904" s="33">
        <f>I904*$Q$7</f>
        <v>1.0725E-2</v>
      </c>
      <c r="P904" s="33">
        <f>K904*$Q$7</f>
        <v>1.0725E-2</v>
      </c>
      <c r="Q904" s="33"/>
      <c r="R904" s="33">
        <f>I904*$T$7</f>
        <v>0.24310000000000004</v>
      </c>
      <c r="S904" s="35">
        <f>K904*$T$7</f>
        <v>0.24310000000000004</v>
      </c>
      <c r="T904" s="43"/>
      <c r="U904" s="36">
        <f>I904*$W$7</f>
        <v>7.1500000000000017E-5</v>
      </c>
      <c r="V904" s="36">
        <f>K904*$W$7</f>
        <v>7.1500000000000017E-5</v>
      </c>
      <c r="W904" s="43"/>
      <c r="X904" s="33">
        <f>I904*$Z$7</f>
        <v>0.54440100000000002</v>
      </c>
      <c r="Y904" s="33">
        <f>K904*$Z$7</f>
        <v>0.54440100000000002</v>
      </c>
      <c r="Z904" s="43"/>
      <c r="AA904" s="33">
        <f>I904+O904+R904+U904+X904</f>
        <v>1.5132975000000002</v>
      </c>
      <c r="AB904" s="33">
        <f>K904+P904+S904+V904+Y904</f>
        <v>1.5132975000000002</v>
      </c>
      <c r="AC904" s="33">
        <f>AA904*$AE$7</f>
        <v>0.45398925000000001</v>
      </c>
      <c r="AD904" s="33">
        <f>AB904*$AE$7</f>
        <v>0.45398925000000001</v>
      </c>
      <c r="AE904" s="43"/>
      <c r="AF904" s="33">
        <f>(AA904+AC904)*$AH$7</f>
        <v>5.9018602500000003E-2</v>
      </c>
      <c r="AG904" s="33">
        <f>(AB904+AD904)*$AH$7</f>
        <v>5.9018602500000003E-2</v>
      </c>
      <c r="AH904" s="43"/>
      <c r="AI904" s="43"/>
      <c r="AJ904" s="43"/>
      <c r="AK904" s="37">
        <v>2.5099999999999998</v>
      </c>
      <c r="AL904" s="38">
        <v>2.5099999999999998</v>
      </c>
      <c r="AM904" s="38">
        <f t="shared" si="209"/>
        <v>2.71</v>
      </c>
      <c r="AN904" s="38">
        <f t="shared" si="210"/>
        <v>2.71</v>
      </c>
      <c r="AO904" s="37">
        <f t="shared" si="208"/>
        <v>0.54</v>
      </c>
      <c r="AP904" s="38">
        <f t="shared" si="208"/>
        <v>0.54</v>
      </c>
      <c r="AQ904" s="83"/>
      <c r="AR904" s="37">
        <f>AM904+AO904</f>
        <v>3.25</v>
      </c>
      <c r="AS904" s="38">
        <f>AN904+AP904</f>
        <v>3.25</v>
      </c>
    </row>
    <row r="905" spans="1:45" ht="51.75" x14ac:dyDescent="0.25">
      <c r="A905" s="196"/>
      <c r="B905" s="198"/>
      <c r="C905" s="200"/>
      <c r="D905" s="30" t="s">
        <v>46</v>
      </c>
      <c r="E905" s="31">
        <v>10</v>
      </c>
      <c r="F905" s="31">
        <v>10</v>
      </c>
      <c r="G905" s="33">
        <f>$G$594</f>
        <v>4.1000000000000002E-2</v>
      </c>
      <c r="H905" s="33">
        <f t="shared" si="214"/>
        <v>0.41000000000000003</v>
      </c>
      <c r="I905" s="34"/>
      <c r="J905" s="33">
        <f t="shared" si="215"/>
        <v>0.41000000000000003</v>
      </c>
      <c r="K905" s="34"/>
      <c r="L905" s="33"/>
      <c r="M905" s="33"/>
      <c r="N905" s="33"/>
      <c r="O905" s="33"/>
      <c r="P905" s="33"/>
      <c r="Q905" s="33"/>
      <c r="R905" s="33"/>
      <c r="S905" s="35"/>
      <c r="T905" s="43"/>
      <c r="U905" s="36"/>
      <c r="V905" s="36"/>
      <c r="W905" s="43"/>
      <c r="X905" s="33"/>
      <c r="Y905" s="33"/>
      <c r="Z905" s="43"/>
      <c r="AA905" s="33"/>
      <c r="AB905" s="33"/>
      <c r="AC905" s="33"/>
      <c r="AD905" s="33"/>
      <c r="AE905" s="43"/>
      <c r="AF905" s="33"/>
      <c r="AG905" s="33"/>
      <c r="AH905" s="43"/>
      <c r="AI905" s="43"/>
      <c r="AJ905" s="43"/>
      <c r="AK905" s="37"/>
      <c r="AL905" s="38"/>
      <c r="AM905" s="38">
        <f t="shared" si="209"/>
        <v>0</v>
      </c>
      <c r="AN905" s="38">
        <f t="shared" si="210"/>
        <v>0</v>
      </c>
      <c r="AO905" s="37">
        <f t="shared" si="208"/>
        <v>0</v>
      </c>
      <c r="AP905" s="38">
        <f t="shared" si="208"/>
        <v>0</v>
      </c>
      <c r="AQ905" s="83"/>
      <c r="AR905" s="37"/>
      <c r="AS905" s="38"/>
    </row>
    <row r="906" spans="1:45" ht="72.75" customHeight="1" x14ac:dyDescent="0.25">
      <c r="A906" s="81" t="s">
        <v>1126</v>
      </c>
      <c r="B906" s="28" t="s">
        <v>1069</v>
      </c>
      <c r="C906" s="29"/>
      <c r="D906" s="30"/>
      <c r="E906" s="31"/>
      <c r="F906" s="31"/>
      <c r="G906" s="33"/>
      <c r="H906" s="33"/>
      <c r="I906" s="34"/>
      <c r="J906" s="33"/>
      <c r="K906" s="34"/>
      <c r="L906" s="33"/>
      <c r="M906" s="33"/>
      <c r="N906" s="33"/>
      <c r="O906" s="33"/>
      <c r="P906" s="33"/>
      <c r="Q906" s="33"/>
      <c r="R906" s="33"/>
      <c r="S906" s="35"/>
      <c r="T906" s="43"/>
      <c r="U906" s="36"/>
      <c r="V906" s="36"/>
      <c r="W906" s="43"/>
      <c r="X906" s="33"/>
      <c r="Y906" s="33"/>
      <c r="Z906" s="43"/>
      <c r="AA906" s="33"/>
      <c r="AB906" s="33"/>
      <c r="AC906" s="33"/>
      <c r="AD906" s="33"/>
      <c r="AE906" s="43"/>
      <c r="AF906" s="33"/>
      <c r="AG906" s="33"/>
      <c r="AH906" s="43"/>
      <c r="AI906" s="43"/>
      <c r="AJ906" s="43"/>
      <c r="AK906" s="37"/>
      <c r="AL906" s="38"/>
      <c r="AM906" s="38"/>
      <c r="AN906" s="38"/>
      <c r="AO906" s="37"/>
      <c r="AP906" s="38"/>
      <c r="AQ906" s="83"/>
      <c r="AR906" s="37"/>
      <c r="AS906" s="38"/>
    </row>
    <row r="907" spans="1:45" ht="39" x14ac:dyDescent="0.25">
      <c r="A907" s="195" t="s">
        <v>1127</v>
      </c>
      <c r="B907" s="197" t="s">
        <v>1071</v>
      </c>
      <c r="C907" s="199" t="s">
        <v>192</v>
      </c>
      <c r="D907" s="30" t="s">
        <v>811</v>
      </c>
      <c r="E907" s="31">
        <v>7</v>
      </c>
      <c r="F907" s="31">
        <v>7</v>
      </c>
      <c r="G907" s="33">
        <f>$G$595</f>
        <v>6.0999999999999999E-2</v>
      </c>
      <c r="H907" s="33">
        <f t="shared" si="214"/>
        <v>0.42699999999999999</v>
      </c>
      <c r="I907" s="34">
        <f>H907+H908</f>
        <v>0.96</v>
      </c>
      <c r="J907" s="33">
        <f t="shared" si="215"/>
        <v>0.42699999999999999</v>
      </c>
      <c r="K907" s="34">
        <f>J907+J908</f>
        <v>0.96</v>
      </c>
      <c r="L907" s="33"/>
      <c r="M907" s="33"/>
      <c r="N907" s="33"/>
      <c r="O907" s="33">
        <f>I907*$Q$7</f>
        <v>1.44E-2</v>
      </c>
      <c r="P907" s="33">
        <f>K907*$Q$7</f>
        <v>1.44E-2</v>
      </c>
      <c r="Q907" s="33"/>
      <c r="R907" s="33">
        <f>I907*$T$7</f>
        <v>0.32640000000000002</v>
      </c>
      <c r="S907" s="35">
        <f>K907*$T$7</f>
        <v>0.32640000000000002</v>
      </c>
      <c r="T907" s="43"/>
      <c r="U907" s="36">
        <f>I907*$W$7</f>
        <v>9.6000000000000002E-5</v>
      </c>
      <c r="V907" s="36">
        <f>K907*$W$7</f>
        <v>9.6000000000000002E-5</v>
      </c>
      <c r="W907" s="43"/>
      <c r="X907" s="33">
        <f>I907*$Z$7</f>
        <v>0.73094399999999993</v>
      </c>
      <c r="Y907" s="33">
        <f>K907*$Z$7</f>
        <v>0.73094399999999993</v>
      </c>
      <c r="Z907" s="43"/>
      <c r="AA907" s="33">
        <f>I907+O907+R907+U907+X907</f>
        <v>2.0318399999999999</v>
      </c>
      <c r="AB907" s="33">
        <f>K907+P907+S907+V907+Y907</f>
        <v>2.0318399999999999</v>
      </c>
      <c r="AC907" s="33">
        <f>AA907*$AE$7</f>
        <v>0.60955199999999998</v>
      </c>
      <c r="AD907" s="33">
        <f>AB907*$AE$7</f>
        <v>0.60955199999999998</v>
      </c>
      <c r="AE907" s="43"/>
      <c r="AF907" s="33">
        <f>(AA907+AC907)*$AH$7</f>
        <v>7.9241759999999994E-2</v>
      </c>
      <c r="AG907" s="33">
        <f>(AB907+AD907)*$AH$7</f>
        <v>7.9241759999999994E-2</v>
      </c>
      <c r="AH907" s="43"/>
      <c r="AI907" s="43"/>
      <c r="AJ907" s="43"/>
      <c r="AK907" s="37">
        <v>3.37</v>
      </c>
      <c r="AL907" s="38">
        <v>3.37</v>
      </c>
      <c r="AM907" s="38">
        <f t="shared" si="209"/>
        <v>3.64</v>
      </c>
      <c r="AN907" s="38">
        <f t="shared" si="210"/>
        <v>3.64</v>
      </c>
      <c r="AO907" s="37">
        <f t="shared" si="208"/>
        <v>0.73</v>
      </c>
      <c r="AP907" s="38">
        <f t="shared" si="208"/>
        <v>0.73</v>
      </c>
      <c r="AQ907" s="83"/>
      <c r="AR907" s="37">
        <f t="shared" ref="AR907:AS909" si="220">AM907+AO907</f>
        <v>4.37</v>
      </c>
      <c r="AS907" s="38">
        <f t="shared" si="220"/>
        <v>4.37</v>
      </c>
    </row>
    <row r="908" spans="1:45" ht="51.75" x14ac:dyDescent="0.25">
      <c r="A908" s="196"/>
      <c r="B908" s="198"/>
      <c r="C908" s="200"/>
      <c r="D908" s="30" t="s">
        <v>46</v>
      </c>
      <c r="E908" s="31">
        <v>13</v>
      </c>
      <c r="F908" s="31">
        <v>13</v>
      </c>
      <c r="G908" s="33">
        <f>$G$594</f>
        <v>4.1000000000000002E-2</v>
      </c>
      <c r="H908" s="33">
        <f t="shared" si="214"/>
        <v>0.53300000000000003</v>
      </c>
      <c r="I908" s="34"/>
      <c r="J908" s="33">
        <f t="shared" si="215"/>
        <v>0.53300000000000003</v>
      </c>
      <c r="K908" s="34"/>
      <c r="L908" s="33"/>
      <c r="M908" s="33"/>
      <c r="N908" s="33"/>
      <c r="O908" s="33"/>
      <c r="P908" s="33"/>
      <c r="Q908" s="33"/>
      <c r="R908" s="33"/>
      <c r="S908" s="35"/>
      <c r="T908" s="43"/>
      <c r="U908" s="36"/>
      <c r="V908" s="36"/>
      <c r="W908" s="43"/>
      <c r="X908" s="33"/>
      <c r="Y908" s="33"/>
      <c r="Z908" s="43"/>
      <c r="AA908" s="33"/>
      <c r="AB908" s="33"/>
      <c r="AC908" s="33"/>
      <c r="AD908" s="33"/>
      <c r="AE908" s="43"/>
      <c r="AF908" s="33"/>
      <c r="AG908" s="33"/>
      <c r="AH908" s="43"/>
      <c r="AI908" s="43"/>
      <c r="AJ908" s="43"/>
      <c r="AK908" s="37"/>
      <c r="AL908" s="38"/>
      <c r="AM908" s="38">
        <f t="shared" si="209"/>
        <v>0</v>
      </c>
      <c r="AN908" s="38">
        <f t="shared" si="210"/>
        <v>0</v>
      </c>
      <c r="AO908" s="37">
        <f t="shared" ref="AO908:AP969" si="221">ROUND((AM908*$AQ$7),2)</f>
        <v>0</v>
      </c>
      <c r="AP908" s="38">
        <f t="shared" si="221"/>
        <v>0</v>
      </c>
      <c r="AQ908" s="83"/>
      <c r="AR908" s="37">
        <f t="shared" si="220"/>
        <v>0</v>
      </c>
      <c r="AS908" s="38">
        <f t="shared" si="220"/>
        <v>0</v>
      </c>
    </row>
    <row r="909" spans="1:45" ht="39" x14ac:dyDescent="0.25">
      <c r="A909" s="195" t="s">
        <v>1128</v>
      </c>
      <c r="B909" s="197" t="s">
        <v>1073</v>
      </c>
      <c r="C909" s="199" t="s">
        <v>192</v>
      </c>
      <c r="D909" s="30" t="s">
        <v>811</v>
      </c>
      <c r="E909" s="31">
        <v>9</v>
      </c>
      <c r="F909" s="31">
        <v>9</v>
      </c>
      <c r="G909" s="33">
        <f>$G$595</f>
        <v>6.0999999999999999E-2</v>
      </c>
      <c r="H909" s="33">
        <f t="shared" si="214"/>
        <v>0.54899999999999993</v>
      </c>
      <c r="I909" s="34">
        <f>H909+H910</f>
        <v>1.2050000000000001</v>
      </c>
      <c r="J909" s="33">
        <f t="shared" si="215"/>
        <v>0.54899999999999993</v>
      </c>
      <c r="K909" s="34">
        <f>J909+J910</f>
        <v>1.2050000000000001</v>
      </c>
      <c r="L909" s="33"/>
      <c r="M909" s="33"/>
      <c r="N909" s="33"/>
      <c r="O909" s="33">
        <f>I909*$Q$7</f>
        <v>1.8075000000000001E-2</v>
      </c>
      <c r="P909" s="33">
        <f>K909*$Q$7</f>
        <v>1.8075000000000001E-2</v>
      </c>
      <c r="Q909" s="33"/>
      <c r="R909" s="33">
        <f>I909*$T$7</f>
        <v>0.40970000000000006</v>
      </c>
      <c r="S909" s="35">
        <f>K909*$T$7</f>
        <v>0.40970000000000006</v>
      </c>
      <c r="T909" s="43"/>
      <c r="U909" s="36">
        <f>I909*$W$7</f>
        <v>1.2050000000000002E-4</v>
      </c>
      <c r="V909" s="36">
        <f>K909*$W$7</f>
        <v>1.2050000000000002E-4</v>
      </c>
      <c r="W909" s="43"/>
      <c r="X909" s="33">
        <f>I909*$Z$7</f>
        <v>0.91748700000000005</v>
      </c>
      <c r="Y909" s="33">
        <f>K909*$Z$7</f>
        <v>0.91748700000000005</v>
      </c>
      <c r="Z909" s="43"/>
      <c r="AA909" s="33">
        <f>I909+O909+R909+U909+X909</f>
        <v>2.5503825</v>
      </c>
      <c r="AB909" s="33">
        <f>K909+P909+S909+V909+Y909</f>
        <v>2.5503825</v>
      </c>
      <c r="AC909" s="33">
        <f>AA909*$AE$7</f>
        <v>0.76511474999999995</v>
      </c>
      <c r="AD909" s="33">
        <f>AB909*$AE$7</f>
        <v>0.76511474999999995</v>
      </c>
      <c r="AE909" s="43"/>
      <c r="AF909" s="33">
        <f>(AA909+AC909)*$AH$7</f>
        <v>9.94649175E-2</v>
      </c>
      <c r="AG909" s="33">
        <f>(AB909+AD909)*$AH$7</f>
        <v>9.94649175E-2</v>
      </c>
      <c r="AH909" s="43"/>
      <c r="AI909" s="43"/>
      <c r="AJ909" s="43"/>
      <c r="AK909" s="37">
        <v>4.2300000000000004</v>
      </c>
      <c r="AL909" s="38">
        <v>4.2300000000000004</v>
      </c>
      <c r="AM909" s="38">
        <f t="shared" ref="AM909:AM969" si="222">ROUND((AK909*$AM$9),2)</f>
        <v>4.57</v>
      </c>
      <c r="AN909" s="38">
        <f t="shared" ref="AN909:AN969" si="223">ROUND((AL909*$AN$9),2)</f>
        <v>4.57</v>
      </c>
      <c r="AO909" s="37">
        <f t="shared" si="221"/>
        <v>0.91</v>
      </c>
      <c r="AP909" s="38">
        <f t="shared" si="221"/>
        <v>0.91</v>
      </c>
      <c r="AQ909" s="83"/>
      <c r="AR909" s="37">
        <f t="shared" si="220"/>
        <v>5.48</v>
      </c>
      <c r="AS909" s="38">
        <f t="shared" si="220"/>
        <v>5.48</v>
      </c>
    </row>
    <row r="910" spans="1:45" ht="51.75" x14ac:dyDescent="0.25">
      <c r="A910" s="196"/>
      <c r="B910" s="198"/>
      <c r="C910" s="200"/>
      <c r="D910" s="30" t="s">
        <v>46</v>
      </c>
      <c r="E910" s="31">
        <v>16</v>
      </c>
      <c r="F910" s="31">
        <v>16</v>
      </c>
      <c r="G910" s="33">
        <f>$G$594</f>
        <v>4.1000000000000002E-2</v>
      </c>
      <c r="H910" s="33">
        <f t="shared" si="214"/>
        <v>0.65600000000000003</v>
      </c>
      <c r="I910" s="34"/>
      <c r="J910" s="33">
        <f t="shared" si="215"/>
        <v>0.65600000000000003</v>
      </c>
      <c r="K910" s="34"/>
      <c r="L910" s="33"/>
      <c r="M910" s="33"/>
      <c r="N910" s="33"/>
      <c r="O910" s="33"/>
      <c r="P910" s="33"/>
      <c r="Q910" s="33"/>
      <c r="R910" s="33"/>
      <c r="S910" s="35"/>
      <c r="T910" s="43"/>
      <c r="U910" s="36"/>
      <c r="V910" s="36"/>
      <c r="W910" s="43"/>
      <c r="X910" s="33"/>
      <c r="Y910" s="33"/>
      <c r="Z910" s="43"/>
      <c r="AA910" s="33"/>
      <c r="AB910" s="33"/>
      <c r="AC910" s="33"/>
      <c r="AD910" s="33"/>
      <c r="AE910" s="43"/>
      <c r="AF910" s="33"/>
      <c r="AG910" s="33"/>
      <c r="AH910" s="43"/>
      <c r="AI910" s="43"/>
      <c r="AJ910" s="43"/>
      <c r="AK910" s="37"/>
      <c r="AL910" s="38"/>
      <c r="AM910" s="38">
        <f t="shared" si="222"/>
        <v>0</v>
      </c>
      <c r="AN910" s="38">
        <f t="shared" si="223"/>
        <v>0</v>
      </c>
      <c r="AO910" s="37">
        <f t="shared" si="221"/>
        <v>0</v>
      </c>
      <c r="AP910" s="38">
        <f t="shared" si="221"/>
        <v>0</v>
      </c>
      <c r="AQ910" s="83"/>
      <c r="AR910" s="37"/>
      <c r="AS910" s="38"/>
    </row>
    <row r="911" spans="1:45" ht="24" x14ac:dyDescent="0.25">
      <c r="A911" s="27" t="s">
        <v>1129</v>
      </c>
      <c r="B911" s="28" t="s">
        <v>1081</v>
      </c>
      <c r="C911" s="29"/>
      <c r="D911" s="30"/>
      <c r="E911" s="31"/>
      <c r="F911" s="31"/>
      <c r="G911" s="33"/>
      <c r="H911" s="33"/>
      <c r="I911" s="34"/>
      <c r="J911" s="33"/>
      <c r="K911" s="34"/>
      <c r="L911" s="33"/>
      <c r="M911" s="33"/>
      <c r="N911" s="33"/>
      <c r="O911" s="33"/>
      <c r="P911" s="33"/>
      <c r="Q911" s="33"/>
      <c r="R911" s="33"/>
      <c r="S911" s="35"/>
      <c r="T911" s="43"/>
      <c r="U911" s="36"/>
      <c r="V911" s="36"/>
      <c r="W911" s="43"/>
      <c r="X911" s="33"/>
      <c r="Y911" s="33"/>
      <c r="Z911" s="43"/>
      <c r="AA911" s="33"/>
      <c r="AB911" s="33"/>
      <c r="AC911" s="33"/>
      <c r="AD911" s="33"/>
      <c r="AE911" s="43"/>
      <c r="AF911" s="33"/>
      <c r="AG911" s="33"/>
      <c r="AH911" s="43"/>
      <c r="AI911" s="43"/>
      <c r="AJ911" s="43"/>
      <c r="AK911" s="37"/>
      <c r="AL911" s="38"/>
      <c r="AM911" s="38"/>
      <c r="AN911" s="38"/>
      <c r="AO911" s="37"/>
      <c r="AP911" s="38"/>
      <c r="AQ911" s="83"/>
      <c r="AR911" s="37"/>
      <c r="AS911" s="38"/>
    </row>
    <row r="912" spans="1:45" ht="39" x14ac:dyDescent="0.25">
      <c r="A912" s="195" t="s">
        <v>1130</v>
      </c>
      <c r="B912" s="197" t="s">
        <v>1083</v>
      </c>
      <c r="C912" s="199" t="s">
        <v>192</v>
      </c>
      <c r="D912" s="30" t="s">
        <v>811</v>
      </c>
      <c r="E912" s="31">
        <v>13</v>
      </c>
      <c r="F912" s="31">
        <v>13</v>
      </c>
      <c r="G912" s="33">
        <f>$G$595</f>
        <v>6.0999999999999999E-2</v>
      </c>
      <c r="H912" s="33">
        <f t="shared" si="214"/>
        <v>0.79299999999999993</v>
      </c>
      <c r="I912" s="34">
        <f>H912+H913</f>
        <v>1.6949999999999998</v>
      </c>
      <c r="J912" s="33">
        <f t="shared" si="215"/>
        <v>0.79299999999999993</v>
      </c>
      <c r="K912" s="34">
        <f>J912+J913</f>
        <v>1.6949999999999998</v>
      </c>
      <c r="L912" s="33"/>
      <c r="M912" s="33"/>
      <c r="N912" s="33"/>
      <c r="O912" s="33">
        <f>I912*$Q$7</f>
        <v>2.5424999999999996E-2</v>
      </c>
      <c r="P912" s="33">
        <f>K912*$Q$7</f>
        <v>2.5424999999999996E-2</v>
      </c>
      <c r="Q912" s="33"/>
      <c r="R912" s="33">
        <f>I912*$T$7</f>
        <v>0.57630000000000003</v>
      </c>
      <c r="S912" s="35">
        <f>K912*$T$7</f>
        <v>0.57630000000000003</v>
      </c>
      <c r="T912" s="43"/>
      <c r="U912" s="36">
        <f>I912*$W$7</f>
        <v>1.695E-4</v>
      </c>
      <c r="V912" s="36">
        <f>K912*$W$7</f>
        <v>1.695E-4</v>
      </c>
      <c r="W912" s="43"/>
      <c r="X912" s="33">
        <f>I912*$Z$7</f>
        <v>1.2905729999999997</v>
      </c>
      <c r="Y912" s="33">
        <f>K912*$Z$7</f>
        <v>1.2905729999999997</v>
      </c>
      <c r="Z912" s="43"/>
      <c r="AA912" s="33">
        <f>I912+O912+R912+U912+X912</f>
        <v>3.5874674999999998</v>
      </c>
      <c r="AB912" s="33">
        <f>K912+P912+S912+V912+Y912</f>
        <v>3.5874674999999998</v>
      </c>
      <c r="AC912" s="33">
        <f>AA912*$AE$7</f>
        <v>1.0762402499999999</v>
      </c>
      <c r="AD912" s="33">
        <f>AB912*$AE$7</f>
        <v>1.0762402499999999</v>
      </c>
      <c r="AE912" s="43"/>
      <c r="AF912" s="33">
        <f>(AA912+AC912)*$AH$7</f>
        <v>0.13991123249999998</v>
      </c>
      <c r="AG912" s="33">
        <f>(AB912+AD912)*$AH$7</f>
        <v>0.13991123249999998</v>
      </c>
      <c r="AH912" s="43"/>
      <c r="AI912" s="43"/>
      <c r="AJ912" s="43"/>
      <c r="AK912" s="37">
        <v>5.95</v>
      </c>
      <c r="AL912" s="38">
        <v>5.95</v>
      </c>
      <c r="AM912" s="38">
        <f t="shared" si="222"/>
        <v>6.43</v>
      </c>
      <c r="AN912" s="38">
        <f t="shared" si="223"/>
        <v>6.43</v>
      </c>
      <c r="AO912" s="37">
        <f t="shared" si="221"/>
        <v>1.29</v>
      </c>
      <c r="AP912" s="38">
        <f t="shared" si="221"/>
        <v>1.29</v>
      </c>
      <c r="AQ912" s="83"/>
      <c r="AR912" s="37">
        <f>AM912+AO912</f>
        <v>7.72</v>
      </c>
      <c r="AS912" s="38">
        <f>AN912+AP912</f>
        <v>7.72</v>
      </c>
    </row>
    <row r="913" spans="1:45" ht="51.75" x14ac:dyDescent="0.25">
      <c r="A913" s="196"/>
      <c r="B913" s="198"/>
      <c r="C913" s="200"/>
      <c r="D913" s="30" t="s">
        <v>46</v>
      </c>
      <c r="E913" s="31">
        <v>22</v>
      </c>
      <c r="F913" s="31">
        <v>22</v>
      </c>
      <c r="G913" s="33">
        <f>$G$594</f>
        <v>4.1000000000000002E-2</v>
      </c>
      <c r="H913" s="33">
        <f t="shared" si="214"/>
        <v>0.90200000000000002</v>
      </c>
      <c r="I913" s="34"/>
      <c r="J913" s="33">
        <f t="shared" si="215"/>
        <v>0.90200000000000002</v>
      </c>
      <c r="K913" s="34"/>
      <c r="L913" s="33"/>
      <c r="M913" s="33"/>
      <c r="N913" s="33"/>
      <c r="O913" s="33"/>
      <c r="P913" s="33"/>
      <c r="Q913" s="33"/>
      <c r="R913" s="33"/>
      <c r="S913" s="35"/>
      <c r="T913" s="43"/>
      <c r="U913" s="36"/>
      <c r="V913" s="36"/>
      <c r="W913" s="43"/>
      <c r="X913" s="33"/>
      <c r="Y913" s="33"/>
      <c r="Z913" s="43"/>
      <c r="AA913" s="33"/>
      <c r="AB913" s="33"/>
      <c r="AC913" s="33"/>
      <c r="AD913" s="33"/>
      <c r="AE913" s="43"/>
      <c r="AF913" s="33"/>
      <c r="AG913" s="33"/>
      <c r="AH913" s="43"/>
      <c r="AI913" s="43"/>
      <c r="AJ913" s="43"/>
      <c r="AK913" s="37"/>
      <c r="AL913" s="38"/>
      <c r="AM913" s="38">
        <f t="shared" si="222"/>
        <v>0</v>
      </c>
      <c r="AN913" s="38">
        <f t="shared" si="223"/>
        <v>0</v>
      </c>
      <c r="AO913" s="37">
        <f t="shared" si="221"/>
        <v>0</v>
      </c>
      <c r="AP913" s="38">
        <f t="shared" si="221"/>
        <v>0</v>
      </c>
      <c r="AQ913" s="83"/>
      <c r="AR913" s="37"/>
      <c r="AS913" s="38"/>
    </row>
    <row r="914" spans="1:45" ht="60.75" customHeight="1" x14ac:dyDescent="0.25">
      <c r="A914" s="27" t="s">
        <v>1131</v>
      </c>
      <c r="B914" s="28" t="s">
        <v>1132</v>
      </c>
      <c r="C914" s="29"/>
      <c r="D914" s="30"/>
      <c r="E914" s="31"/>
      <c r="F914" s="31"/>
      <c r="G914" s="33"/>
      <c r="H914" s="33"/>
      <c r="I914" s="34"/>
      <c r="J914" s="33"/>
      <c r="K914" s="34"/>
      <c r="L914" s="33"/>
      <c r="M914" s="33"/>
      <c r="N914" s="33"/>
      <c r="O914" s="33"/>
      <c r="P914" s="33"/>
      <c r="Q914" s="33"/>
      <c r="R914" s="33"/>
      <c r="S914" s="35"/>
      <c r="T914" s="43"/>
      <c r="U914" s="36"/>
      <c r="V914" s="36"/>
      <c r="W914" s="43"/>
      <c r="X914" s="33"/>
      <c r="Y914" s="33"/>
      <c r="Z914" s="43"/>
      <c r="AA914" s="33"/>
      <c r="AB914" s="33"/>
      <c r="AC914" s="33"/>
      <c r="AD914" s="33"/>
      <c r="AE914" s="43"/>
      <c r="AF914" s="33"/>
      <c r="AG914" s="33"/>
      <c r="AH914" s="43"/>
      <c r="AI914" s="43"/>
      <c r="AJ914" s="43"/>
      <c r="AK914" s="37"/>
      <c r="AL914" s="38"/>
      <c r="AM914" s="38"/>
      <c r="AN914" s="38"/>
      <c r="AO914" s="37"/>
      <c r="AP914" s="38"/>
      <c r="AQ914" s="83"/>
      <c r="AR914" s="37"/>
      <c r="AS914" s="38"/>
    </row>
    <row r="915" spans="1:45" ht="39" x14ac:dyDescent="0.25">
      <c r="A915" s="195" t="s">
        <v>1133</v>
      </c>
      <c r="B915" s="197" t="s">
        <v>1134</v>
      </c>
      <c r="C915" s="199" t="s">
        <v>192</v>
      </c>
      <c r="D915" s="30" t="s">
        <v>811</v>
      </c>
      <c r="E915" s="31">
        <v>4</v>
      </c>
      <c r="F915" s="31">
        <v>4</v>
      </c>
      <c r="G915" s="33">
        <f>$G$595</f>
        <v>6.0999999999999999E-2</v>
      </c>
      <c r="H915" s="33">
        <f t="shared" si="214"/>
        <v>0.24399999999999999</v>
      </c>
      <c r="I915" s="34">
        <f>H915+H916</f>
        <v>0.57200000000000006</v>
      </c>
      <c r="J915" s="33">
        <f t="shared" si="215"/>
        <v>0.24399999999999999</v>
      </c>
      <c r="K915" s="34">
        <f>J915+J916</f>
        <v>0.57200000000000006</v>
      </c>
      <c r="L915" s="33"/>
      <c r="M915" s="33"/>
      <c r="N915" s="33"/>
      <c r="O915" s="33">
        <f>I915*$Q$7</f>
        <v>8.5800000000000008E-3</v>
      </c>
      <c r="P915" s="33">
        <f>K915*$Q$7</f>
        <v>8.5800000000000008E-3</v>
      </c>
      <c r="Q915" s="33"/>
      <c r="R915" s="33">
        <f>I915*$T$7</f>
        <v>0.19448000000000004</v>
      </c>
      <c r="S915" s="35">
        <f>K915*$T$7</f>
        <v>0.19448000000000004</v>
      </c>
      <c r="T915" s="43"/>
      <c r="U915" s="36">
        <f>I915*$W$7</f>
        <v>5.7200000000000008E-5</v>
      </c>
      <c r="V915" s="36">
        <f>K915*$W$7</f>
        <v>5.7200000000000008E-5</v>
      </c>
      <c r="W915" s="43"/>
      <c r="X915" s="33">
        <f>I915*$Z$7</f>
        <v>0.43552080000000004</v>
      </c>
      <c r="Y915" s="33">
        <f>K915*$Z$7</f>
        <v>0.43552080000000004</v>
      </c>
      <c r="Z915" s="43"/>
      <c r="AA915" s="33">
        <f>I915+O915+R915+U915+X915</f>
        <v>1.2106380000000001</v>
      </c>
      <c r="AB915" s="33">
        <f>K915+P915+S915+V915+Y915</f>
        <v>1.2106380000000001</v>
      </c>
      <c r="AC915" s="33">
        <f>AA915*$AE$7</f>
        <v>0.3631914</v>
      </c>
      <c r="AD915" s="33">
        <f>AB915*$AE$7</f>
        <v>0.3631914</v>
      </c>
      <c r="AE915" s="43"/>
      <c r="AF915" s="33">
        <f>(AA915+AC915)*$AH$7</f>
        <v>4.7214882E-2</v>
      </c>
      <c r="AG915" s="33">
        <f>(AB915+AD915)*$AH$7</f>
        <v>4.7214882E-2</v>
      </c>
      <c r="AH915" s="43"/>
      <c r="AI915" s="43"/>
      <c r="AJ915" s="43"/>
      <c r="AK915" s="37">
        <v>2.0099999999999998</v>
      </c>
      <c r="AL915" s="38">
        <v>2.0099999999999998</v>
      </c>
      <c r="AM915" s="38">
        <f t="shared" si="222"/>
        <v>2.17</v>
      </c>
      <c r="AN915" s="38">
        <f t="shared" si="223"/>
        <v>2.17</v>
      </c>
      <c r="AO915" s="37">
        <f t="shared" si="221"/>
        <v>0.43</v>
      </c>
      <c r="AP915" s="38">
        <f t="shared" si="221"/>
        <v>0.43</v>
      </c>
      <c r="AQ915" s="83"/>
      <c r="AR915" s="37">
        <f t="shared" ref="AR915:AS917" si="224">AM915+AO915</f>
        <v>2.6</v>
      </c>
      <c r="AS915" s="38">
        <f t="shared" si="224"/>
        <v>2.6</v>
      </c>
    </row>
    <row r="916" spans="1:45" ht="51.75" x14ac:dyDescent="0.25">
      <c r="A916" s="196"/>
      <c r="B916" s="198"/>
      <c r="C916" s="200"/>
      <c r="D916" s="30" t="s">
        <v>46</v>
      </c>
      <c r="E916" s="31">
        <v>8</v>
      </c>
      <c r="F916" s="31">
        <v>8</v>
      </c>
      <c r="G916" s="33">
        <f>$G$594</f>
        <v>4.1000000000000002E-2</v>
      </c>
      <c r="H916" s="33">
        <f t="shared" si="214"/>
        <v>0.32800000000000001</v>
      </c>
      <c r="I916" s="34"/>
      <c r="J916" s="33">
        <f t="shared" si="215"/>
        <v>0.32800000000000001</v>
      </c>
      <c r="K916" s="34"/>
      <c r="L916" s="33"/>
      <c r="M916" s="33"/>
      <c r="N916" s="33"/>
      <c r="O916" s="33"/>
      <c r="P916" s="33"/>
      <c r="Q916" s="33"/>
      <c r="R916" s="33"/>
      <c r="S916" s="35"/>
      <c r="T916" s="43"/>
      <c r="U916" s="36"/>
      <c r="V916" s="36"/>
      <c r="W916" s="43"/>
      <c r="X916" s="33"/>
      <c r="Y916" s="33"/>
      <c r="Z916" s="43"/>
      <c r="AA916" s="33"/>
      <c r="AB916" s="33"/>
      <c r="AC916" s="33"/>
      <c r="AD916" s="33"/>
      <c r="AE916" s="43"/>
      <c r="AF916" s="33"/>
      <c r="AG916" s="33"/>
      <c r="AH916" s="43"/>
      <c r="AI916" s="43"/>
      <c r="AJ916" s="43"/>
      <c r="AK916" s="37"/>
      <c r="AL916" s="38"/>
      <c r="AM916" s="38"/>
      <c r="AN916" s="38"/>
      <c r="AO916" s="37"/>
      <c r="AP916" s="38"/>
      <c r="AQ916" s="83"/>
      <c r="AR916" s="37"/>
      <c r="AS916" s="38"/>
    </row>
    <row r="917" spans="1:45" ht="39" x14ac:dyDescent="0.25">
      <c r="A917" s="195" t="s">
        <v>1135</v>
      </c>
      <c r="B917" s="197" t="s">
        <v>979</v>
      </c>
      <c r="C917" s="199" t="s">
        <v>192</v>
      </c>
      <c r="D917" s="30" t="s">
        <v>811</v>
      </c>
      <c r="E917" s="31">
        <v>7</v>
      </c>
      <c r="F917" s="31">
        <v>7</v>
      </c>
      <c r="G917" s="33">
        <f>$G$595</f>
        <v>6.0999999999999999E-2</v>
      </c>
      <c r="H917" s="33">
        <f t="shared" si="214"/>
        <v>0.42699999999999999</v>
      </c>
      <c r="I917" s="34">
        <f>H917+H918</f>
        <v>0.96</v>
      </c>
      <c r="J917" s="33">
        <f t="shared" si="215"/>
        <v>0.42699999999999999</v>
      </c>
      <c r="K917" s="34">
        <f>J917+J918</f>
        <v>0.96</v>
      </c>
      <c r="L917" s="33"/>
      <c r="M917" s="33"/>
      <c r="N917" s="33"/>
      <c r="O917" s="33">
        <f>I917*$Q$7</f>
        <v>1.44E-2</v>
      </c>
      <c r="P917" s="33">
        <f>K917*$Q$7</f>
        <v>1.44E-2</v>
      </c>
      <c r="Q917" s="33"/>
      <c r="R917" s="33">
        <f>I917*$T$7</f>
        <v>0.32640000000000002</v>
      </c>
      <c r="S917" s="35">
        <f>K917*$T$7</f>
        <v>0.32640000000000002</v>
      </c>
      <c r="T917" s="43"/>
      <c r="U917" s="36">
        <f>I917*$W$7</f>
        <v>9.6000000000000002E-5</v>
      </c>
      <c r="V917" s="36">
        <f>K917*$W$7</f>
        <v>9.6000000000000002E-5</v>
      </c>
      <c r="W917" s="43"/>
      <c r="X917" s="33">
        <f>I917*$Z$7</f>
        <v>0.73094399999999993</v>
      </c>
      <c r="Y917" s="33">
        <f>K917*$Z$7</f>
        <v>0.73094399999999993</v>
      </c>
      <c r="Z917" s="43"/>
      <c r="AA917" s="33">
        <f>I917+O917+R917+U917+X917</f>
        <v>2.0318399999999999</v>
      </c>
      <c r="AB917" s="33">
        <f>K917+P917+S917+V917+Y917</f>
        <v>2.0318399999999999</v>
      </c>
      <c r="AC917" s="33">
        <f>AA917*$AE$7</f>
        <v>0.60955199999999998</v>
      </c>
      <c r="AD917" s="33">
        <f>AB917*$AE$7</f>
        <v>0.60955199999999998</v>
      </c>
      <c r="AE917" s="43"/>
      <c r="AF917" s="33">
        <f>(AA917+AC917)*$AH$7</f>
        <v>7.9241759999999994E-2</v>
      </c>
      <c r="AG917" s="33">
        <f>(AB917+AD917)*$AH$7</f>
        <v>7.9241759999999994E-2</v>
      </c>
      <c r="AH917" s="43"/>
      <c r="AI917" s="43"/>
      <c r="AJ917" s="43"/>
      <c r="AK917" s="37">
        <v>3.37</v>
      </c>
      <c r="AL917" s="38">
        <v>3.37</v>
      </c>
      <c r="AM917" s="38">
        <f t="shared" si="222"/>
        <v>3.64</v>
      </c>
      <c r="AN917" s="38">
        <f t="shared" si="223"/>
        <v>3.64</v>
      </c>
      <c r="AO917" s="37">
        <f t="shared" si="221"/>
        <v>0.73</v>
      </c>
      <c r="AP917" s="38">
        <f t="shared" si="221"/>
        <v>0.73</v>
      </c>
      <c r="AQ917" s="83"/>
      <c r="AR917" s="37">
        <f t="shared" si="224"/>
        <v>4.37</v>
      </c>
      <c r="AS917" s="38">
        <f t="shared" si="224"/>
        <v>4.37</v>
      </c>
    </row>
    <row r="918" spans="1:45" ht="51.75" x14ac:dyDescent="0.25">
      <c r="A918" s="196"/>
      <c r="B918" s="198"/>
      <c r="C918" s="200"/>
      <c r="D918" s="30" t="s">
        <v>46</v>
      </c>
      <c r="E918" s="31">
        <v>13</v>
      </c>
      <c r="F918" s="31">
        <v>13</v>
      </c>
      <c r="G918" s="33">
        <f>$G$594</f>
        <v>4.1000000000000002E-2</v>
      </c>
      <c r="H918" s="33">
        <f t="shared" si="214"/>
        <v>0.53300000000000003</v>
      </c>
      <c r="I918" s="34"/>
      <c r="J918" s="33">
        <f t="shared" si="215"/>
        <v>0.53300000000000003</v>
      </c>
      <c r="K918" s="34"/>
      <c r="L918" s="33"/>
      <c r="M918" s="33"/>
      <c r="N918" s="33"/>
      <c r="O918" s="33"/>
      <c r="P918" s="33"/>
      <c r="Q918" s="33"/>
      <c r="R918" s="33"/>
      <c r="S918" s="35"/>
      <c r="T918" s="43"/>
      <c r="U918" s="36"/>
      <c r="V918" s="36"/>
      <c r="W918" s="43"/>
      <c r="X918" s="33"/>
      <c r="Y918" s="33"/>
      <c r="Z918" s="43"/>
      <c r="AA918" s="33"/>
      <c r="AB918" s="33"/>
      <c r="AC918" s="33"/>
      <c r="AD918" s="33"/>
      <c r="AE918" s="43"/>
      <c r="AF918" s="33"/>
      <c r="AG918" s="33"/>
      <c r="AH918" s="43"/>
      <c r="AI918" s="43"/>
      <c r="AJ918" s="43"/>
      <c r="AK918" s="37"/>
      <c r="AL918" s="38"/>
      <c r="AM918" s="38">
        <f t="shared" si="222"/>
        <v>0</v>
      </c>
      <c r="AN918" s="38">
        <f t="shared" si="223"/>
        <v>0</v>
      </c>
      <c r="AO918" s="37">
        <f t="shared" si="221"/>
        <v>0</v>
      </c>
      <c r="AP918" s="38">
        <f t="shared" si="221"/>
        <v>0</v>
      </c>
      <c r="AQ918" s="83"/>
      <c r="AR918" s="37"/>
      <c r="AS918" s="38"/>
    </row>
    <row r="919" spans="1:45" ht="24" x14ac:dyDescent="0.25">
      <c r="A919" s="27" t="s">
        <v>1136</v>
      </c>
      <c r="B919" s="28" t="s">
        <v>1081</v>
      </c>
      <c r="C919" s="29"/>
      <c r="D919" s="30"/>
      <c r="E919" s="31"/>
      <c r="F919" s="31"/>
      <c r="G919" s="33"/>
      <c r="H919" s="33"/>
      <c r="I919" s="34"/>
      <c r="J919" s="33"/>
      <c r="K919" s="34"/>
      <c r="L919" s="33"/>
      <c r="M919" s="33"/>
      <c r="N919" s="33"/>
      <c r="O919" s="33"/>
      <c r="P919" s="33"/>
      <c r="Q919" s="33"/>
      <c r="R919" s="33"/>
      <c r="S919" s="35"/>
      <c r="T919" s="43"/>
      <c r="U919" s="36"/>
      <c r="V919" s="36"/>
      <c r="W919" s="43"/>
      <c r="X919" s="33"/>
      <c r="Y919" s="33"/>
      <c r="Z919" s="43"/>
      <c r="AA919" s="33"/>
      <c r="AB919" s="33"/>
      <c r="AC919" s="33"/>
      <c r="AD919" s="33"/>
      <c r="AE919" s="43"/>
      <c r="AF919" s="33"/>
      <c r="AG919" s="33"/>
      <c r="AH919" s="43"/>
      <c r="AI919" s="43"/>
      <c r="AJ919" s="43"/>
      <c r="AK919" s="37"/>
      <c r="AL919" s="38"/>
      <c r="AM919" s="38"/>
      <c r="AN919" s="38"/>
      <c r="AO919" s="37"/>
      <c r="AP919" s="38"/>
      <c r="AQ919" s="83"/>
      <c r="AR919" s="37"/>
      <c r="AS919" s="38"/>
    </row>
    <row r="920" spans="1:45" ht="39" x14ac:dyDescent="0.25">
      <c r="A920" s="195" t="s">
        <v>1137</v>
      </c>
      <c r="B920" s="197" t="s">
        <v>1083</v>
      </c>
      <c r="C920" s="199" t="s">
        <v>192</v>
      </c>
      <c r="D920" s="30" t="s">
        <v>811</v>
      </c>
      <c r="E920" s="31">
        <v>12</v>
      </c>
      <c r="F920" s="31">
        <v>12</v>
      </c>
      <c r="G920" s="33">
        <f>$G$595</f>
        <v>6.0999999999999999E-2</v>
      </c>
      <c r="H920" s="33">
        <f t="shared" si="214"/>
        <v>0.73199999999999998</v>
      </c>
      <c r="I920" s="34">
        <f>H920+H921</f>
        <v>1.552</v>
      </c>
      <c r="J920" s="33">
        <f t="shared" si="215"/>
        <v>0.73199999999999998</v>
      </c>
      <c r="K920" s="34">
        <f>J920+J921</f>
        <v>1.552</v>
      </c>
      <c r="L920" s="33"/>
      <c r="M920" s="33"/>
      <c r="N920" s="33"/>
      <c r="O920" s="33">
        <f>I920*$Q$7</f>
        <v>2.3279999999999999E-2</v>
      </c>
      <c r="P920" s="33">
        <f>K920*$Q$7</f>
        <v>2.3279999999999999E-2</v>
      </c>
      <c r="Q920" s="33"/>
      <c r="R920" s="33">
        <f>I920*$T$7</f>
        <v>0.52768000000000004</v>
      </c>
      <c r="S920" s="35">
        <f>K920*$T$7</f>
        <v>0.52768000000000004</v>
      </c>
      <c r="T920" s="43"/>
      <c r="U920" s="36">
        <f>I920*$W$7</f>
        <v>1.552E-4</v>
      </c>
      <c r="V920" s="36">
        <f>K920*$W$7</f>
        <v>1.552E-4</v>
      </c>
      <c r="W920" s="43"/>
      <c r="X920" s="33">
        <f>I920*$Z$7</f>
        <v>1.1816928</v>
      </c>
      <c r="Y920" s="33">
        <f>K920*$Z$7</f>
        <v>1.1816928</v>
      </c>
      <c r="Z920" s="43"/>
      <c r="AA920" s="33">
        <f>I920+O920+R920+U920+X920</f>
        <v>3.284808</v>
      </c>
      <c r="AB920" s="33">
        <f>K920+P920+S920+V920+Y920</f>
        <v>3.284808</v>
      </c>
      <c r="AC920" s="33">
        <f>AA920*$AE$7</f>
        <v>0.98544239999999994</v>
      </c>
      <c r="AD920" s="33">
        <f>AB920*$AE$7</f>
        <v>0.98544239999999994</v>
      </c>
      <c r="AE920" s="43"/>
      <c r="AF920" s="33">
        <f>(AA920+AC920)*$AH$7</f>
        <v>0.12810751200000001</v>
      </c>
      <c r="AG920" s="33">
        <f>(AB920+AD920)*$AH$7</f>
        <v>0.12810751200000001</v>
      </c>
      <c r="AH920" s="43"/>
      <c r="AI920" s="43"/>
      <c r="AJ920" s="43"/>
      <c r="AK920" s="37">
        <v>5.45</v>
      </c>
      <c r="AL920" s="38">
        <v>5.45</v>
      </c>
      <c r="AM920" s="38">
        <f t="shared" si="222"/>
        <v>5.89</v>
      </c>
      <c r="AN920" s="38">
        <f t="shared" si="223"/>
        <v>5.89</v>
      </c>
      <c r="AO920" s="37">
        <f t="shared" si="221"/>
        <v>1.18</v>
      </c>
      <c r="AP920" s="38">
        <f t="shared" si="221"/>
        <v>1.18</v>
      </c>
      <c r="AQ920" s="83"/>
      <c r="AR920" s="37">
        <f>AM920+AO920</f>
        <v>7.0699999999999994</v>
      </c>
      <c r="AS920" s="38">
        <f>AN920+AP920</f>
        <v>7.0699999999999994</v>
      </c>
    </row>
    <row r="921" spans="1:45" ht="51.75" x14ac:dyDescent="0.25">
      <c r="A921" s="196"/>
      <c r="B921" s="198"/>
      <c r="C921" s="200"/>
      <c r="D921" s="30" t="s">
        <v>46</v>
      </c>
      <c r="E921" s="31">
        <v>20</v>
      </c>
      <c r="F921" s="31">
        <v>20</v>
      </c>
      <c r="G921" s="33">
        <f>$G$594</f>
        <v>4.1000000000000002E-2</v>
      </c>
      <c r="H921" s="33">
        <f t="shared" si="214"/>
        <v>0.82000000000000006</v>
      </c>
      <c r="I921" s="34"/>
      <c r="J921" s="33">
        <f t="shared" si="215"/>
        <v>0.82000000000000006</v>
      </c>
      <c r="K921" s="34"/>
      <c r="L921" s="33"/>
      <c r="M921" s="33"/>
      <c r="N921" s="33"/>
      <c r="O921" s="33"/>
      <c r="P921" s="33"/>
      <c r="Q921" s="33"/>
      <c r="R921" s="33"/>
      <c r="S921" s="35"/>
      <c r="T921" s="43"/>
      <c r="U921" s="36"/>
      <c r="V921" s="36"/>
      <c r="W921" s="43"/>
      <c r="X921" s="33"/>
      <c r="Y921" s="33"/>
      <c r="Z921" s="43"/>
      <c r="AA921" s="33"/>
      <c r="AB921" s="33"/>
      <c r="AC921" s="33"/>
      <c r="AD921" s="33"/>
      <c r="AE921" s="43"/>
      <c r="AF921" s="33"/>
      <c r="AG921" s="33"/>
      <c r="AH921" s="43"/>
      <c r="AI921" s="43"/>
      <c r="AJ921" s="43"/>
      <c r="AK921" s="37"/>
      <c r="AL921" s="38"/>
      <c r="AM921" s="38">
        <f t="shared" si="222"/>
        <v>0</v>
      </c>
      <c r="AN921" s="38">
        <f t="shared" si="223"/>
        <v>0</v>
      </c>
      <c r="AO921" s="37">
        <f t="shared" si="221"/>
        <v>0</v>
      </c>
      <c r="AP921" s="38">
        <f t="shared" si="221"/>
        <v>0</v>
      </c>
      <c r="AQ921" s="83"/>
      <c r="AR921" s="37"/>
      <c r="AS921" s="38"/>
    </row>
    <row r="922" spans="1:45" ht="66" customHeight="1" x14ac:dyDescent="0.25">
      <c r="A922" s="27" t="s">
        <v>1138</v>
      </c>
      <c r="B922" s="28" t="s">
        <v>1139</v>
      </c>
      <c r="C922" s="29"/>
      <c r="D922" s="30"/>
      <c r="E922" s="31"/>
      <c r="F922" s="31"/>
      <c r="G922" s="33"/>
      <c r="H922" s="33"/>
      <c r="I922" s="34"/>
      <c r="J922" s="33"/>
      <c r="K922" s="34"/>
      <c r="L922" s="33"/>
      <c r="M922" s="33"/>
      <c r="N922" s="33"/>
      <c r="O922" s="33"/>
      <c r="P922" s="33"/>
      <c r="Q922" s="33"/>
      <c r="R922" s="33"/>
      <c r="S922" s="35"/>
      <c r="T922" s="43"/>
      <c r="U922" s="36"/>
      <c r="V922" s="36"/>
      <c r="W922" s="43"/>
      <c r="X922" s="33"/>
      <c r="Y922" s="33"/>
      <c r="Z922" s="43"/>
      <c r="AA922" s="33"/>
      <c r="AB922" s="33"/>
      <c r="AC922" s="33"/>
      <c r="AD922" s="33"/>
      <c r="AE922" s="43"/>
      <c r="AF922" s="33"/>
      <c r="AG922" s="33"/>
      <c r="AH922" s="43"/>
      <c r="AI922" s="43"/>
      <c r="AJ922" s="43"/>
      <c r="AK922" s="37"/>
      <c r="AL922" s="38"/>
      <c r="AM922" s="38"/>
      <c r="AN922" s="38"/>
      <c r="AO922" s="37"/>
      <c r="AP922" s="38"/>
      <c r="AQ922" s="83"/>
      <c r="AR922" s="37"/>
      <c r="AS922" s="38"/>
    </row>
    <row r="923" spans="1:45" ht="39" x14ac:dyDescent="0.25">
      <c r="A923" s="195" t="s">
        <v>1140</v>
      </c>
      <c r="B923" s="197" t="s">
        <v>1134</v>
      </c>
      <c r="C923" s="199" t="s">
        <v>192</v>
      </c>
      <c r="D923" s="30" t="s">
        <v>811</v>
      </c>
      <c r="E923" s="31">
        <v>2</v>
      </c>
      <c r="F923" s="31">
        <v>2</v>
      </c>
      <c r="G923" s="33">
        <f>$G$595</f>
        <v>6.0999999999999999E-2</v>
      </c>
      <c r="H923" s="33">
        <f t="shared" si="214"/>
        <v>0.122</v>
      </c>
      <c r="I923" s="34">
        <f>H923+H924</f>
        <v>0.36799999999999999</v>
      </c>
      <c r="J923" s="33">
        <f t="shared" si="215"/>
        <v>0.122</v>
      </c>
      <c r="K923" s="34">
        <f>J923+J924</f>
        <v>0.36799999999999999</v>
      </c>
      <c r="L923" s="33"/>
      <c r="M923" s="33"/>
      <c r="N923" s="33"/>
      <c r="O923" s="33">
        <f>I923*$Q$7</f>
        <v>5.5199999999999997E-3</v>
      </c>
      <c r="P923" s="33">
        <f>K923*$Q$7</f>
        <v>5.5199999999999997E-3</v>
      </c>
      <c r="Q923" s="33"/>
      <c r="R923" s="33">
        <f>I923*$T$7</f>
        <v>0.12512000000000001</v>
      </c>
      <c r="S923" s="35">
        <f>K923*$T$7</f>
        <v>0.12512000000000001</v>
      </c>
      <c r="T923" s="43"/>
      <c r="U923" s="36">
        <f>I923*$W$7</f>
        <v>3.68E-5</v>
      </c>
      <c r="V923" s="36">
        <f>K923*$W$7</f>
        <v>3.68E-5</v>
      </c>
      <c r="W923" s="43"/>
      <c r="X923" s="33">
        <f>I923*$Z$7</f>
        <v>0.28019519999999998</v>
      </c>
      <c r="Y923" s="33">
        <f>K923*$Z$7</f>
        <v>0.28019519999999998</v>
      </c>
      <c r="Z923" s="43"/>
      <c r="AA923" s="33">
        <f>I923+O923+R923+U923+X923</f>
        <v>0.77887200000000001</v>
      </c>
      <c r="AB923" s="33">
        <f>K923+P923+S923+V923+Y923</f>
        <v>0.77887200000000001</v>
      </c>
      <c r="AC923" s="33">
        <f>AA923*$AE$7</f>
        <v>0.2336616</v>
      </c>
      <c r="AD923" s="33">
        <f>AB923*$AE$7</f>
        <v>0.2336616</v>
      </c>
      <c r="AE923" s="43"/>
      <c r="AF923" s="33">
        <f>(AA923+AC923)*$AH$7</f>
        <v>3.0376007999999999E-2</v>
      </c>
      <c r="AG923" s="33">
        <f>(AB923+AD923)*$AH$7</f>
        <v>3.0376007999999999E-2</v>
      </c>
      <c r="AH923" s="43"/>
      <c r="AI923" s="43"/>
      <c r="AJ923" s="43"/>
      <c r="AK923" s="37">
        <v>1.28</v>
      </c>
      <c r="AL923" s="38">
        <v>1.28</v>
      </c>
      <c r="AM923" s="38">
        <f t="shared" si="222"/>
        <v>1.38</v>
      </c>
      <c r="AN923" s="38">
        <f t="shared" si="223"/>
        <v>1.38</v>
      </c>
      <c r="AO923" s="37">
        <f t="shared" si="221"/>
        <v>0.28000000000000003</v>
      </c>
      <c r="AP923" s="38">
        <f t="shared" si="221"/>
        <v>0.28000000000000003</v>
      </c>
      <c r="AQ923" s="83"/>
      <c r="AR923" s="37">
        <f>AM923+AO923</f>
        <v>1.66</v>
      </c>
      <c r="AS923" s="38">
        <f>AN923+AP923</f>
        <v>1.66</v>
      </c>
    </row>
    <row r="924" spans="1:45" ht="51.75" x14ac:dyDescent="0.25">
      <c r="A924" s="196"/>
      <c r="B924" s="198"/>
      <c r="C924" s="200"/>
      <c r="D924" s="30" t="s">
        <v>46</v>
      </c>
      <c r="E924" s="31">
        <v>6</v>
      </c>
      <c r="F924" s="31">
        <v>6</v>
      </c>
      <c r="G924" s="33">
        <f>$G$594</f>
        <v>4.1000000000000002E-2</v>
      </c>
      <c r="H924" s="33">
        <f t="shared" si="214"/>
        <v>0.246</v>
      </c>
      <c r="I924" s="34"/>
      <c r="J924" s="33">
        <f t="shared" si="215"/>
        <v>0.246</v>
      </c>
      <c r="K924" s="34"/>
      <c r="L924" s="33"/>
      <c r="M924" s="33"/>
      <c r="N924" s="33"/>
      <c r="O924" s="33"/>
      <c r="P924" s="33"/>
      <c r="Q924" s="33"/>
      <c r="R924" s="33"/>
      <c r="S924" s="35"/>
      <c r="T924" s="43"/>
      <c r="U924" s="36"/>
      <c r="V924" s="36"/>
      <c r="W924" s="43"/>
      <c r="X924" s="33"/>
      <c r="Y924" s="33"/>
      <c r="Z924" s="43"/>
      <c r="AA924" s="33"/>
      <c r="AB924" s="33"/>
      <c r="AC924" s="33"/>
      <c r="AD924" s="33"/>
      <c r="AE924" s="43"/>
      <c r="AF924" s="33"/>
      <c r="AG924" s="33"/>
      <c r="AH924" s="43"/>
      <c r="AI924" s="43"/>
      <c r="AJ924" s="43"/>
      <c r="AK924" s="37"/>
      <c r="AL924" s="38"/>
      <c r="AM924" s="38">
        <f t="shared" si="222"/>
        <v>0</v>
      </c>
      <c r="AN924" s="38">
        <f t="shared" si="223"/>
        <v>0</v>
      </c>
      <c r="AO924" s="37">
        <f t="shared" si="221"/>
        <v>0</v>
      </c>
      <c r="AP924" s="38">
        <f t="shared" si="221"/>
        <v>0</v>
      </c>
      <c r="AQ924" s="83"/>
      <c r="AR924" s="37"/>
      <c r="AS924" s="38"/>
    </row>
    <row r="925" spans="1:45" ht="60" customHeight="1" x14ac:dyDescent="0.25">
      <c r="A925" s="27" t="s">
        <v>1141</v>
      </c>
      <c r="B925" s="28" t="s">
        <v>1069</v>
      </c>
      <c r="C925" s="29"/>
      <c r="D925" s="30"/>
      <c r="E925" s="31"/>
      <c r="F925" s="31"/>
      <c r="G925" s="33"/>
      <c r="H925" s="33"/>
      <c r="I925" s="34"/>
      <c r="J925" s="33"/>
      <c r="K925" s="34"/>
      <c r="L925" s="33"/>
      <c r="M925" s="33"/>
      <c r="N925" s="33"/>
      <c r="O925" s="33"/>
      <c r="P925" s="33"/>
      <c r="Q925" s="33"/>
      <c r="R925" s="33"/>
      <c r="S925" s="35"/>
      <c r="T925" s="43"/>
      <c r="U925" s="36"/>
      <c r="V925" s="36"/>
      <c r="W925" s="43"/>
      <c r="X925" s="33"/>
      <c r="Y925" s="33"/>
      <c r="Z925" s="43"/>
      <c r="AA925" s="33"/>
      <c r="AB925" s="33"/>
      <c r="AC925" s="33"/>
      <c r="AD925" s="33"/>
      <c r="AE925" s="43"/>
      <c r="AF925" s="33"/>
      <c r="AG925" s="33"/>
      <c r="AH925" s="43"/>
      <c r="AI925" s="43"/>
      <c r="AJ925" s="43"/>
      <c r="AK925" s="37"/>
      <c r="AL925" s="38"/>
      <c r="AM925" s="38"/>
      <c r="AN925" s="38"/>
      <c r="AO925" s="37"/>
      <c r="AP925" s="38"/>
      <c r="AQ925" s="83"/>
      <c r="AR925" s="37"/>
      <c r="AS925" s="38"/>
    </row>
    <row r="926" spans="1:45" ht="39" x14ac:dyDescent="0.25">
      <c r="A926" s="195" t="s">
        <v>1142</v>
      </c>
      <c r="B926" s="197" t="s">
        <v>1071</v>
      </c>
      <c r="C926" s="199" t="s">
        <v>192</v>
      </c>
      <c r="D926" s="30" t="s">
        <v>811</v>
      </c>
      <c r="E926" s="31">
        <v>7</v>
      </c>
      <c r="F926" s="31">
        <v>7</v>
      </c>
      <c r="G926" s="33">
        <f>$G$595</f>
        <v>6.0999999999999999E-2</v>
      </c>
      <c r="H926" s="33">
        <f t="shared" si="214"/>
        <v>0.42699999999999999</v>
      </c>
      <c r="I926" s="34">
        <f>H926+H927</f>
        <v>0.96</v>
      </c>
      <c r="J926" s="33">
        <f t="shared" si="215"/>
        <v>0.42699999999999999</v>
      </c>
      <c r="K926" s="34">
        <f>J926+J927</f>
        <v>0.96</v>
      </c>
      <c r="L926" s="33"/>
      <c r="M926" s="33"/>
      <c r="N926" s="33"/>
      <c r="O926" s="33">
        <f>I926*$Q$7</f>
        <v>1.44E-2</v>
      </c>
      <c r="P926" s="33">
        <f>K926*$Q$7</f>
        <v>1.44E-2</v>
      </c>
      <c r="Q926" s="33"/>
      <c r="R926" s="33">
        <f>I926*$T$7</f>
        <v>0.32640000000000002</v>
      </c>
      <c r="S926" s="35">
        <f>K926*$T$7</f>
        <v>0.32640000000000002</v>
      </c>
      <c r="T926" s="43"/>
      <c r="U926" s="36">
        <f>I926*$W$7</f>
        <v>9.6000000000000002E-5</v>
      </c>
      <c r="V926" s="36">
        <f>K926*$W$7</f>
        <v>9.6000000000000002E-5</v>
      </c>
      <c r="W926" s="43"/>
      <c r="X926" s="33">
        <f>I926*$Z$7</f>
        <v>0.73094399999999993</v>
      </c>
      <c r="Y926" s="33">
        <f>K926*$Z$7</f>
        <v>0.73094399999999993</v>
      </c>
      <c r="Z926" s="43"/>
      <c r="AA926" s="33">
        <f>I926+O926+R926+U926+X926</f>
        <v>2.0318399999999999</v>
      </c>
      <c r="AB926" s="33">
        <f>K926+P926+S926+V926+Y926</f>
        <v>2.0318399999999999</v>
      </c>
      <c r="AC926" s="33">
        <f>AA926*$AE$7</f>
        <v>0.60955199999999998</v>
      </c>
      <c r="AD926" s="33">
        <f>AB926*$AE$7</f>
        <v>0.60955199999999998</v>
      </c>
      <c r="AE926" s="43"/>
      <c r="AF926" s="33">
        <f>(AA926+AC926)*$AH$7</f>
        <v>7.9241759999999994E-2</v>
      </c>
      <c r="AG926" s="33">
        <f>(AB926+AD926)*$AH$7</f>
        <v>7.9241759999999994E-2</v>
      </c>
      <c r="AH926" s="43"/>
      <c r="AI926" s="43"/>
      <c r="AJ926" s="43"/>
      <c r="AK926" s="37">
        <v>3.37</v>
      </c>
      <c r="AL926" s="38">
        <v>3.37</v>
      </c>
      <c r="AM926" s="38">
        <f t="shared" si="222"/>
        <v>3.64</v>
      </c>
      <c r="AN926" s="38">
        <f t="shared" si="223"/>
        <v>3.64</v>
      </c>
      <c r="AO926" s="37">
        <f t="shared" si="221"/>
        <v>0.73</v>
      </c>
      <c r="AP926" s="38">
        <f t="shared" si="221"/>
        <v>0.73</v>
      </c>
      <c r="AQ926" s="83"/>
      <c r="AR926" s="37">
        <f t="shared" ref="AR926:AS928" si="225">AM926+AO926</f>
        <v>4.37</v>
      </c>
      <c r="AS926" s="38">
        <f t="shared" si="225"/>
        <v>4.37</v>
      </c>
    </row>
    <row r="927" spans="1:45" ht="51.75" x14ac:dyDescent="0.25">
      <c r="A927" s="196"/>
      <c r="B927" s="198"/>
      <c r="C927" s="200"/>
      <c r="D927" s="30" t="s">
        <v>46</v>
      </c>
      <c r="E927" s="31">
        <v>13</v>
      </c>
      <c r="F927" s="31">
        <v>13</v>
      </c>
      <c r="G927" s="33">
        <f>$G$594</f>
        <v>4.1000000000000002E-2</v>
      </c>
      <c r="H927" s="33">
        <f t="shared" si="214"/>
        <v>0.53300000000000003</v>
      </c>
      <c r="I927" s="34"/>
      <c r="J927" s="33">
        <f t="shared" si="215"/>
        <v>0.53300000000000003</v>
      </c>
      <c r="K927" s="34"/>
      <c r="L927" s="33"/>
      <c r="M927" s="33"/>
      <c r="N927" s="33"/>
      <c r="O927" s="33"/>
      <c r="P927" s="33"/>
      <c r="Q927" s="33"/>
      <c r="R927" s="33"/>
      <c r="S927" s="35"/>
      <c r="T927" s="43"/>
      <c r="U927" s="36"/>
      <c r="V927" s="36"/>
      <c r="W927" s="43"/>
      <c r="X927" s="33"/>
      <c r="Y927" s="33"/>
      <c r="Z927" s="43"/>
      <c r="AA927" s="33"/>
      <c r="AB927" s="33"/>
      <c r="AC927" s="33"/>
      <c r="AD927" s="33"/>
      <c r="AE927" s="43"/>
      <c r="AF927" s="33"/>
      <c r="AG927" s="33"/>
      <c r="AH927" s="43"/>
      <c r="AI927" s="43"/>
      <c r="AJ927" s="43"/>
      <c r="AK927" s="37"/>
      <c r="AL927" s="38"/>
      <c r="AM927" s="38">
        <f t="shared" si="222"/>
        <v>0</v>
      </c>
      <c r="AN927" s="38">
        <f t="shared" si="223"/>
        <v>0</v>
      </c>
      <c r="AO927" s="37">
        <f t="shared" si="221"/>
        <v>0</v>
      </c>
      <c r="AP927" s="38">
        <f t="shared" si="221"/>
        <v>0</v>
      </c>
      <c r="AQ927" s="83"/>
      <c r="AR927" s="37">
        <f t="shared" si="225"/>
        <v>0</v>
      </c>
      <c r="AS927" s="38">
        <f t="shared" si="225"/>
        <v>0</v>
      </c>
    </row>
    <row r="928" spans="1:45" ht="39" x14ac:dyDescent="0.25">
      <c r="A928" s="195" t="s">
        <v>1143</v>
      </c>
      <c r="B928" s="197" t="s">
        <v>1073</v>
      </c>
      <c r="C928" s="199" t="s">
        <v>192</v>
      </c>
      <c r="D928" s="30" t="s">
        <v>811</v>
      </c>
      <c r="E928" s="31">
        <v>10</v>
      </c>
      <c r="F928" s="31">
        <v>10</v>
      </c>
      <c r="G928" s="33">
        <f>$G$595</f>
        <v>6.0999999999999999E-2</v>
      </c>
      <c r="H928" s="33">
        <f t="shared" si="214"/>
        <v>0.61</v>
      </c>
      <c r="I928" s="34">
        <f>H928+H929</f>
        <v>1.2250000000000001</v>
      </c>
      <c r="J928" s="33">
        <f t="shared" si="215"/>
        <v>0.61</v>
      </c>
      <c r="K928" s="34">
        <f>J928+J929</f>
        <v>1.2250000000000001</v>
      </c>
      <c r="L928" s="33"/>
      <c r="M928" s="33"/>
      <c r="N928" s="33"/>
      <c r="O928" s="33">
        <f>I928*$Q$7</f>
        <v>1.8374999999999999E-2</v>
      </c>
      <c r="P928" s="33">
        <f>K928*$Q$7</f>
        <v>1.8374999999999999E-2</v>
      </c>
      <c r="Q928" s="33"/>
      <c r="R928" s="33">
        <f>I928*$T$7</f>
        <v>0.41650000000000004</v>
      </c>
      <c r="S928" s="35">
        <f>K928*$T$7</f>
        <v>0.41650000000000004</v>
      </c>
      <c r="T928" s="43"/>
      <c r="U928" s="36">
        <f>I928*$W$7</f>
        <v>1.2250000000000002E-4</v>
      </c>
      <c r="V928" s="36">
        <f>K928*$W$7</f>
        <v>1.2250000000000002E-4</v>
      </c>
      <c r="W928" s="43"/>
      <c r="X928" s="33">
        <f>I928*$Z$7</f>
        <v>0.93271500000000007</v>
      </c>
      <c r="Y928" s="33">
        <f>K928*$Z$7</f>
        <v>0.93271500000000007</v>
      </c>
      <c r="Z928" s="43"/>
      <c r="AA928" s="33">
        <f>I928+O928+R928+U928+X928</f>
        <v>2.5927125000000002</v>
      </c>
      <c r="AB928" s="33">
        <f>K928+P928+S928+V928+Y928</f>
        <v>2.5927125000000002</v>
      </c>
      <c r="AC928" s="33">
        <f>AA928*$AE$7</f>
        <v>0.77781375000000008</v>
      </c>
      <c r="AD928" s="33">
        <f>AB928*$AE$7</f>
        <v>0.77781375000000008</v>
      </c>
      <c r="AE928" s="43"/>
      <c r="AF928" s="33">
        <f>(AA928+AC928)*$AH$7</f>
        <v>0.1011157875</v>
      </c>
      <c r="AG928" s="33">
        <f>(AB928+AD928)*$AH$7</f>
        <v>0.1011157875</v>
      </c>
      <c r="AH928" s="43"/>
      <c r="AI928" s="43"/>
      <c r="AJ928" s="43"/>
      <c r="AK928" s="37">
        <v>4.29</v>
      </c>
      <c r="AL928" s="38">
        <v>4.29</v>
      </c>
      <c r="AM928" s="38">
        <f t="shared" si="222"/>
        <v>4.63</v>
      </c>
      <c r="AN928" s="38">
        <f t="shared" si="223"/>
        <v>4.63</v>
      </c>
      <c r="AO928" s="37">
        <f t="shared" si="221"/>
        <v>0.93</v>
      </c>
      <c r="AP928" s="38">
        <f t="shared" si="221"/>
        <v>0.93</v>
      </c>
      <c r="AQ928" s="83"/>
      <c r="AR928" s="37">
        <f t="shared" si="225"/>
        <v>5.56</v>
      </c>
      <c r="AS928" s="38">
        <f t="shared" si="225"/>
        <v>5.56</v>
      </c>
    </row>
    <row r="929" spans="1:45" ht="51.75" x14ac:dyDescent="0.25">
      <c r="A929" s="196"/>
      <c r="B929" s="198"/>
      <c r="C929" s="200"/>
      <c r="D929" s="30" t="s">
        <v>46</v>
      </c>
      <c r="E929" s="31">
        <v>15</v>
      </c>
      <c r="F929" s="31">
        <v>15</v>
      </c>
      <c r="G929" s="33">
        <f>$G$594</f>
        <v>4.1000000000000002E-2</v>
      </c>
      <c r="H929" s="33">
        <f t="shared" si="214"/>
        <v>0.61499999999999999</v>
      </c>
      <c r="I929" s="34"/>
      <c r="J929" s="33">
        <f t="shared" si="215"/>
        <v>0.61499999999999999</v>
      </c>
      <c r="K929" s="34"/>
      <c r="L929" s="33"/>
      <c r="M929" s="33"/>
      <c r="N929" s="33"/>
      <c r="O929" s="33"/>
      <c r="P929" s="33"/>
      <c r="Q929" s="33"/>
      <c r="R929" s="33"/>
      <c r="S929" s="35"/>
      <c r="T929" s="43"/>
      <c r="U929" s="36"/>
      <c r="V929" s="36"/>
      <c r="W929" s="43"/>
      <c r="X929" s="33"/>
      <c r="Y929" s="33"/>
      <c r="Z929" s="43"/>
      <c r="AA929" s="33"/>
      <c r="AB929" s="33"/>
      <c r="AC929" s="33"/>
      <c r="AD929" s="33"/>
      <c r="AE929" s="43"/>
      <c r="AF929" s="33"/>
      <c r="AG929" s="33"/>
      <c r="AH929" s="43"/>
      <c r="AI929" s="43"/>
      <c r="AJ929" s="43"/>
      <c r="AK929" s="37"/>
      <c r="AL929" s="38"/>
      <c r="AM929" s="38">
        <f t="shared" si="222"/>
        <v>0</v>
      </c>
      <c r="AN929" s="38">
        <f t="shared" si="223"/>
        <v>0</v>
      </c>
      <c r="AO929" s="37">
        <f t="shared" si="221"/>
        <v>0</v>
      </c>
      <c r="AP929" s="38">
        <f t="shared" si="221"/>
        <v>0</v>
      </c>
      <c r="AQ929" s="83"/>
      <c r="AR929" s="37"/>
      <c r="AS929" s="38"/>
    </row>
    <row r="930" spans="1:45" ht="24" x14ac:dyDescent="0.25">
      <c r="A930" s="27" t="s">
        <v>1144</v>
      </c>
      <c r="B930" s="28" t="s">
        <v>1081</v>
      </c>
      <c r="C930" s="29"/>
      <c r="D930" s="30"/>
      <c r="E930" s="31"/>
      <c r="F930" s="31"/>
      <c r="G930" s="33"/>
      <c r="H930" s="33"/>
      <c r="I930" s="34"/>
      <c r="J930" s="33"/>
      <c r="K930" s="34"/>
      <c r="L930" s="33"/>
      <c r="M930" s="33"/>
      <c r="N930" s="33"/>
      <c r="O930" s="33"/>
      <c r="P930" s="33"/>
      <c r="Q930" s="33"/>
      <c r="R930" s="33"/>
      <c r="S930" s="35"/>
      <c r="T930" s="43"/>
      <c r="U930" s="36"/>
      <c r="V930" s="36"/>
      <c r="W930" s="43"/>
      <c r="X930" s="33"/>
      <c r="Y930" s="33"/>
      <c r="Z930" s="43"/>
      <c r="AA930" s="33"/>
      <c r="AB930" s="33"/>
      <c r="AC930" s="33"/>
      <c r="AD930" s="33"/>
      <c r="AE930" s="43"/>
      <c r="AF930" s="33"/>
      <c r="AG930" s="33"/>
      <c r="AH930" s="43"/>
      <c r="AI930" s="43"/>
      <c r="AJ930" s="43"/>
      <c r="AK930" s="37"/>
      <c r="AL930" s="38"/>
      <c r="AM930" s="38"/>
      <c r="AN930" s="38"/>
      <c r="AO930" s="37"/>
      <c r="AP930" s="38"/>
      <c r="AQ930" s="83"/>
      <c r="AR930" s="37"/>
      <c r="AS930" s="38"/>
    </row>
    <row r="931" spans="1:45" ht="39" x14ac:dyDescent="0.25">
      <c r="A931" s="195" t="s">
        <v>1145</v>
      </c>
      <c r="B931" s="197" t="s">
        <v>1083</v>
      </c>
      <c r="C931" s="199" t="s">
        <v>192</v>
      </c>
      <c r="D931" s="30" t="s">
        <v>811</v>
      </c>
      <c r="E931" s="31">
        <v>10</v>
      </c>
      <c r="F931" s="31">
        <v>10</v>
      </c>
      <c r="G931" s="33">
        <f>$G$595</f>
        <v>6.0999999999999999E-2</v>
      </c>
      <c r="H931" s="33">
        <f t="shared" si="214"/>
        <v>0.61</v>
      </c>
      <c r="I931" s="34">
        <f>H931+H932</f>
        <v>1.4300000000000002</v>
      </c>
      <c r="J931" s="33">
        <f t="shared" si="215"/>
        <v>0.61</v>
      </c>
      <c r="K931" s="34">
        <f>J931+J932</f>
        <v>1.4300000000000002</v>
      </c>
      <c r="L931" s="33"/>
      <c r="M931" s="33"/>
      <c r="N931" s="33"/>
      <c r="O931" s="33">
        <f>I931*$Q$7</f>
        <v>2.145E-2</v>
      </c>
      <c r="P931" s="33">
        <f>K931*$Q$7</f>
        <v>2.145E-2</v>
      </c>
      <c r="Q931" s="33"/>
      <c r="R931" s="33">
        <f>I931*$T$7</f>
        <v>0.48620000000000008</v>
      </c>
      <c r="S931" s="35">
        <f>K931*$T$7</f>
        <v>0.48620000000000008</v>
      </c>
      <c r="T931" s="43"/>
      <c r="U931" s="36">
        <f>I931*$W$7</f>
        <v>1.4300000000000003E-4</v>
      </c>
      <c r="V931" s="36">
        <f>K931*$W$7</f>
        <v>1.4300000000000003E-4</v>
      </c>
      <c r="W931" s="43"/>
      <c r="X931" s="33">
        <f>I931*$Z$7</f>
        <v>1.088802</v>
      </c>
      <c r="Y931" s="33">
        <f>K931*$Z$7</f>
        <v>1.088802</v>
      </c>
      <c r="Z931" s="43"/>
      <c r="AA931" s="33">
        <f>I931+O931+R931+U931+X931</f>
        <v>3.0265950000000004</v>
      </c>
      <c r="AB931" s="33">
        <f>K931+P931+S931+V931+Y931</f>
        <v>3.0265950000000004</v>
      </c>
      <c r="AC931" s="33">
        <f>AA931*$AE$7</f>
        <v>0.90797850000000002</v>
      </c>
      <c r="AD931" s="33">
        <f>AB931*$AE$7</f>
        <v>0.90797850000000002</v>
      </c>
      <c r="AE931" s="43"/>
      <c r="AF931" s="33">
        <f>(AA931+AC931)*$AH$7</f>
        <v>0.11803720500000001</v>
      </c>
      <c r="AG931" s="33">
        <f>(AB931+AD931)*$AH$7</f>
        <v>0.11803720500000001</v>
      </c>
      <c r="AH931" s="43"/>
      <c r="AI931" s="43"/>
      <c r="AJ931" s="43"/>
      <c r="AK931" s="37">
        <v>5.01</v>
      </c>
      <c r="AL931" s="38">
        <v>5.01</v>
      </c>
      <c r="AM931" s="38">
        <f t="shared" si="222"/>
        <v>5.41</v>
      </c>
      <c r="AN931" s="38">
        <f t="shared" si="223"/>
        <v>5.41</v>
      </c>
      <c r="AO931" s="37">
        <f t="shared" si="221"/>
        <v>1.08</v>
      </c>
      <c r="AP931" s="38">
        <f t="shared" si="221"/>
        <v>1.08</v>
      </c>
      <c r="AQ931" s="83"/>
      <c r="AR931" s="37">
        <f>AM931+AO931</f>
        <v>6.49</v>
      </c>
      <c r="AS931" s="38">
        <f>AN931+AP931</f>
        <v>6.49</v>
      </c>
    </row>
    <row r="932" spans="1:45" ht="51.75" x14ac:dyDescent="0.25">
      <c r="A932" s="196"/>
      <c r="B932" s="198"/>
      <c r="C932" s="200"/>
      <c r="D932" s="30" t="s">
        <v>46</v>
      </c>
      <c r="E932" s="31">
        <v>20</v>
      </c>
      <c r="F932" s="31">
        <v>20</v>
      </c>
      <c r="G932" s="33">
        <f>$G$594</f>
        <v>4.1000000000000002E-2</v>
      </c>
      <c r="H932" s="33">
        <f t="shared" si="214"/>
        <v>0.82000000000000006</v>
      </c>
      <c r="I932" s="34"/>
      <c r="J932" s="33">
        <f t="shared" si="215"/>
        <v>0.82000000000000006</v>
      </c>
      <c r="K932" s="34"/>
      <c r="L932" s="33"/>
      <c r="M932" s="33"/>
      <c r="N932" s="33"/>
      <c r="O932" s="33"/>
      <c r="P932" s="33"/>
      <c r="Q932" s="33"/>
      <c r="R932" s="33"/>
      <c r="S932" s="35"/>
      <c r="T932" s="43"/>
      <c r="U932" s="36"/>
      <c r="V932" s="36"/>
      <c r="W932" s="43"/>
      <c r="X932" s="33"/>
      <c r="Y932" s="33"/>
      <c r="Z932" s="43"/>
      <c r="AA932" s="33"/>
      <c r="AB932" s="33"/>
      <c r="AC932" s="33"/>
      <c r="AD932" s="33"/>
      <c r="AE932" s="43"/>
      <c r="AF932" s="33"/>
      <c r="AG932" s="33"/>
      <c r="AH932" s="43"/>
      <c r="AI932" s="43"/>
      <c r="AJ932" s="43"/>
      <c r="AK932" s="37"/>
      <c r="AL932" s="38"/>
      <c r="AM932" s="38">
        <f t="shared" si="222"/>
        <v>0</v>
      </c>
      <c r="AN932" s="38">
        <f t="shared" si="223"/>
        <v>0</v>
      </c>
      <c r="AO932" s="37">
        <f t="shared" si="221"/>
        <v>0</v>
      </c>
      <c r="AP932" s="38">
        <f t="shared" si="221"/>
        <v>0</v>
      </c>
      <c r="AQ932" s="83"/>
      <c r="AR932" s="37"/>
      <c r="AS932" s="38"/>
    </row>
    <row r="933" spans="1:45" ht="48.75" customHeight="1" x14ac:dyDescent="0.25">
      <c r="A933" s="27" t="s">
        <v>1146</v>
      </c>
      <c r="B933" s="28" t="s">
        <v>1147</v>
      </c>
      <c r="C933" s="29"/>
      <c r="D933" s="30"/>
      <c r="E933" s="31"/>
      <c r="F933" s="31"/>
      <c r="G933" s="33"/>
      <c r="H933" s="33"/>
      <c r="I933" s="34"/>
      <c r="J933" s="33"/>
      <c r="K933" s="34"/>
      <c r="L933" s="33"/>
      <c r="M933" s="33"/>
      <c r="N933" s="33"/>
      <c r="O933" s="33"/>
      <c r="P933" s="33"/>
      <c r="Q933" s="33"/>
      <c r="R933" s="33"/>
      <c r="S933" s="35"/>
      <c r="T933" s="43"/>
      <c r="U933" s="36"/>
      <c r="V933" s="36"/>
      <c r="W933" s="43"/>
      <c r="X933" s="33"/>
      <c r="Y933" s="33"/>
      <c r="Z933" s="43"/>
      <c r="AA933" s="33"/>
      <c r="AB933" s="33"/>
      <c r="AC933" s="33"/>
      <c r="AD933" s="33"/>
      <c r="AE933" s="43"/>
      <c r="AF933" s="33"/>
      <c r="AG933" s="33"/>
      <c r="AH933" s="43"/>
      <c r="AI933" s="43"/>
      <c r="AJ933" s="43"/>
      <c r="AK933" s="37"/>
      <c r="AL933" s="38"/>
      <c r="AM933" s="38"/>
      <c r="AN933" s="38"/>
      <c r="AO933" s="37"/>
      <c r="AP933" s="38"/>
      <c r="AQ933" s="83"/>
      <c r="AR933" s="37"/>
      <c r="AS933" s="38"/>
    </row>
    <row r="934" spans="1:45" ht="39" x14ac:dyDescent="0.25">
      <c r="A934" s="195" t="s">
        <v>1148</v>
      </c>
      <c r="B934" s="197" t="s">
        <v>1088</v>
      </c>
      <c r="C934" s="199" t="s">
        <v>192</v>
      </c>
      <c r="D934" s="30" t="s">
        <v>811</v>
      </c>
      <c r="E934" s="31">
        <v>4</v>
      </c>
      <c r="F934" s="31">
        <v>4</v>
      </c>
      <c r="G934" s="33">
        <f>$G$595</f>
        <v>6.0999999999999999E-2</v>
      </c>
      <c r="H934" s="33">
        <f t="shared" si="214"/>
        <v>0.24399999999999999</v>
      </c>
      <c r="I934" s="34">
        <f>H934+H935</f>
        <v>0.49</v>
      </c>
      <c r="J934" s="33">
        <f t="shared" si="215"/>
        <v>0.24399999999999999</v>
      </c>
      <c r="K934" s="34">
        <f>J934+J935</f>
        <v>0.49</v>
      </c>
      <c r="L934" s="33"/>
      <c r="M934" s="33"/>
      <c r="N934" s="33"/>
      <c r="O934" s="33">
        <f>I934*$Q$7</f>
        <v>7.3499999999999998E-3</v>
      </c>
      <c r="P934" s="33">
        <f>K934*$Q$7</f>
        <v>7.3499999999999998E-3</v>
      </c>
      <c r="Q934" s="33"/>
      <c r="R934" s="33">
        <f>I934*$T$7</f>
        <v>0.1666</v>
      </c>
      <c r="S934" s="35">
        <f>K934*$T$7</f>
        <v>0.1666</v>
      </c>
      <c r="T934" s="43"/>
      <c r="U934" s="36">
        <f>I934*$W$7</f>
        <v>4.8999999999999998E-5</v>
      </c>
      <c r="V934" s="36">
        <f>K934*$W$7</f>
        <v>4.8999999999999998E-5</v>
      </c>
      <c r="W934" s="43"/>
      <c r="X934" s="33">
        <f>I934*$Z$7</f>
        <v>0.37308599999999997</v>
      </c>
      <c r="Y934" s="33">
        <f>K934*$Z$7</f>
        <v>0.37308599999999997</v>
      </c>
      <c r="Z934" s="43"/>
      <c r="AA934" s="33">
        <f>I934+O934+R934+U934+X934</f>
        <v>1.037085</v>
      </c>
      <c r="AB934" s="33">
        <f>K934+P934+S934+V934+Y934</f>
        <v>1.037085</v>
      </c>
      <c r="AC934" s="33">
        <f>AA934*$AE$7</f>
        <v>0.3111255</v>
      </c>
      <c r="AD934" s="33">
        <f>AB934*$AE$7</f>
        <v>0.3111255</v>
      </c>
      <c r="AE934" s="43"/>
      <c r="AF934" s="33">
        <f>(AA934+AC934)*$AH$7</f>
        <v>4.0446314999999997E-2</v>
      </c>
      <c r="AG934" s="33">
        <f>(AB934+AD934)*$AH$7</f>
        <v>4.0446314999999997E-2</v>
      </c>
      <c r="AH934" s="43"/>
      <c r="AI934" s="43"/>
      <c r="AJ934" s="43"/>
      <c r="AK934" s="37">
        <v>1.72</v>
      </c>
      <c r="AL934" s="38">
        <v>1.72</v>
      </c>
      <c r="AM934" s="38">
        <f t="shared" si="222"/>
        <v>1.86</v>
      </c>
      <c r="AN934" s="38">
        <f t="shared" si="223"/>
        <v>1.86</v>
      </c>
      <c r="AO934" s="37">
        <f t="shared" si="221"/>
        <v>0.37</v>
      </c>
      <c r="AP934" s="38">
        <f t="shared" si="221"/>
        <v>0.37</v>
      </c>
      <c r="AQ934" s="83"/>
      <c r="AR934" s="37">
        <f t="shared" ref="AR934:AS940" si="226">AM934+AO934</f>
        <v>2.23</v>
      </c>
      <c r="AS934" s="38">
        <f t="shared" si="226"/>
        <v>2.23</v>
      </c>
    </row>
    <row r="935" spans="1:45" ht="51.75" x14ac:dyDescent="0.25">
      <c r="A935" s="196"/>
      <c r="B935" s="198"/>
      <c r="C935" s="200"/>
      <c r="D935" s="30" t="s">
        <v>46</v>
      </c>
      <c r="E935" s="31">
        <v>6</v>
      </c>
      <c r="F935" s="31">
        <v>6</v>
      </c>
      <c r="G935" s="33">
        <f>$G$594</f>
        <v>4.1000000000000002E-2</v>
      </c>
      <c r="H935" s="33">
        <f t="shared" si="214"/>
        <v>0.246</v>
      </c>
      <c r="I935" s="34"/>
      <c r="J935" s="33">
        <f t="shared" si="215"/>
        <v>0.246</v>
      </c>
      <c r="K935" s="34"/>
      <c r="L935" s="33"/>
      <c r="M935" s="33"/>
      <c r="N935" s="33"/>
      <c r="O935" s="33"/>
      <c r="P935" s="33"/>
      <c r="Q935" s="33"/>
      <c r="R935" s="33"/>
      <c r="S935" s="35"/>
      <c r="T935" s="43"/>
      <c r="U935" s="36"/>
      <c r="V935" s="36"/>
      <c r="W935" s="43"/>
      <c r="X935" s="33"/>
      <c r="Y935" s="33"/>
      <c r="Z935" s="43"/>
      <c r="AA935" s="33"/>
      <c r="AB935" s="33"/>
      <c r="AC935" s="33"/>
      <c r="AD935" s="33"/>
      <c r="AE935" s="43"/>
      <c r="AF935" s="33"/>
      <c r="AG935" s="33"/>
      <c r="AH935" s="43"/>
      <c r="AI935" s="43"/>
      <c r="AJ935" s="43"/>
      <c r="AK935" s="37"/>
      <c r="AL935" s="38"/>
      <c r="AM935" s="38">
        <f t="shared" si="222"/>
        <v>0</v>
      </c>
      <c r="AN935" s="38">
        <f t="shared" si="223"/>
        <v>0</v>
      </c>
      <c r="AO935" s="37">
        <f t="shared" si="221"/>
        <v>0</v>
      </c>
      <c r="AP935" s="38">
        <f t="shared" si="221"/>
        <v>0</v>
      </c>
      <c r="AQ935" s="83"/>
      <c r="AR935" s="37">
        <f t="shared" si="226"/>
        <v>0</v>
      </c>
      <c r="AS935" s="38">
        <f t="shared" si="226"/>
        <v>0</v>
      </c>
    </row>
    <row r="936" spans="1:45" ht="39" x14ac:dyDescent="0.25">
      <c r="A936" s="195" t="s">
        <v>1149</v>
      </c>
      <c r="B936" s="197" t="s">
        <v>979</v>
      </c>
      <c r="C936" s="199" t="s">
        <v>192</v>
      </c>
      <c r="D936" s="30" t="s">
        <v>811</v>
      </c>
      <c r="E936" s="31">
        <v>13</v>
      </c>
      <c r="F936" s="31">
        <v>13</v>
      </c>
      <c r="G936" s="33">
        <f>$G$595</f>
        <v>6.0999999999999999E-2</v>
      </c>
      <c r="H936" s="33">
        <f t="shared" si="214"/>
        <v>0.79299999999999993</v>
      </c>
      <c r="I936" s="34">
        <f>H936+H937</f>
        <v>1.1619999999999999</v>
      </c>
      <c r="J936" s="33">
        <f t="shared" si="215"/>
        <v>0.79299999999999993</v>
      </c>
      <c r="K936" s="34">
        <f>J936+J937</f>
        <v>1.1619999999999999</v>
      </c>
      <c r="L936" s="33"/>
      <c r="M936" s="33"/>
      <c r="N936" s="33"/>
      <c r="O936" s="33">
        <f>I936*$Q$7</f>
        <v>1.7429999999999998E-2</v>
      </c>
      <c r="P936" s="33">
        <f>K936*$Q$7</f>
        <v>1.7429999999999998E-2</v>
      </c>
      <c r="Q936" s="33"/>
      <c r="R936" s="33">
        <f>I936*$T$7</f>
        <v>0.39507999999999999</v>
      </c>
      <c r="S936" s="35">
        <f>K936*$T$7</f>
        <v>0.39507999999999999</v>
      </c>
      <c r="T936" s="43"/>
      <c r="U936" s="36">
        <f>I936*$W$7</f>
        <v>1.1619999999999999E-4</v>
      </c>
      <c r="V936" s="36">
        <f>K936*$W$7</f>
        <v>1.1619999999999999E-4</v>
      </c>
      <c r="W936" s="43"/>
      <c r="X936" s="33">
        <f>I936*$Z$7</f>
        <v>0.88474679999999994</v>
      </c>
      <c r="Y936" s="33">
        <f>K936*$Z$7</f>
        <v>0.88474679999999994</v>
      </c>
      <c r="Z936" s="43"/>
      <c r="AA936" s="33">
        <f>I936+O936+R936+U936+X936</f>
        <v>2.4593729999999998</v>
      </c>
      <c r="AB936" s="33">
        <f>K936+P936+S936+V936+Y936</f>
        <v>2.4593729999999998</v>
      </c>
      <c r="AC936" s="33">
        <f>AA936*$AE$7</f>
        <v>0.73781189999999996</v>
      </c>
      <c r="AD936" s="33">
        <f>AB936*$AE$7</f>
        <v>0.73781189999999996</v>
      </c>
      <c r="AE936" s="43"/>
      <c r="AF936" s="33">
        <f>(AA936+AC936)*$AH$7</f>
        <v>9.591554699999999E-2</v>
      </c>
      <c r="AG936" s="33">
        <f>(AB936+AD936)*$AH$7</f>
        <v>9.591554699999999E-2</v>
      </c>
      <c r="AH936" s="43"/>
      <c r="AI936" s="43"/>
      <c r="AJ936" s="43"/>
      <c r="AK936" s="37">
        <v>4.07</v>
      </c>
      <c r="AL936" s="38">
        <v>4.07</v>
      </c>
      <c r="AM936" s="38">
        <f t="shared" si="222"/>
        <v>4.4000000000000004</v>
      </c>
      <c r="AN936" s="38">
        <f t="shared" si="223"/>
        <v>4.4000000000000004</v>
      </c>
      <c r="AO936" s="37">
        <f t="shared" si="221"/>
        <v>0.88</v>
      </c>
      <c r="AP936" s="38">
        <f t="shared" si="221"/>
        <v>0.88</v>
      </c>
      <c r="AQ936" s="83"/>
      <c r="AR936" s="37">
        <f t="shared" si="226"/>
        <v>5.28</v>
      </c>
      <c r="AS936" s="38">
        <f t="shared" si="226"/>
        <v>5.28</v>
      </c>
    </row>
    <row r="937" spans="1:45" ht="51.75" x14ac:dyDescent="0.25">
      <c r="A937" s="196"/>
      <c r="B937" s="198"/>
      <c r="C937" s="200"/>
      <c r="D937" s="30" t="s">
        <v>46</v>
      </c>
      <c r="E937" s="31">
        <v>9</v>
      </c>
      <c r="F937" s="31">
        <v>9</v>
      </c>
      <c r="G937" s="33">
        <f>$G$594</f>
        <v>4.1000000000000002E-2</v>
      </c>
      <c r="H937" s="33">
        <f t="shared" si="214"/>
        <v>0.36899999999999999</v>
      </c>
      <c r="I937" s="34"/>
      <c r="J937" s="33">
        <f t="shared" si="215"/>
        <v>0.36899999999999999</v>
      </c>
      <c r="K937" s="34"/>
      <c r="L937" s="33"/>
      <c r="M937" s="33"/>
      <c r="N937" s="33"/>
      <c r="O937" s="33"/>
      <c r="P937" s="33"/>
      <c r="Q937" s="33"/>
      <c r="R937" s="33"/>
      <c r="S937" s="35"/>
      <c r="T937" s="43"/>
      <c r="U937" s="36"/>
      <c r="V937" s="36"/>
      <c r="W937" s="43"/>
      <c r="X937" s="33"/>
      <c r="Y937" s="33"/>
      <c r="Z937" s="43"/>
      <c r="AA937" s="33"/>
      <c r="AB937" s="33"/>
      <c r="AC937" s="33"/>
      <c r="AD937" s="33"/>
      <c r="AE937" s="43"/>
      <c r="AF937" s="33"/>
      <c r="AG937" s="33"/>
      <c r="AH937" s="43"/>
      <c r="AI937" s="43"/>
      <c r="AJ937" s="43"/>
      <c r="AK937" s="37"/>
      <c r="AL937" s="38"/>
      <c r="AM937" s="38">
        <f t="shared" si="222"/>
        <v>0</v>
      </c>
      <c r="AN937" s="38">
        <f t="shared" si="223"/>
        <v>0</v>
      </c>
      <c r="AO937" s="37">
        <f t="shared" si="221"/>
        <v>0</v>
      </c>
      <c r="AP937" s="38">
        <f t="shared" si="221"/>
        <v>0</v>
      </c>
      <c r="AQ937" s="83"/>
      <c r="AR937" s="37">
        <f t="shared" si="226"/>
        <v>0</v>
      </c>
      <c r="AS937" s="38">
        <f t="shared" si="226"/>
        <v>0</v>
      </c>
    </row>
    <row r="938" spans="1:45" ht="39" x14ac:dyDescent="0.25">
      <c r="A938" s="195" t="s">
        <v>1150</v>
      </c>
      <c r="B938" s="197" t="s">
        <v>1151</v>
      </c>
      <c r="C938" s="199" t="s">
        <v>192</v>
      </c>
      <c r="D938" s="30" t="s">
        <v>811</v>
      </c>
      <c r="E938" s="31">
        <v>8</v>
      </c>
      <c r="F938" s="31">
        <v>8</v>
      </c>
      <c r="G938" s="33">
        <f>$G$595</f>
        <v>6.0999999999999999E-2</v>
      </c>
      <c r="H938" s="33">
        <f t="shared" si="214"/>
        <v>0.48799999999999999</v>
      </c>
      <c r="I938" s="34">
        <f>H938+H939</f>
        <v>0.98</v>
      </c>
      <c r="J938" s="33">
        <f t="shared" si="215"/>
        <v>0.48799999999999999</v>
      </c>
      <c r="K938" s="34">
        <f>J938+J939</f>
        <v>0.98</v>
      </c>
      <c r="L938" s="33"/>
      <c r="M938" s="33"/>
      <c r="N938" s="33"/>
      <c r="O938" s="33">
        <f>I938*$Q$7</f>
        <v>1.47E-2</v>
      </c>
      <c r="P938" s="33">
        <f>K938*$Q$7</f>
        <v>1.47E-2</v>
      </c>
      <c r="Q938" s="33"/>
      <c r="R938" s="33">
        <f>I938*$T$7</f>
        <v>0.3332</v>
      </c>
      <c r="S938" s="35">
        <f>K938*$T$7</f>
        <v>0.3332</v>
      </c>
      <c r="T938" s="43"/>
      <c r="U938" s="36">
        <f>I938*$W$7</f>
        <v>9.7999999999999997E-5</v>
      </c>
      <c r="V938" s="36">
        <f>K938*$W$7</f>
        <v>9.7999999999999997E-5</v>
      </c>
      <c r="W938" s="43"/>
      <c r="X938" s="33">
        <f>I938*$Z$7</f>
        <v>0.74617199999999995</v>
      </c>
      <c r="Y938" s="33">
        <f>K938*$Z$7</f>
        <v>0.74617199999999995</v>
      </c>
      <c r="Z938" s="43"/>
      <c r="AA938" s="33">
        <f>I938+O938+R938+U938+X938</f>
        <v>2.0741700000000001</v>
      </c>
      <c r="AB938" s="33">
        <f>K938+P938+S938+V938+Y938</f>
        <v>2.0741700000000001</v>
      </c>
      <c r="AC938" s="33">
        <f>AA938*$AE$7</f>
        <v>0.622251</v>
      </c>
      <c r="AD938" s="33">
        <f>AB938*$AE$7</f>
        <v>0.622251</v>
      </c>
      <c r="AE938" s="43"/>
      <c r="AF938" s="33">
        <f>(AA938+AC938)*$AH$7</f>
        <v>8.0892629999999993E-2</v>
      </c>
      <c r="AG938" s="33">
        <f>(AB938+AD938)*$AH$7</f>
        <v>8.0892629999999993E-2</v>
      </c>
      <c r="AH938" s="43"/>
      <c r="AI938" s="43"/>
      <c r="AJ938" s="43"/>
      <c r="AK938" s="37">
        <v>3.45</v>
      </c>
      <c r="AL938" s="38">
        <v>3.45</v>
      </c>
      <c r="AM938" s="38">
        <f t="shared" si="222"/>
        <v>3.73</v>
      </c>
      <c r="AN938" s="38">
        <f t="shared" si="223"/>
        <v>3.73</v>
      </c>
      <c r="AO938" s="37">
        <f t="shared" si="221"/>
        <v>0.75</v>
      </c>
      <c r="AP938" s="38">
        <f t="shared" si="221"/>
        <v>0.75</v>
      </c>
      <c r="AQ938" s="83"/>
      <c r="AR938" s="37">
        <f t="shared" si="226"/>
        <v>4.4800000000000004</v>
      </c>
      <c r="AS938" s="38">
        <f t="shared" si="226"/>
        <v>4.4800000000000004</v>
      </c>
    </row>
    <row r="939" spans="1:45" ht="51.75" x14ac:dyDescent="0.25">
      <c r="A939" s="196"/>
      <c r="B939" s="198"/>
      <c r="C939" s="200"/>
      <c r="D939" s="30" t="s">
        <v>46</v>
      </c>
      <c r="E939" s="31">
        <v>12</v>
      </c>
      <c r="F939" s="31">
        <v>12</v>
      </c>
      <c r="G939" s="33">
        <f>$G$594</f>
        <v>4.1000000000000002E-2</v>
      </c>
      <c r="H939" s="33">
        <f t="shared" ref="H939:H969" si="227">E939*G939</f>
        <v>0.49199999999999999</v>
      </c>
      <c r="I939" s="34"/>
      <c r="J939" s="33">
        <f t="shared" si="215"/>
        <v>0.49199999999999999</v>
      </c>
      <c r="K939" s="34"/>
      <c r="L939" s="33"/>
      <c r="M939" s="33"/>
      <c r="N939" s="33"/>
      <c r="O939" s="33"/>
      <c r="P939" s="33"/>
      <c r="Q939" s="33"/>
      <c r="R939" s="33"/>
      <c r="S939" s="35"/>
      <c r="T939" s="43"/>
      <c r="U939" s="36"/>
      <c r="V939" s="36"/>
      <c r="W939" s="43"/>
      <c r="X939" s="33"/>
      <c r="Y939" s="33"/>
      <c r="Z939" s="43"/>
      <c r="AA939" s="33"/>
      <c r="AB939" s="33"/>
      <c r="AC939" s="33"/>
      <c r="AD939" s="33"/>
      <c r="AE939" s="43"/>
      <c r="AF939" s="33"/>
      <c r="AG939" s="33"/>
      <c r="AH939" s="43"/>
      <c r="AI939" s="43"/>
      <c r="AJ939" s="43"/>
      <c r="AK939" s="37"/>
      <c r="AL939" s="38"/>
      <c r="AM939" s="38">
        <f t="shared" si="222"/>
        <v>0</v>
      </c>
      <c r="AN939" s="38">
        <f t="shared" si="223"/>
        <v>0</v>
      </c>
      <c r="AO939" s="37">
        <f t="shared" si="221"/>
        <v>0</v>
      </c>
      <c r="AP939" s="38">
        <f t="shared" si="221"/>
        <v>0</v>
      </c>
      <c r="AQ939" s="83"/>
      <c r="AR939" s="37">
        <f t="shared" si="226"/>
        <v>0</v>
      </c>
      <c r="AS939" s="38">
        <f t="shared" si="226"/>
        <v>0</v>
      </c>
    </row>
    <row r="940" spans="1:45" ht="39" x14ac:dyDescent="0.25">
      <c r="A940" s="195" t="s">
        <v>1152</v>
      </c>
      <c r="B940" s="197" t="s">
        <v>1153</v>
      </c>
      <c r="C940" s="199" t="s">
        <v>192</v>
      </c>
      <c r="D940" s="30" t="s">
        <v>811</v>
      </c>
      <c r="E940" s="31">
        <v>35</v>
      </c>
      <c r="F940" s="31">
        <v>35</v>
      </c>
      <c r="G940" s="33">
        <f>$G$595</f>
        <v>6.0999999999999999E-2</v>
      </c>
      <c r="H940" s="33">
        <f t="shared" si="227"/>
        <v>2.1349999999999998</v>
      </c>
      <c r="I940" s="34">
        <f>H940+H941</f>
        <v>5.21</v>
      </c>
      <c r="J940" s="33">
        <f t="shared" ref="J940:J969" si="228">F940*G940</f>
        <v>2.1349999999999998</v>
      </c>
      <c r="K940" s="34">
        <f>J940+J941</f>
        <v>5.21</v>
      </c>
      <c r="L940" s="33"/>
      <c r="M940" s="33"/>
      <c r="N940" s="33"/>
      <c r="O940" s="33">
        <f>I940*$Q$7</f>
        <v>7.8149999999999997E-2</v>
      </c>
      <c r="P940" s="33">
        <f>K940*$Q$7</f>
        <v>7.8149999999999997E-2</v>
      </c>
      <c r="Q940" s="33"/>
      <c r="R940" s="33">
        <f>I940*$T$7</f>
        <v>1.7714000000000001</v>
      </c>
      <c r="S940" s="35">
        <f>K940*$T$7</f>
        <v>1.7714000000000001</v>
      </c>
      <c r="T940" s="43"/>
      <c r="U940" s="36">
        <f>I940*$W$7</f>
        <v>5.2099999999999998E-4</v>
      </c>
      <c r="V940" s="36">
        <f>K940*$W$7</f>
        <v>5.2099999999999998E-4</v>
      </c>
      <c r="W940" s="43"/>
      <c r="X940" s="33">
        <f>I940*$Z$7</f>
        <v>3.9668939999999999</v>
      </c>
      <c r="Y940" s="33">
        <f>K940*$Z$7</f>
        <v>3.9668939999999999</v>
      </c>
      <c r="Z940" s="43"/>
      <c r="AA940" s="33">
        <f>I940+O940+R940+U940+X940</f>
        <v>11.026965000000001</v>
      </c>
      <c r="AB940" s="33">
        <f>K940+P940+S940+V940+Y940</f>
        <v>11.026965000000001</v>
      </c>
      <c r="AC940" s="33">
        <f>AA940*$AE$7</f>
        <v>3.3080894999999999</v>
      </c>
      <c r="AD940" s="33">
        <f>AB940*$AE$7</f>
        <v>3.3080894999999999</v>
      </c>
      <c r="AE940" s="43"/>
      <c r="AF940" s="33">
        <f>(AA940+AC940)*$AH$7</f>
        <v>0.43005163499999999</v>
      </c>
      <c r="AG940" s="33">
        <f>(AB940+AD940)*$AH$7</f>
        <v>0.43005163499999999</v>
      </c>
      <c r="AH940" s="43"/>
      <c r="AI940" s="43"/>
      <c r="AJ940" s="43"/>
      <c r="AK940" s="37">
        <v>14.64</v>
      </c>
      <c r="AL940" s="38">
        <v>14.64</v>
      </c>
      <c r="AM940" s="38">
        <f t="shared" si="222"/>
        <v>15.81</v>
      </c>
      <c r="AN940" s="38">
        <f t="shared" si="223"/>
        <v>15.81</v>
      </c>
      <c r="AO940" s="37">
        <f t="shared" si="221"/>
        <v>3.16</v>
      </c>
      <c r="AP940" s="38">
        <f t="shared" si="221"/>
        <v>3.16</v>
      </c>
      <c r="AQ940" s="83"/>
      <c r="AR940" s="37">
        <f t="shared" si="226"/>
        <v>18.97</v>
      </c>
      <c r="AS940" s="38">
        <f t="shared" si="226"/>
        <v>18.97</v>
      </c>
    </row>
    <row r="941" spans="1:45" ht="51.75" x14ac:dyDescent="0.25">
      <c r="A941" s="196"/>
      <c r="B941" s="198"/>
      <c r="C941" s="200"/>
      <c r="D941" s="30" t="s">
        <v>46</v>
      </c>
      <c r="E941" s="31">
        <v>75</v>
      </c>
      <c r="F941" s="31">
        <v>75</v>
      </c>
      <c r="G941" s="33">
        <f>$G$594</f>
        <v>4.1000000000000002E-2</v>
      </c>
      <c r="H941" s="33">
        <f t="shared" si="227"/>
        <v>3.0750000000000002</v>
      </c>
      <c r="I941" s="34"/>
      <c r="J941" s="33">
        <f t="shared" si="228"/>
        <v>3.0750000000000002</v>
      </c>
      <c r="K941" s="34"/>
      <c r="L941" s="33"/>
      <c r="M941" s="33"/>
      <c r="N941" s="33"/>
      <c r="O941" s="33"/>
      <c r="P941" s="33"/>
      <c r="Q941" s="33"/>
      <c r="R941" s="33"/>
      <c r="S941" s="35"/>
      <c r="T941" s="43"/>
      <c r="U941" s="36"/>
      <c r="V941" s="36"/>
      <c r="W941" s="43"/>
      <c r="X941" s="33"/>
      <c r="Y941" s="33"/>
      <c r="Z941" s="43"/>
      <c r="AA941" s="33"/>
      <c r="AB941" s="33"/>
      <c r="AC941" s="33"/>
      <c r="AD941" s="33"/>
      <c r="AE941" s="43"/>
      <c r="AF941" s="33"/>
      <c r="AG941" s="33"/>
      <c r="AH941" s="43"/>
      <c r="AI941" s="43"/>
      <c r="AJ941" s="43"/>
      <c r="AK941" s="37"/>
      <c r="AL941" s="38"/>
      <c r="AM941" s="38">
        <f t="shared" si="222"/>
        <v>0</v>
      </c>
      <c r="AN941" s="38">
        <f t="shared" si="223"/>
        <v>0</v>
      </c>
      <c r="AO941" s="37">
        <f t="shared" si="221"/>
        <v>0</v>
      </c>
      <c r="AP941" s="38">
        <f t="shared" si="221"/>
        <v>0</v>
      </c>
      <c r="AQ941" s="83"/>
      <c r="AR941" s="37"/>
      <c r="AS941" s="38"/>
    </row>
    <row r="942" spans="1:45" ht="58.5" customHeight="1" x14ac:dyDescent="0.25">
      <c r="A942" s="27" t="s">
        <v>1154</v>
      </c>
      <c r="B942" s="28" t="s">
        <v>1155</v>
      </c>
      <c r="C942" s="29"/>
      <c r="D942" s="30"/>
      <c r="E942" s="31"/>
      <c r="F942" s="31"/>
      <c r="G942" s="33"/>
      <c r="H942" s="33"/>
      <c r="I942" s="34"/>
      <c r="J942" s="33"/>
      <c r="K942" s="34"/>
      <c r="L942" s="33"/>
      <c r="M942" s="33"/>
      <c r="N942" s="33"/>
      <c r="O942" s="33"/>
      <c r="P942" s="33"/>
      <c r="Q942" s="33"/>
      <c r="R942" s="33"/>
      <c r="S942" s="35"/>
      <c r="T942" s="43"/>
      <c r="U942" s="36"/>
      <c r="V942" s="36"/>
      <c r="W942" s="43"/>
      <c r="X942" s="33"/>
      <c r="Y942" s="33"/>
      <c r="Z942" s="43"/>
      <c r="AA942" s="33"/>
      <c r="AB942" s="33"/>
      <c r="AC942" s="33"/>
      <c r="AD942" s="33"/>
      <c r="AE942" s="43"/>
      <c r="AF942" s="33"/>
      <c r="AG942" s="33"/>
      <c r="AH942" s="43"/>
      <c r="AI942" s="43"/>
      <c r="AJ942" s="43"/>
      <c r="AK942" s="37"/>
      <c r="AL942" s="38"/>
      <c r="AM942" s="38"/>
      <c r="AN942" s="38"/>
      <c r="AO942" s="37"/>
      <c r="AP942" s="38"/>
      <c r="AQ942" s="83"/>
      <c r="AR942" s="37"/>
      <c r="AS942" s="38"/>
    </row>
    <row r="943" spans="1:45" ht="39" x14ac:dyDescent="0.25">
      <c r="A943" s="195" t="s">
        <v>1156</v>
      </c>
      <c r="B943" s="197" t="s">
        <v>1157</v>
      </c>
      <c r="C943" s="199" t="s">
        <v>192</v>
      </c>
      <c r="D943" s="30" t="s">
        <v>811</v>
      </c>
      <c r="E943" s="31">
        <v>5.5</v>
      </c>
      <c r="F943" s="31">
        <v>3</v>
      </c>
      <c r="G943" s="33">
        <f>$G$595</f>
        <v>6.0999999999999999E-2</v>
      </c>
      <c r="H943" s="33">
        <f t="shared" si="227"/>
        <v>0.33550000000000002</v>
      </c>
      <c r="I943" s="34">
        <f>H943+H944</f>
        <v>0.66349999999999998</v>
      </c>
      <c r="J943" s="33">
        <f t="shared" si="228"/>
        <v>0.183</v>
      </c>
      <c r="K943" s="34">
        <f>J943+J944</f>
        <v>0.42899999999999999</v>
      </c>
      <c r="L943" s="33"/>
      <c r="M943" s="33"/>
      <c r="N943" s="33"/>
      <c r="O943" s="33">
        <f>I943*$Q$7</f>
        <v>9.9524999999999995E-3</v>
      </c>
      <c r="P943" s="33">
        <f>K943*$Q$7</f>
        <v>6.4349999999999997E-3</v>
      </c>
      <c r="Q943" s="33"/>
      <c r="R943" s="33">
        <f>I943*$T$7</f>
        <v>0.22559000000000001</v>
      </c>
      <c r="S943" s="35">
        <f>K943*$T$7</f>
        <v>0.14586000000000002</v>
      </c>
      <c r="T943" s="43"/>
      <c r="U943" s="36">
        <f>I943*$W$7</f>
        <v>6.635E-5</v>
      </c>
      <c r="V943" s="36">
        <f>K943*$W$7</f>
        <v>4.2899999999999999E-5</v>
      </c>
      <c r="W943" s="43"/>
      <c r="X943" s="33">
        <f>I943*$Z$7</f>
        <v>0.50518889999999994</v>
      </c>
      <c r="Y943" s="33">
        <f>K943*$Z$7</f>
        <v>0.3266406</v>
      </c>
      <c r="Z943" s="43"/>
      <c r="AA943" s="33">
        <f>I943+O943+R943+U943+X943</f>
        <v>1.40429775</v>
      </c>
      <c r="AB943" s="33">
        <f>K943+P943+S943+V943+Y943</f>
        <v>0.90797850000000002</v>
      </c>
      <c r="AC943" s="33">
        <f>AA943*$AE$7</f>
        <v>0.42128932499999999</v>
      </c>
      <c r="AD943" s="33">
        <f>AB943*$AE$7</f>
        <v>0.27239354999999998</v>
      </c>
      <c r="AE943" s="43"/>
      <c r="AF943" s="33">
        <f>(AA943+AC943)*$AH$7</f>
        <v>5.476761225E-2</v>
      </c>
      <c r="AG943" s="33">
        <f>(AB943+AD943)*$AH$7</f>
        <v>3.5411161499999996E-2</v>
      </c>
      <c r="AH943" s="43"/>
      <c r="AI943" s="43"/>
      <c r="AJ943" s="43"/>
      <c r="AK943" s="37">
        <v>1.87</v>
      </c>
      <c r="AL943" s="38">
        <v>1.21</v>
      </c>
      <c r="AM943" s="38">
        <f t="shared" si="222"/>
        <v>2.02</v>
      </c>
      <c r="AN943" s="38">
        <f t="shared" si="223"/>
        <v>1.31</v>
      </c>
      <c r="AO943" s="37">
        <f t="shared" si="221"/>
        <v>0.4</v>
      </c>
      <c r="AP943" s="38">
        <f t="shared" si="221"/>
        <v>0.26</v>
      </c>
      <c r="AQ943" s="83"/>
      <c r="AR943" s="37">
        <f>AM943+AO943</f>
        <v>2.42</v>
      </c>
      <c r="AS943" s="38">
        <f>AN943+AP943</f>
        <v>1.57</v>
      </c>
    </row>
    <row r="944" spans="1:45" ht="51.75" x14ac:dyDescent="0.25">
      <c r="A944" s="196"/>
      <c r="B944" s="198"/>
      <c r="C944" s="200"/>
      <c r="D944" s="30" t="s">
        <v>46</v>
      </c>
      <c r="E944" s="31">
        <v>8</v>
      </c>
      <c r="F944" s="31">
        <v>6</v>
      </c>
      <c r="G944" s="33">
        <f>$G$594</f>
        <v>4.1000000000000002E-2</v>
      </c>
      <c r="H944" s="33">
        <f t="shared" si="227"/>
        <v>0.32800000000000001</v>
      </c>
      <c r="I944" s="34"/>
      <c r="J944" s="33">
        <f t="shared" si="228"/>
        <v>0.246</v>
      </c>
      <c r="K944" s="34"/>
      <c r="L944" s="33"/>
      <c r="M944" s="33"/>
      <c r="N944" s="33"/>
      <c r="O944" s="33"/>
      <c r="P944" s="33"/>
      <c r="Q944" s="33"/>
      <c r="R944" s="33"/>
      <c r="S944" s="35"/>
      <c r="T944" s="43"/>
      <c r="U944" s="36"/>
      <c r="V944" s="36"/>
      <c r="W944" s="43"/>
      <c r="X944" s="33"/>
      <c r="Y944" s="33"/>
      <c r="Z944" s="43"/>
      <c r="AA944" s="33"/>
      <c r="AB944" s="33"/>
      <c r="AC944" s="33"/>
      <c r="AD944" s="33"/>
      <c r="AE944" s="43"/>
      <c r="AF944" s="33"/>
      <c r="AG944" s="33"/>
      <c r="AH944" s="43"/>
      <c r="AI944" s="43"/>
      <c r="AJ944" s="43"/>
      <c r="AK944" s="37"/>
      <c r="AL944" s="38"/>
      <c r="AM944" s="38">
        <f t="shared" si="222"/>
        <v>0</v>
      </c>
      <c r="AN944" s="38">
        <f t="shared" si="223"/>
        <v>0</v>
      </c>
      <c r="AO944" s="37">
        <f t="shared" si="221"/>
        <v>0</v>
      </c>
      <c r="AP944" s="38">
        <f t="shared" si="221"/>
        <v>0</v>
      </c>
      <c r="AQ944" s="83"/>
      <c r="AR944" s="37"/>
      <c r="AS944" s="38"/>
    </row>
    <row r="945" spans="1:45" ht="59.25" customHeight="1" x14ac:dyDescent="0.25">
      <c r="A945" s="27" t="s">
        <v>1158</v>
      </c>
      <c r="B945" s="28" t="s">
        <v>1159</v>
      </c>
      <c r="C945" s="29"/>
      <c r="D945" s="30"/>
      <c r="E945" s="31"/>
      <c r="F945" s="31"/>
      <c r="G945" s="33"/>
      <c r="H945" s="33"/>
      <c r="I945" s="34"/>
      <c r="J945" s="33"/>
      <c r="K945" s="34"/>
      <c r="L945" s="33"/>
      <c r="M945" s="33"/>
      <c r="N945" s="33"/>
      <c r="O945" s="33"/>
      <c r="P945" s="33"/>
      <c r="Q945" s="33"/>
      <c r="R945" s="33"/>
      <c r="S945" s="35"/>
      <c r="T945" s="43"/>
      <c r="U945" s="36"/>
      <c r="V945" s="36"/>
      <c r="W945" s="43"/>
      <c r="X945" s="33"/>
      <c r="Y945" s="33"/>
      <c r="Z945" s="43"/>
      <c r="AA945" s="33"/>
      <c r="AB945" s="33"/>
      <c r="AC945" s="33"/>
      <c r="AD945" s="33"/>
      <c r="AE945" s="43"/>
      <c r="AF945" s="33"/>
      <c r="AG945" s="33"/>
      <c r="AH945" s="43"/>
      <c r="AI945" s="43"/>
      <c r="AJ945" s="43"/>
      <c r="AK945" s="37"/>
      <c r="AL945" s="38"/>
      <c r="AM945" s="38"/>
      <c r="AN945" s="38"/>
      <c r="AO945" s="37"/>
      <c r="AP945" s="38"/>
      <c r="AQ945" s="83"/>
      <c r="AR945" s="37"/>
      <c r="AS945" s="38"/>
    </row>
    <row r="946" spans="1:45" ht="39" x14ac:dyDescent="0.25">
      <c r="A946" s="195" t="s">
        <v>1160</v>
      </c>
      <c r="B946" s="197" t="s">
        <v>1161</v>
      </c>
      <c r="C946" s="199" t="s">
        <v>192</v>
      </c>
      <c r="D946" s="30" t="s">
        <v>811</v>
      </c>
      <c r="E946" s="31">
        <v>4</v>
      </c>
      <c r="F946" s="31">
        <v>2.5</v>
      </c>
      <c r="G946" s="33">
        <f>$G$595</f>
        <v>6.0999999999999999E-2</v>
      </c>
      <c r="H946" s="33">
        <f t="shared" si="227"/>
        <v>0.24399999999999999</v>
      </c>
      <c r="I946" s="34">
        <f>H946+H947</f>
        <v>0.53100000000000003</v>
      </c>
      <c r="J946" s="33">
        <f t="shared" si="228"/>
        <v>0.1525</v>
      </c>
      <c r="K946" s="34">
        <f>J946+J947</f>
        <v>0.33699999999999997</v>
      </c>
      <c r="L946" s="33"/>
      <c r="M946" s="33"/>
      <c r="N946" s="33"/>
      <c r="O946" s="33">
        <f>I946*$Q$7</f>
        <v>7.9649999999999999E-3</v>
      </c>
      <c r="P946" s="33">
        <f>K946*$Q$7</f>
        <v>5.0549999999999996E-3</v>
      </c>
      <c r="Q946" s="33"/>
      <c r="R946" s="33">
        <f>I946*$T$7</f>
        <v>0.18054000000000003</v>
      </c>
      <c r="S946" s="35">
        <f>K946*$T$7</f>
        <v>0.11458</v>
      </c>
      <c r="T946" s="43"/>
      <c r="U946" s="36">
        <f>I946*$W$7</f>
        <v>5.3100000000000003E-5</v>
      </c>
      <c r="V946" s="36">
        <f>K946*$W$7</f>
        <v>3.3699999999999999E-5</v>
      </c>
      <c r="W946" s="43"/>
      <c r="X946" s="33">
        <f>I946*$Z$7</f>
        <v>0.40430339999999998</v>
      </c>
      <c r="Y946" s="33">
        <f>K946*$Z$7</f>
        <v>0.25659179999999998</v>
      </c>
      <c r="Z946" s="43"/>
      <c r="AA946" s="33">
        <f>I946+O946+R946+U946+X946</f>
        <v>1.1238615000000001</v>
      </c>
      <c r="AB946" s="33">
        <f>K946+P946+S946+V946+Y946</f>
        <v>0.71326049999999996</v>
      </c>
      <c r="AC946" s="33">
        <f>AA946*$AE$7</f>
        <v>0.33715845</v>
      </c>
      <c r="AD946" s="33">
        <f>AB946*$AE$7</f>
        <v>0.21397814999999998</v>
      </c>
      <c r="AE946" s="43"/>
      <c r="AF946" s="33">
        <f>(AA946+AC946)*$AH$7</f>
        <v>4.3830598499999998E-2</v>
      </c>
      <c r="AG946" s="33">
        <f>(AB946+AD946)*$AH$7</f>
        <v>2.7817159499999997E-2</v>
      </c>
      <c r="AH946" s="43"/>
      <c r="AI946" s="43"/>
      <c r="AJ946" s="43"/>
      <c r="AK946" s="37">
        <v>1.87</v>
      </c>
      <c r="AL946" s="38">
        <v>1.19</v>
      </c>
      <c r="AM946" s="38">
        <f t="shared" si="222"/>
        <v>2.02</v>
      </c>
      <c r="AN946" s="38">
        <f t="shared" si="223"/>
        <v>1.29</v>
      </c>
      <c r="AO946" s="37">
        <f t="shared" si="221"/>
        <v>0.4</v>
      </c>
      <c r="AP946" s="38">
        <f t="shared" si="221"/>
        <v>0.26</v>
      </c>
      <c r="AQ946" s="83"/>
      <c r="AR946" s="37">
        <f>AM946+AO946</f>
        <v>2.42</v>
      </c>
      <c r="AS946" s="38">
        <f>AN946+AP946</f>
        <v>1.55</v>
      </c>
    </row>
    <row r="947" spans="1:45" ht="51.75" x14ac:dyDescent="0.25">
      <c r="A947" s="196"/>
      <c r="B947" s="198"/>
      <c r="C947" s="200"/>
      <c r="D947" s="30" t="s">
        <v>46</v>
      </c>
      <c r="E947" s="31">
        <v>7</v>
      </c>
      <c r="F947" s="31">
        <v>4.5</v>
      </c>
      <c r="G947" s="33">
        <f>$G$594</f>
        <v>4.1000000000000002E-2</v>
      </c>
      <c r="H947" s="33">
        <f t="shared" si="227"/>
        <v>0.28700000000000003</v>
      </c>
      <c r="I947" s="34"/>
      <c r="J947" s="33">
        <f t="shared" si="228"/>
        <v>0.1845</v>
      </c>
      <c r="K947" s="34"/>
      <c r="L947" s="33"/>
      <c r="M947" s="33"/>
      <c r="N947" s="33"/>
      <c r="O947" s="33"/>
      <c r="P947" s="33"/>
      <c r="Q947" s="33"/>
      <c r="R947" s="33"/>
      <c r="S947" s="35"/>
      <c r="T947" s="43"/>
      <c r="U947" s="36"/>
      <c r="V947" s="36"/>
      <c r="W947" s="43"/>
      <c r="X947" s="33"/>
      <c r="Y947" s="33"/>
      <c r="Z947" s="43"/>
      <c r="AA947" s="33"/>
      <c r="AB947" s="33"/>
      <c r="AC947" s="33"/>
      <c r="AD947" s="33"/>
      <c r="AE947" s="43"/>
      <c r="AF947" s="33"/>
      <c r="AG947" s="33"/>
      <c r="AH947" s="43"/>
      <c r="AI947" s="43"/>
      <c r="AJ947" s="43"/>
      <c r="AK947" s="37"/>
      <c r="AL947" s="38"/>
      <c r="AM947" s="38">
        <f t="shared" si="222"/>
        <v>0</v>
      </c>
      <c r="AN947" s="38">
        <f t="shared" si="223"/>
        <v>0</v>
      </c>
      <c r="AO947" s="37">
        <f t="shared" si="221"/>
        <v>0</v>
      </c>
      <c r="AP947" s="38">
        <f t="shared" si="221"/>
        <v>0</v>
      </c>
      <c r="AQ947" s="83"/>
      <c r="AR947" s="37">
        <f>AM947+AO947</f>
        <v>0</v>
      </c>
      <c r="AS947" s="38"/>
    </row>
    <row r="948" spans="1:45" ht="39" x14ac:dyDescent="0.25">
      <c r="A948" s="195" t="s">
        <v>1162</v>
      </c>
      <c r="B948" s="197" t="s">
        <v>1163</v>
      </c>
      <c r="C948" s="199" t="s">
        <v>192</v>
      </c>
      <c r="D948" s="30" t="s">
        <v>811</v>
      </c>
      <c r="E948" s="31">
        <v>10</v>
      </c>
      <c r="F948" s="31">
        <v>10</v>
      </c>
      <c r="G948" s="33">
        <f>$G$595</f>
        <v>6.0999999999999999E-2</v>
      </c>
      <c r="H948" s="33">
        <f t="shared" si="227"/>
        <v>0.61</v>
      </c>
      <c r="I948" s="34">
        <f>H948+H949</f>
        <v>1.4300000000000002</v>
      </c>
      <c r="J948" s="33">
        <f t="shared" si="228"/>
        <v>0.61</v>
      </c>
      <c r="K948" s="34">
        <f>J948+J949</f>
        <v>1.4300000000000002</v>
      </c>
      <c r="L948" s="33"/>
      <c r="M948" s="33"/>
      <c r="N948" s="33"/>
      <c r="O948" s="33">
        <f>I948*$Q$7</f>
        <v>2.145E-2</v>
      </c>
      <c r="P948" s="33">
        <f>K948*$Q$7</f>
        <v>2.145E-2</v>
      </c>
      <c r="Q948" s="33"/>
      <c r="R948" s="33">
        <f>I948*$T$7</f>
        <v>0.48620000000000008</v>
      </c>
      <c r="S948" s="35">
        <f>K948*$T$7</f>
        <v>0.48620000000000008</v>
      </c>
      <c r="T948" s="43"/>
      <c r="U948" s="36">
        <f>I948*$W$7</f>
        <v>1.4300000000000003E-4</v>
      </c>
      <c r="V948" s="36">
        <f>K948*$W$7</f>
        <v>1.4300000000000003E-4</v>
      </c>
      <c r="W948" s="43"/>
      <c r="X948" s="33">
        <f>I948*$Z$7</f>
        <v>1.088802</v>
      </c>
      <c r="Y948" s="33">
        <f>K948*$Z$7</f>
        <v>1.088802</v>
      </c>
      <c r="Z948" s="43"/>
      <c r="AA948" s="33">
        <f>I948+O948+R948+U948+X948</f>
        <v>3.0265950000000004</v>
      </c>
      <c r="AB948" s="33">
        <f>K948+P948+S948+V948+Y948</f>
        <v>3.0265950000000004</v>
      </c>
      <c r="AC948" s="33">
        <f>AA948*$AE$7</f>
        <v>0.90797850000000002</v>
      </c>
      <c r="AD948" s="33">
        <f>AB948*$AE$7</f>
        <v>0.90797850000000002</v>
      </c>
      <c r="AE948" s="43"/>
      <c r="AF948" s="33">
        <f>(AA948+AC948)*$AH$7</f>
        <v>0.11803720500000001</v>
      </c>
      <c r="AG948" s="33">
        <f>(AB948+AD948)*$AH$7</f>
        <v>0.11803720500000001</v>
      </c>
      <c r="AH948" s="43"/>
      <c r="AI948" s="43"/>
      <c r="AJ948" s="43"/>
      <c r="AK948" s="37">
        <v>5.01</v>
      </c>
      <c r="AL948" s="38">
        <v>5.01</v>
      </c>
      <c r="AM948" s="38">
        <f t="shared" si="222"/>
        <v>5.41</v>
      </c>
      <c r="AN948" s="38">
        <f t="shared" si="223"/>
        <v>5.41</v>
      </c>
      <c r="AO948" s="37">
        <f t="shared" si="221"/>
        <v>1.08</v>
      </c>
      <c r="AP948" s="38">
        <f t="shared" si="221"/>
        <v>1.08</v>
      </c>
      <c r="AQ948" s="83"/>
      <c r="AR948" s="37">
        <f>AM948+AO948</f>
        <v>6.49</v>
      </c>
      <c r="AS948" s="38">
        <f>AN948+AP948</f>
        <v>6.49</v>
      </c>
    </row>
    <row r="949" spans="1:45" ht="51.75" x14ac:dyDescent="0.25">
      <c r="A949" s="196"/>
      <c r="B949" s="198"/>
      <c r="C949" s="200"/>
      <c r="D949" s="30" t="s">
        <v>46</v>
      </c>
      <c r="E949" s="31">
        <v>20</v>
      </c>
      <c r="F949" s="31">
        <v>20</v>
      </c>
      <c r="G949" s="33">
        <f>$G$594</f>
        <v>4.1000000000000002E-2</v>
      </c>
      <c r="H949" s="33">
        <f t="shared" si="227"/>
        <v>0.82000000000000006</v>
      </c>
      <c r="I949" s="34"/>
      <c r="J949" s="33">
        <f t="shared" si="228"/>
        <v>0.82000000000000006</v>
      </c>
      <c r="K949" s="34"/>
      <c r="L949" s="33"/>
      <c r="M949" s="33"/>
      <c r="N949" s="33"/>
      <c r="O949" s="33"/>
      <c r="P949" s="33"/>
      <c r="Q949" s="33"/>
      <c r="R949" s="33"/>
      <c r="S949" s="35"/>
      <c r="T949" s="43"/>
      <c r="U949" s="36"/>
      <c r="V949" s="36"/>
      <c r="W949" s="43"/>
      <c r="X949" s="33"/>
      <c r="Y949" s="33"/>
      <c r="Z949" s="43"/>
      <c r="AA949" s="33"/>
      <c r="AB949" s="33"/>
      <c r="AC949" s="33"/>
      <c r="AD949" s="33"/>
      <c r="AE949" s="43"/>
      <c r="AF949" s="33"/>
      <c r="AG949" s="33"/>
      <c r="AH949" s="43"/>
      <c r="AI949" s="43"/>
      <c r="AJ949" s="43"/>
      <c r="AK949" s="37"/>
      <c r="AL949" s="38"/>
      <c r="AM949" s="38">
        <f t="shared" si="222"/>
        <v>0</v>
      </c>
      <c r="AN949" s="38">
        <f t="shared" si="223"/>
        <v>0</v>
      </c>
      <c r="AO949" s="37">
        <f t="shared" si="221"/>
        <v>0</v>
      </c>
      <c r="AP949" s="38">
        <f t="shared" si="221"/>
        <v>0</v>
      </c>
      <c r="AQ949" s="83"/>
      <c r="AR949" s="37"/>
      <c r="AS949" s="38"/>
    </row>
    <row r="950" spans="1:45" ht="61.5" customHeight="1" x14ac:dyDescent="0.25">
      <c r="A950" s="27" t="s">
        <v>1164</v>
      </c>
      <c r="B950" s="28" t="s">
        <v>1165</v>
      </c>
      <c r="C950" s="29"/>
      <c r="D950" s="30"/>
      <c r="E950" s="31"/>
      <c r="F950" s="31"/>
      <c r="G950" s="33"/>
      <c r="H950" s="33"/>
      <c r="I950" s="34"/>
      <c r="J950" s="33"/>
      <c r="K950" s="34"/>
      <c r="L950" s="33"/>
      <c r="M950" s="33"/>
      <c r="N950" s="33"/>
      <c r="O950" s="33"/>
      <c r="P950" s="33"/>
      <c r="Q950" s="33"/>
      <c r="R950" s="33"/>
      <c r="S950" s="35"/>
      <c r="T950" s="43"/>
      <c r="U950" s="36"/>
      <c r="V950" s="36"/>
      <c r="W950" s="43"/>
      <c r="X950" s="33"/>
      <c r="Y950" s="33"/>
      <c r="Z950" s="43"/>
      <c r="AA950" s="33"/>
      <c r="AB950" s="33"/>
      <c r="AC950" s="33"/>
      <c r="AD950" s="33"/>
      <c r="AE950" s="43"/>
      <c r="AF950" s="33"/>
      <c r="AG950" s="33"/>
      <c r="AH950" s="43"/>
      <c r="AI950" s="43"/>
      <c r="AJ950" s="43"/>
      <c r="AK950" s="37"/>
      <c r="AL950" s="38"/>
      <c r="AM950" s="38"/>
      <c r="AN950" s="38"/>
      <c r="AO950" s="37"/>
      <c r="AP950" s="38"/>
      <c r="AQ950" s="83"/>
      <c r="AR950" s="37"/>
      <c r="AS950" s="38"/>
    </row>
    <row r="951" spans="1:45" ht="39" x14ac:dyDescent="0.25">
      <c r="A951" s="195" t="s">
        <v>1166</v>
      </c>
      <c r="B951" s="197" t="s">
        <v>1167</v>
      </c>
      <c r="C951" s="199" t="s">
        <v>192</v>
      </c>
      <c r="D951" s="30" t="s">
        <v>811</v>
      </c>
      <c r="E951" s="31">
        <v>5</v>
      </c>
      <c r="F951" s="31">
        <v>5</v>
      </c>
      <c r="G951" s="33">
        <f>$G$595</f>
        <v>6.0999999999999999E-2</v>
      </c>
      <c r="H951" s="33">
        <f t="shared" si="227"/>
        <v>0.30499999999999999</v>
      </c>
      <c r="I951" s="34">
        <f>H951+H952</f>
        <v>0.38700000000000001</v>
      </c>
      <c r="J951" s="33">
        <f t="shared" si="228"/>
        <v>0.30499999999999999</v>
      </c>
      <c r="K951" s="34">
        <f>J951+J952</f>
        <v>0.38700000000000001</v>
      </c>
      <c r="L951" s="33"/>
      <c r="M951" s="33"/>
      <c r="N951" s="33"/>
      <c r="O951" s="33">
        <f>I951*$Q$7</f>
        <v>5.8050000000000003E-3</v>
      </c>
      <c r="P951" s="33">
        <f>K951*$Q$7</f>
        <v>5.8050000000000003E-3</v>
      </c>
      <c r="Q951" s="33"/>
      <c r="R951" s="33">
        <f>I951*$T$7</f>
        <v>0.13158</v>
      </c>
      <c r="S951" s="35">
        <f>K951*$T$7</f>
        <v>0.13158</v>
      </c>
      <c r="T951" s="43"/>
      <c r="U951" s="36">
        <f>I951*$W$7</f>
        <v>3.8700000000000006E-5</v>
      </c>
      <c r="V951" s="36">
        <f>K951*$W$7</f>
        <v>3.8700000000000006E-5</v>
      </c>
      <c r="W951" s="43"/>
      <c r="X951" s="33">
        <f>I951*$Z$7</f>
        <v>0.29466179999999997</v>
      </c>
      <c r="Y951" s="33">
        <f>K951*$Z$7</f>
        <v>0.29466179999999997</v>
      </c>
      <c r="Z951" s="43"/>
      <c r="AA951" s="33">
        <f>I951+O951+R951+U951+X951</f>
        <v>0.81908549999999991</v>
      </c>
      <c r="AB951" s="33">
        <f>K951+P951+S951+V951+Y951</f>
        <v>0.81908549999999991</v>
      </c>
      <c r="AC951" s="33">
        <f>AA951*$AE$7</f>
        <v>0.24572564999999996</v>
      </c>
      <c r="AD951" s="33">
        <f>AB951*$AE$7</f>
        <v>0.24572564999999996</v>
      </c>
      <c r="AE951" s="43"/>
      <c r="AF951" s="33">
        <f>(AA951+AC951)*$AH$7</f>
        <v>3.1944334499999998E-2</v>
      </c>
      <c r="AG951" s="33">
        <f>(AB951+AD951)*$AH$7</f>
        <v>3.1944334499999998E-2</v>
      </c>
      <c r="AH951" s="43"/>
      <c r="AI951" s="43"/>
      <c r="AJ951" s="43"/>
      <c r="AK951" s="37">
        <v>1.37</v>
      </c>
      <c r="AL951" s="38">
        <v>1.37</v>
      </c>
      <c r="AM951" s="38">
        <f t="shared" si="222"/>
        <v>1.48</v>
      </c>
      <c r="AN951" s="38">
        <f t="shared" si="223"/>
        <v>1.48</v>
      </c>
      <c r="AO951" s="37">
        <f t="shared" si="221"/>
        <v>0.3</v>
      </c>
      <c r="AP951" s="38">
        <f t="shared" si="221"/>
        <v>0.3</v>
      </c>
      <c r="AQ951" s="83"/>
      <c r="AR951" s="37">
        <f>AM951+AO951</f>
        <v>1.78</v>
      </c>
      <c r="AS951" s="38">
        <f>AN951+AP951</f>
        <v>1.78</v>
      </c>
    </row>
    <row r="952" spans="1:45" ht="51.75" x14ac:dyDescent="0.25">
      <c r="A952" s="196"/>
      <c r="B952" s="198"/>
      <c r="C952" s="200"/>
      <c r="D952" s="30" t="s">
        <v>46</v>
      </c>
      <c r="E952" s="31">
        <v>2</v>
      </c>
      <c r="F952" s="31">
        <v>2</v>
      </c>
      <c r="G952" s="33">
        <f>$G$594</f>
        <v>4.1000000000000002E-2</v>
      </c>
      <c r="H952" s="33">
        <f t="shared" si="227"/>
        <v>8.2000000000000003E-2</v>
      </c>
      <c r="I952" s="34"/>
      <c r="J952" s="33">
        <f t="shared" si="228"/>
        <v>8.2000000000000003E-2</v>
      </c>
      <c r="K952" s="34"/>
      <c r="L952" s="33"/>
      <c r="M952" s="33"/>
      <c r="N952" s="33"/>
      <c r="O952" s="33"/>
      <c r="P952" s="33"/>
      <c r="Q952" s="33"/>
      <c r="R952" s="33"/>
      <c r="S952" s="35"/>
      <c r="T952" s="43"/>
      <c r="U952" s="36"/>
      <c r="V952" s="36"/>
      <c r="W952" s="43"/>
      <c r="X952" s="33"/>
      <c r="Y952" s="33"/>
      <c r="Z952" s="43"/>
      <c r="AA952" s="33"/>
      <c r="AB952" s="33"/>
      <c r="AC952" s="33"/>
      <c r="AD952" s="33"/>
      <c r="AE952" s="43"/>
      <c r="AF952" s="33"/>
      <c r="AG952" s="33"/>
      <c r="AH952" s="43"/>
      <c r="AI952" s="43"/>
      <c r="AJ952" s="43"/>
      <c r="AK952" s="37"/>
      <c r="AL952" s="38"/>
      <c r="AM952" s="38">
        <f t="shared" si="222"/>
        <v>0</v>
      </c>
      <c r="AN952" s="38">
        <f t="shared" si="223"/>
        <v>0</v>
      </c>
      <c r="AO952" s="37">
        <f t="shared" si="221"/>
        <v>0</v>
      </c>
      <c r="AP952" s="38">
        <f t="shared" si="221"/>
        <v>0</v>
      </c>
      <c r="AQ952" s="83"/>
      <c r="AR952" s="37"/>
      <c r="AS952" s="38"/>
    </row>
    <row r="953" spans="1:45" x14ac:dyDescent="0.25">
      <c r="A953" s="27" t="s">
        <v>1168</v>
      </c>
      <c r="B953" s="28" t="s">
        <v>1169</v>
      </c>
      <c r="C953" s="29"/>
      <c r="D953" s="30"/>
      <c r="E953" s="31"/>
      <c r="F953" s="31"/>
      <c r="G953" s="33"/>
      <c r="H953" s="33"/>
      <c r="I953" s="34"/>
      <c r="J953" s="33"/>
      <c r="K953" s="34"/>
      <c r="L953" s="33"/>
      <c r="M953" s="33"/>
      <c r="N953" s="33"/>
      <c r="O953" s="33"/>
      <c r="P953" s="33"/>
      <c r="Q953" s="33"/>
      <c r="R953" s="33"/>
      <c r="S953" s="35"/>
      <c r="T953" s="43"/>
      <c r="U953" s="36"/>
      <c r="V953" s="36"/>
      <c r="W953" s="43"/>
      <c r="X953" s="33"/>
      <c r="Y953" s="33"/>
      <c r="Z953" s="43"/>
      <c r="AA953" s="33"/>
      <c r="AB953" s="33"/>
      <c r="AC953" s="33"/>
      <c r="AD953" s="33"/>
      <c r="AE953" s="43"/>
      <c r="AF953" s="33"/>
      <c r="AG953" s="33"/>
      <c r="AH953" s="43"/>
      <c r="AI953" s="43"/>
      <c r="AJ953" s="43"/>
      <c r="AK953" s="37"/>
      <c r="AL953" s="38"/>
      <c r="AM953" s="38"/>
      <c r="AN953" s="38"/>
      <c r="AO953" s="37"/>
      <c r="AP953" s="38"/>
      <c r="AQ953" s="83"/>
      <c r="AR953" s="37"/>
      <c r="AS953" s="38"/>
    </row>
    <row r="954" spans="1:45" ht="39" x14ac:dyDescent="0.25">
      <c r="A954" s="195" t="s">
        <v>1170</v>
      </c>
      <c r="B954" s="197" t="s">
        <v>1171</v>
      </c>
      <c r="C954" s="199" t="s">
        <v>192</v>
      </c>
      <c r="D954" s="30" t="s">
        <v>811</v>
      </c>
      <c r="E954" s="31">
        <v>4</v>
      </c>
      <c r="F954" s="31">
        <v>4</v>
      </c>
      <c r="G954" s="33">
        <f>$G$595</f>
        <v>6.0999999999999999E-2</v>
      </c>
      <c r="H954" s="33">
        <f t="shared" si="227"/>
        <v>0.24399999999999999</v>
      </c>
      <c r="I954" s="34">
        <f>H954+H955</f>
        <v>0.49</v>
      </c>
      <c r="J954" s="33">
        <f t="shared" si="228"/>
        <v>0.24399999999999999</v>
      </c>
      <c r="K954" s="34">
        <f>J954+J955</f>
        <v>0.49</v>
      </c>
      <c r="L954" s="33"/>
      <c r="M954" s="33"/>
      <c r="N954" s="33"/>
      <c r="O954" s="33">
        <f>I954*$Q$7</f>
        <v>7.3499999999999998E-3</v>
      </c>
      <c r="P954" s="33">
        <f>K954*$Q$7</f>
        <v>7.3499999999999998E-3</v>
      </c>
      <c r="Q954" s="33"/>
      <c r="R954" s="33">
        <f>I954*$T$7</f>
        <v>0.1666</v>
      </c>
      <c r="S954" s="35">
        <f>K954*$T$7</f>
        <v>0.1666</v>
      </c>
      <c r="T954" s="43"/>
      <c r="U954" s="36">
        <f>I954*$W$7</f>
        <v>4.8999999999999998E-5</v>
      </c>
      <c r="V954" s="36">
        <f>K954*$W$7</f>
        <v>4.8999999999999998E-5</v>
      </c>
      <c r="W954" s="43"/>
      <c r="X954" s="33">
        <f>I954*$Z$7</f>
        <v>0.37308599999999997</v>
      </c>
      <c r="Y954" s="33">
        <f>K954*$Z$7</f>
        <v>0.37308599999999997</v>
      </c>
      <c r="Z954" s="43"/>
      <c r="AA954" s="33">
        <f>I954+O954+R954+U954+X954</f>
        <v>1.037085</v>
      </c>
      <c r="AB954" s="33">
        <f>K954+P954+S954+V954+Y954</f>
        <v>1.037085</v>
      </c>
      <c r="AC954" s="33">
        <f>AA954*$AE$7</f>
        <v>0.3111255</v>
      </c>
      <c r="AD954" s="33">
        <f>AB954*$AE$7</f>
        <v>0.3111255</v>
      </c>
      <c r="AE954" s="43"/>
      <c r="AF954" s="33">
        <f>(AA954+AC954)*$AH$7</f>
        <v>4.0446314999999997E-2</v>
      </c>
      <c r="AG954" s="33">
        <f>(AB954+AD954)*$AH$7</f>
        <v>4.0446314999999997E-2</v>
      </c>
      <c r="AH954" s="43"/>
      <c r="AI954" s="43"/>
      <c r="AJ954" s="43"/>
      <c r="AK954" s="37">
        <v>1.72</v>
      </c>
      <c r="AL954" s="38">
        <v>1.72</v>
      </c>
      <c r="AM954" s="38">
        <f t="shared" si="222"/>
        <v>1.86</v>
      </c>
      <c r="AN954" s="38">
        <f t="shared" si="223"/>
        <v>1.86</v>
      </c>
      <c r="AO954" s="37">
        <f t="shared" si="221"/>
        <v>0.37</v>
      </c>
      <c r="AP954" s="38">
        <f t="shared" si="221"/>
        <v>0.37</v>
      </c>
      <c r="AQ954" s="83"/>
      <c r="AR954" s="37">
        <f>AM954+AO954</f>
        <v>2.23</v>
      </c>
      <c r="AS954" s="38">
        <f>AN954+AP954</f>
        <v>2.23</v>
      </c>
    </row>
    <row r="955" spans="1:45" ht="51.75" x14ac:dyDescent="0.25">
      <c r="A955" s="196"/>
      <c r="B955" s="198"/>
      <c r="C955" s="200"/>
      <c r="D955" s="30" t="s">
        <v>46</v>
      </c>
      <c r="E955" s="31">
        <v>6</v>
      </c>
      <c r="F955" s="31">
        <v>6</v>
      </c>
      <c r="G955" s="33">
        <f>$G$594</f>
        <v>4.1000000000000002E-2</v>
      </c>
      <c r="H955" s="33">
        <f t="shared" si="227"/>
        <v>0.246</v>
      </c>
      <c r="I955" s="34"/>
      <c r="J955" s="33">
        <f t="shared" si="228"/>
        <v>0.246</v>
      </c>
      <c r="K955" s="34"/>
      <c r="L955" s="33"/>
      <c r="M955" s="33"/>
      <c r="N955" s="33"/>
      <c r="O955" s="33"/>
      <c r="P955" s="33"/>
      <c r="Q955" s="33"/>
      <c r="R955" s="33"/>
      <c r="S955" s="35"/>
      <c r="T955" s="43"/>
      <c r="U955" s="36"/>
      <c r="V955" s="36"/>
      <c r="W955" s="43"/>
      <c r="X955" s="33"/>
      <c r="Y955" s="33"/>
      <c r="Z955" s="43"/>
      <c r="AA955" s="33"/>
      <c r="AB955" s="33"/>
      <c r="AC955" s="33"/>
      <c r="AD955" s="33"/>
      <c r="AE955" s="43"/>
      <c r="AF955" s="33"/>
      <c r="AG955" s="33"/>
      <c r="AH955" s="43"/>
      <c r="AI955" s="43"/>
      <c r="AJ955" s="43"/>
      <c r="AK955" s="37"/>
      <c r="AL955" s="38"/>
      <c r="AM955" s="38">
        <f t="shared" si="222"/>
        <v>0</v>
      </c>
      <c r="AN955" s="38">
        <f t="shared" si="223"/>
        <v>0</v>
      </c>
      <c r="AO955" s="37">
        <f t="shared" si="221"/>
        <v>0</v>
      </c>
      <c r="AP955" s="38">
        <f t="shared" si="221"/>
        <v>0</v>
      </c>
      <c r="AQ955" s="83"/>
      <c r="AR955" s="37"/>
      <c r="AS955" s="38"/>
    </row>
    <row r="956" spans="1:45" ht="58.5" customHeight="1" x14ac:dyDescent="0.25">
      <c r="A956" s="27" t="s">
        <v>1172</v>
      </c>
      <c r="B956" s="28" t="s">
        <v>1173</v>
      </c>
      <c r="C956" s="29"/>
      <c r="D956" s="30"/>
      <c r="E956" s="31"/>
      <c r="F956" s="31"/>
      <c r="G956" s="33"/>
      <c r="H956" s="33"/>
      <c r="I956" s="34"/>
      <c r="J956" s="33"/>
      <c r="K956" s="34"/>
      <c r="L956" s="33"/>
      <c r="M956" s="33"/>
      <c r="N956" s="33"/>
      <c r="O956" s="33"/>
      <c r="P956" s="33"/>
      <c r="Q956" s="33"/>
      <c r="R956" s="33"/>
      <c r="S956" s="35"/>
      <c r="T956" s="43"/>
      <c r="U956" s="36"/>
      <c r="V956" s="36"/>
      <c r="W956" s="43"/>
      <c r="X956" s="33"/>
      <c r="Y956" s="33"/>
      <c r="Z956" s="43"/>
      <c r="AA956" s="33"/>
      <c r="AB956" s="33"/>
      <c r="AC956" s="33"/>
      <c r="AD956" s="33"/>
      <c r="AE956" s="43"/>
      <c r="AF956" s="33"/>
      <c r="AG956" s="33"/>
      <c r="AH956" s="43"/>
      <c r="AI956" s="43"/>
      <c r="AJ956" s="43"/>
      <c r="AK956" s="37"/>
      <c r="AL956" s="38"/>
      <c r="AM956" s="38"/>
      <c r="AN956" s="38"/>
      <c r="AO956" s="37"/>
      <c r="AP956" s="38"/>
      <c r="AQ956" s="83"/>
      <c r="AR956" s="37"/>
      <c r="AS956" s="38"/>
    </row>
    <row r="957" spans="1:45" ht="39" x14ac:dyDescent="0.25">
      <c r="A957" s="195" t="s">
        <v>1174</v>
      </c>
      <c r="B957" s="197" t="s">
        <v>1175</v>
      </c>
      <c r="C957" s="199" t="s">
        <v>192</v>
      </c>
      <c r="D957" s="30" t="s">
        <v>811</v>
      </c>
      <c r="E957" s="31">
        <v>4</v>
      </c>
      <c r="F957" s="31">
        <v>4</v>
      </c>
      <c r="G957" s="33">
        <f>$G$595</f>
        <v>6.0999999999999999E-2</v>
      </c>
      <c r="H957" s="33">
        <f t="shared" si="227"/>
        <v>0.24399999999999999</v>
      </c>
      <c r="I957" s="34">
        <f>H957+H958</f>
        <v>0.49</v>
      </c>
      <c r="J957" s="33">
        <f t="shared" si="228"/>
        <v>0.24399999999999999</v>
      </c>
      <c r="K957" s="34">
        <f>J957+J958</f>
        <v>0.49</v>
      </c>
      <c r="L957" s="33"/>
      <c r="M957" s="33"/>
      <c r="N957" s="33"/>
      <c r="O957" s="33">
        <f>I957*$Q$7</f>
        <v>7.3499999999999998E-3</v>
      </c>
      <c r="P957" s="33">
        <f>K957*$Q$7</f>
        <v>7.3499999999999998E-3</v>
      </c>
      <c r="Q957" s="33"/>
      <c r="R957" s="33">
        <f>I957*$T$7</f>
        <v>0.1666</v>
      </c>
      <c r="S957" s="35">
        <f>K957*$T$7</f>
        <v>0.1666</v>
      </c>
      <c r="T957" s="43"/>
      <c r="U957" s="36">
        <f>I957*$W$7</f>
        <v>4.8999999999999998E-5</v>
      </c>
      <c r="V957" s="36">
        <f>K957*$W$7</f>
        <v>4.8999999999999998E-5</v>
      </c>
      <c r="W957" s="43"/>
      <c r="X957" s="33">
        <f>I957*$Z$7</f>
        <v>0.37308599999999997</v>
      </c>
      <c r="Y957" s="33">
        <f>K957*$Z$7</f>
        <v>0.37308599999999997</v>
      </c>
      <c r="Z957" s="43"/>
      <c r="AA957" s="33">
        <f>I957+O957+R957+U957+X957</f>
        <v>1.037085</v>
      </c>
      <c r="AB957" s="33">
        <f>K957+P957+S957+V957+Y957</f>
        <v>1.037085</v>
      </c>
      <c r="AC957" s="33">
        <f>AA957*$AE$7</f>
        <v>0.3111255</v>
      </c>
      <c r="AD957" s="33">
        <f>AB957*$AE$7</f>
        <v>0.3111255</v>
      </c>
      <c r="AE957" s="43"/>
      <c r="AF957" s="33">
        <f>(AA957+AC957)*$AH$7</f>
        <v>4.0446314999999997E-2</v>
      </c>
      <c r="AG957" s="33">
        <f>(AB957+AD957)*$AH$7</f>
        <v>4.0446314999999997E-2</v>
      </c>
      <c r="AH957" s="43"/>
      <c r="AI957" s="43"/>
      <c r="AJ957" s="43"/>
      <c r="AK957" s="37">
        <v>1.72</v>
      </c>
      <c r="AL957" s="38">
        <v>1.72</v>
      </c>
      <c r="AM957" s="38">
        <f t="shared" si="222"/>
        <v>1.86</v>
      </c>
      <c r="AN957" s="38">
        <f t="shared" si="223"/>
        <v>1.86</v>
      </c>
      <c r="AO957" s="37">
        <f t="shared" si="221"/>
        <v>0.37</v>
      </c>
      <c r="AP957" s="38">
        <f t="shared" si="221"/>
        <v>0.37</v>
      </c>
      <c r="AQ957" s="83"/>
      <c r="AR957" s="37">
        <f t="shared" ref="AR957:AS959" si="229">AM957+AO957</f>
        <v>2.23</v>
      </c>
      <c r="AS957" s="38">
        <f t="shared" si="229"/>
        <v>2.23</v>
      </c>
    </row>
    <row r="958" spans="1:45" ht="51.75" x14ac:dyDescent="0.25">
      <c r="A958" s="196"/>
      <c r="B958" s="198"/>
      <c r="C958" s="200"/>
      <c r="D958" s="30" t="s">
        <v>46</v>
      </c>
      <c r="E958" s="31">
        <v>6</v>
      </c>
      <c r="F958" s="31">
        <v>6</v>
      </c>
      <c r="G958" s="33">
        <f>$G$594</f>
        <v>4.1000000000000002E-2</v>
      </c>
      <c r="H958" s="33">
        <f t="shared" si="227"/>
        <v>0.246</v>
      </c>
      <c r="I958" s="34"/>
      <c r="J958" s="33">
        <f t="shared" si="228"/>
        <v>0.246</v>
      </c>
      <c r="K958" s="34"/>
      <c r="L958" s="33"/>
      <c r="M958" s="33"/>
      <c r="N958" s="33"/>
      <c r="O958" s="33"/>
      <c r="P958" s="33"/>
      <c r="Q958" s="33"/>
      <c r="R958" s="33"/>
      <c r="S958" s="35"/>
      <c r="T958" s="43"/>
      <c r="U958" s="36"/>
      <c r="V958" s="36"/>
      <c r="W958" s="43"/>
      <c r="X958" s="33"/>
      <c r="Y958" s="33"/>
      <c r="Z958" s="43"/>
      <c r="AA958" s="33"/>
      <c r="AB958" s="33"/>
      <c r="AC958" s="33"/>
      <c r="AD958" s="33"/>
      <c r="AE958" s="43"/>
      <c r="AF958" s="33"/>
      <c r="AG958" s="33"/>
      <c r="AH958" s="43"/>
      <c r="AI958" s="43"/>
      <c r="AJ958" s="43"/>
      <c r="AK958" s="37"/>
      <c r="AL958" s="38"/>
      <c r="AM958" s="38">
        <f t="shared" si="222"/>
        <v>0</v>
      </c>
      <c r="AN958" s="38">
        <f t="shared" si="223"/>
        <v>0</v>
      </c>
      <c r="AO958" s="37">
        <f t="shared" si="221"/>
        <v>0</v>
      </c>
      <c r="AP958" s="38">
        <f t="shared" si="221"/>
        <v>0</v>
      </c>
      <c r="AQ958" s="83"/>
      <c r="AR958" s="37">
        <f t="shared" si="229"/>
        <v>0</v>
      </c>
      <c r="AS958" s="38">
        <f t="shared" si="229"/>
        <v>0</v>
      </c>
    </row>
    <row r="959" spans="1:45" ht="39" x14ac:dyDescent="0.25">
      <c r="A959" s="195" t="s">
        <v>1176</v>
      </c>
      <c r="B959" s="197" t="s">
        <v>1177</v>
      </c>
      <c r="C959" s="199" t="s">
        <v>192</v>
      </c>
      <c r="D959" s="30" t="s">
        <v>811</v>
      </c>
      <c r="E959" s="31">
        <v>4</v>
      </c>
      <c r="F959" s="31">
        <v>4</v>
      </c>
      <c r="G959" s="33">
        <f>$G$595</f>
        <v>6.0999999999999999E-2</v>
      </c>
      <c r="H959" s="33">
        <f t="shared" si="227"/>
        <v>0.24399999999999999</v>
      </c>
      <c r="I959" s="34">
        <f>H959+H960</f>
        <v>0.49</v>
      </c>
      <c r="J959" s="33">
        <f t="shared" si="228"/>
        <v>0.24399999999999999</v>
      </c>
      <c r="K959" s="34">
        <f>J959+J960</f>
        <v>0.49</v>
      </c>
      <c r="L959" s="33"/>
      <c r="M959" s="33"/>
      <c r="N959" s="33"/>
      <c r="O959" s="33">
        <f>I959*$Q$7</f>
        <v>7.3499999999999998E-3</v>
      </c>
      <c r="P959" s="33">
        <f>K959*$Q$7</f>
        <v>7.3499999999999998E-3</v>
      </c>
      <c r="Q959" s="33"/>
      <c r="R959" s="33">
        <f>I959*$T$7</f>
        <v>0.1666</v>
      </c>
      <c r="S959" s="35">
        <f>K959*$T$7</f>
        <v>0.1666</v>
      </c>
      <c r="T959" s="43"/>
      <c r="U959" s="36">
        <f>I959*$W$7</f>
        <v>4.8999999999999998E-5</v>
      </c>
      <c r="V959" s="36">
        <f>K959*$W$7</f>
        <v>4.8999999999999998E-5</v>
      </c>
      <c r="W959" s="43"/>
      <c r="X959" s="33">
        <f>I959*$Z$7</f>
        <v>0.37308599999999997</v>
      </c>
      <c r="Y959" s="33">
        <f>K959*$Z$7</f>
        <v>0.37308599999999997</v>
      </c>
      <c r="Z959" s="43"/>
      <c r="AA959" s="33">
        <f>I959+O959+R959+U959+X959</f>
        <v>1.037085</v>
      </c>
      <c r="AB959" s="33">
        <f>K959+P959+S959+V959+Y959</f>
        <v>1.037085</v>
      </c>
      <c r="AC959" s="33">
        <f>AA959*$AE$7</f>
        <v>0.3111255</v>
      </c>
      <c r="AD959" s="33">
        <f>AB959*$AE$7</f>
        <v>0.3111255</v>
      </c>
      <c r="AE959" s="43"/>
      <c r="AF959" s="33">
        <f>(AA959+AC959)*$AH$7</f>
        <v>4.0446314999999997E-2</v>
      </c>
      <c r="AG959" s="33">
        <f>(AB959+AD959)*$AH$7</f>
        <v>4.0446314999999997E-2</v>
      </c>
      <c r="AH959" s="43"/>
      <c r="AI959" s="43"/>
      <c r="AJ959" s="43"/>
      <c r="AK959" s="37">
        <v>1.72</v>
      </c>
      <c r="AL959" s="38">
        <v>1.72</v>
      </c>
      <c r="AM959" s="38">
        <f t="shared" si="222"/>
        <v>1.86</v>
      </c>
      <c r="AN959" s="38">
        <f t="shared" si="223"/>
        <v>1.86</v>
      </c>
      <c r="AO959" s="37">
        <f t="shared" si="221"/>
        <v>0.37</v>
      </c>
      <c r="AP959" s="38">
        <f t="shared" si="221"/>
        <v>0.37</v>
      </c>
      <c r="AQ959" s="83"/>
      <c r="AR959" s="37">
        <f t="shared" si="229"/>
        <v>2.23</v>
      </c>
      <c r="AS959" s="38">
        <f t="shared" si="229"/>
        <v>2.23</v>
      </c>
    </row>
    <row r="960" spans="1:45" ht="51.75" x14ac:dyDescent="0.25">
      <c r="A960" s="196"/>
      <c r="B960" s="198"/>
      <c r="C960" s="200"/>
      <c r="D960" s="30" t="s">
        <v>46</v>
      </c>
      <c r="E960" s="31">
        <v>6</v>
      </c>
      <c r="F960" s="31">
        <v>6</v>
      </c>
      <c r="G960" s="33">
        <f>$G$594</f>
        <v>4.1000000000000002E-2</v>
      </c>
      <c r="H960" s="33">
        <f t="shared" si="227"/>
        <v>0.246</v>
      </c>
      <c r="I960" s="34"/>
      <c r="J960" s="33">
        <f t="shared" si="228"/>
        <v>0.246</v>
      </c>
      <c r="K960" s="34"/>
      <c r="L960" s="33"/>
      <c r="M960" s="33"/>
      <c r="N960" s="33"/>
      <c r="O960" s="33"/>
      <c r="P960" s="33"/>
      <c r="Q960" s="33"/>
      <c r="R960" s="33"/>
      <c r="S960" s="35"/>
      <c r="T960" s="43"/>
      <c r="U960" s="36"/>
      <c r="V960" s="36"/>
      <c r="W960" s="43"/>
      <c r="X960" s="33"/>
      <c r="Y960" s="33"/>
      <c r="Z960" s="43"/>
      <c r="AA960" s="33"/>
      <c r="AB960" s="33"/>
      <c r="AC960" s="33"/>
      <c r="AD960" s="33"/>
      <c r="AE960" s="43"/>
      <c r="AF960" s="33"/>
      <c r="AG960" s="33"/>
      <c r="AH960" s="43"/>
      <c r="AI960" s="43"/>
      <c r="AJ960" s="43"/>
      <c r="AK960" s="37"/>
      <c r="AL960" s="38"/>
      <c r="AM960" s="38">
        <f t="shared" si="222"/>
        <v>0</v>
      </c>
      <c r="AN960" s="38">
        <f t="shared" si="223"/>
        <v>0</v>
      </c>
      <c r="AO960" s="37">
        <f t="shared" si="221"/>
        <v>0</v>
      </c>
      <c r="AP960" s="38">
        <f t="shared" si="221"/>
        <v>0</v>
      </c>
      <c r="AQ960" s="83"/>
      <c r="AR960" s="37"/>
      <c r="AS960" s="38"/>
    </row>
    <row r="961" spans="1:45" ht="30" customHeight="1" x14ac:dyDescent="0.25">
      <c r="A961" s="27" t="s">
        <v>1178</v>
      </c>
      <c r="B961" s="28" t="s">
        <v>1179</v>
      </c>
      <c r="C961" s="29"/>
      <c r="D961" s="30"/>
      <c r="E961" s="31"/>
      <c r="F961" s="31"/>
      <c r="G961" s="33"/>
      <c r="H961" s="33"/>
      <c r="I961" s="34"/>
      <c r="J961" s="33"/>
      <c r="K961" s="34"/>
      <c r="L961" s="33"/>
      <c r="M961" s="33"/>
      <c r="N961" s="33"/>
      <c r="O961" s="33"/>
      <c r="P961" s="33"/>
      <c r="Q961" s="33"/>
      <c r="R961" s="33"/>
      <c r="S961" s="35"/>
      <c r="T961" s="43"/>
      <c r="U961" s="36"/>
      <c r="V961" s="36"/>
      <c r="W961" s="43"/>
      <c r="X961" s="33"/>
      <c r="Y961" s="33"/>
      <c r="Z961" s="43"/>
      <c r="AA961" s="33"/>
      <c r="AB961" s="33"/>
      <c r="AC961" s="33"/>
      <c r="AD961" s="33"/>
      <c r="AE961" s="43"/>
      <c r="AF961" s="33"/>
      <c r="AG961" s="33"/>
      <c r="AH961" s="43"/>
      <c r="AI961" s="43"/>
      <c r="AJ961" s="43"/>
      <c r="AK961" s="37"/>
      <c r="AL961" s="38"/>
      <c r="AM961" s="38"/>
      <c r="AN961" s="38"/>
      <c r="AO961" s="37"/>
      <c r="AP961" s="38"/>
      <c r="AQ961" s="83"/>
      <c r="AR961" s="37"/>
      <c r="AS961" s="38"/>
    </row>
    <row r="962" spans="1:45" ht="39" x14ac:dyDescent="0.25">
      <c r="A962" s="195" t="s">
        <v>1180</v>
      </c>
      <c r="B962" s="197" t="s">
        <v>1181</v>
      </c>
      <c r="C962" s="199" t="s">
        <v>192</v>
      </c>
      <c r="D962" s="30" t="s">
        <v>811</v>
      </c>
      <c r="E962" s="31">
        <v>10</v>
      </c>
      <c r="F962" s="31">
        <v>10</v>
      </c>
      <c r="G962" s="33">
        <f>$G$595</f>
        <v>6.0999999999999999E-2</v>
      </c>
      <c r="H962" s="33">
        <f t="shared" si="227"/>
        <v>0.61</v>
      </c>
      <c r="I962" s="34">
        <f>H962+H963</f>
        <v>0.81499999999999995</v>
      </c>
      <c r="J962" s="33">
        <f t="shared" si="228"/>
        <v>0.61</v>
      </c>
      <c r="K962" s="34">
        <f>J962+J963</f>
        <v>0.81499999999999995</v>
      </c>
      <c r="L962" s="33"/>
      <c r="M962" s="33"/>
      <c r="N962" s="33"/>
      <c r="O962" s="33">
        <f>I962*$Q$7</f>
        <v>1.2224999999999998E-2</v>
      </c>
      <c r="P962" s="33">
        <f>K962*$Q$7</f>
        <v>1.2224999999999998E-2</v>
      </c>
      <c r="Q962" s="33"/>
      <c r="R962" s="33">
        <f>I962*$T$7</f>
        <v>0.27710000000000001</v>
      </c>
      <c r="S962" s="35">
        <f>K962*$T$7</f>
        <v>0.27710000000000001</v>
      </c>
      <c r="T962" s="43"/>
      <c r="U962" s="36">
        <f>I962*$W$7</f>
        <v>8.1500000000000002E-5</v>
      </c>
      <c r="V962" s="36">
        <f>K962*$W$7</f>
        <v>8.1500000000000002E-5</v>
      </c>
      <c r="W962" s="43"/>
      <c r="X962" s="33">
        <f>I962*$Z$7</f>
        <v>0.6205409999999999</v>
      </c>
      <c r="Y962" s="33">
        <f>K962*$Z$7</f>
        <v>0.6205409999999999</v>
      </c>
      <c r="Z962" s="43"/>
      <c r="AA962" s="33">
        <f>I962+O962+R962+U962+X962</f>
        <v>1.7249474999999999</v>
      </c>
      <c r="AB962" s="33">
        <f>K962+P962+S962+V962+Y962</f>
        <v>1.7249474999999999</v>
      </c>
      <c r="AC962" s="33">
        <f>AA962*$AE$7</f>
        <v>0.51748424999999998</v>
      </c>
      <c r="AD962" s="33">
        <f>AB962*$AE$7</f>
        <v>0.51748424999999998</v>
      </c>
      <c r="AE962" s="43"/>
      <c r="AF962" s="33">
        <f>(AA962+AC962)*$AH$7</f>
        <v>6.7272952499999983E-2</v>
      </c>
      <c r="AG962" s="33">
        <f>(AB962+AD962)*$AH$7</f>
        <v>6.7272952499999983E-2</v>
      </c>
      <c r="AH962" s="43"/>
      <c r="AI962" s="43"/>
      <c r="AJ962" s="43"/>
      <c r="AK962" s="37">
        <v>2.86</v>
      </c>
      <c r="AL962" s="38">
        <v>2.86</v>
      </c>
      <c r="AM962" s="38">
        <f t="shared" si="222"/>
        <v>3.09</v>
      </c>
      <c r="AN962" s="38">
        <f t="shared" si="223"/>
        <v>3.09</v>
      </c>
      <c r="AO962" s="37">
        <f t="shared" si="221"/>
        <v>0.62</v>
      </c>
      <c r="AP962" s="38">
        <f t="shared" si="221"/>
        <v>0.62</v>
      </c>
      <c r="AQ962" s="83"/>
      <c r="AR962" s="37">
        <f>AM962+AO962</f>
        <v>3.71</v>
      </c>
      <c r="AS962" s="38">
        <f>AN962+AP962</f>
        <v>3.71</v>
      </c>
    </row>
    <row r="963" spans="1:45" ht="51.75" x14ac:dyDescent="0.25">
      <c r="A963" s="196"/>
      <c r="B963" s="198"/>
      <c r="C963" s="200"/>
      <c r="D963" s="30" t="s">
        <v>46</v>
      </c>
      <c r="E963" s="31">
        <v>5</v>
      </c>
      <c r="F963" s="31">
        <v>5</v>
      </c>
      <c r="G963" s="33">
        <f>$G$594</f>
        <v>4.1000000000000002E-2</v>
      </c>
      <c r="H963" s="33">
        <f t="shared" si="227"/>
        <v>0.20500000000000002</v>
      </c>
      <c r="I963" s="34"/>
      <c r="J963" s="33">
        <f t="shared" si="228"/>
        <v>0.20500000000000002</v>
      </c>
      <c r="K963" s="34"/>
      <c r="L963" s="33"/>
      <c r="M963" s="33"/>
      <c r="N963" s="33"/>
      <c r="O963" s="33"/>
      <c r="P963" s="33"/>
      <c r="Q963" s="33"/>
      <c r="R963" s="33"/>
      <c r="S963" s="35"/>
      <c r="T963" s="43"/>
      <c r="U963" s="36"/>
      <c r="V963" s="36"/>
      <c r="W963" s="43"/>
      <c r="X963" s="33"/>
      <c r="Y963" s="33"/>
      <c r="Z963" s="43"/>
      <c r="AA963" s="33"/>
      <c r="AB963" s="33"/>
      <c r="AC963" s="33"/>
      <c r="AD963" s="33"/>
      <c r="AE963" s="43"/>
      <c r="AF963" s="33"/>
      <c r="AG963" s="33"/>
      <c r="AH963" s="43"/>
      <c r="AI963" s="43"/>
      <c r="AJ963" s="43"/>
      <c r="AK963" s="37"/>
      <c r="AL963" s="38"/>
      <c r="AM963" s="38">
        <f t="shared" si="222"/>
        <v>0</v>
      </c>
      <c r="AN963" s="38">
        <f t="shared" si="223"/>
        <v>0</v>
      </c>
      <c r="AO963" s="37">
        <f t="shared" si="221"/>
        <v>0</v>
      </c>
      <c r="AP963" s="38">
        <f t="shared" si="221"/>
        <v>0</v>
      </c>
      <c r="AQ963" s="83"/>
      <c r="AR963" s="37"/>
      <c r="AS963" s="38"/>
    </row>
    <row r="964" spans="1:45" x14ac:dyDescent="0.25">
      <c r="A964" s="27" t="s">
        <v>1182</v>
      </c>
      <c r="B964" s="28" t="s">
        <v>1183</v>
      </c>
      <c r="C964" s="29"/>
      <c r="D964" s="30"/>
      <c r="E964" s="31"/>
      <c r="F964" s="31"/>
      <c r="G964" s="33"/>
      <c r="H964" s="33"/>
      <c r="I964" s="34"/>
      <c r="J964" s="33"/>
      <c r="K964" s="34"/>
      <c r="L964" s="33"/>
      <c r="M964" s="33"/>
      <c r="N964" s="33"/>
      <c r="O964" s="33"/>
      <c r="P964" s="33"/>
      <c r="Q964" s="33"/>
      <c r="R964" s="33"/>
      <c r="S964" s="35"/>
      <c r="T964" s="43"/>
      <c r="U964" s="36"/>
      <c r="V964" s="36"/>
      <c r="W964" s="43"/>
      <c r="X964" s="33"/>
      <c r="Y964" s="33"/>
      <c r="Z964" s="43"/>
      <c r="AA964" s="33"/>
      <c r="AB964" s="33"/>
      <c r="AC964" s="33"/>
      <c r="AD964" s="33"/>
      <c r="AE964" s="43"/>
      <c r="AF964" s="33"/>
      <c r="AG964" s="33"/>
      <c r="AH964" s="43"/>
      <c r="AI964" s="43"/>
      <c r="AJ964" s="43"/>
      <c r="AK964" s="37"/>
      <c r="AL964" s="38"/>
      <c r="AM964" s="38"/>
      <c r="AN964" s="38"/>
      <c r="AO964" s="37"/>
      <c r="AP964" s="38"/>
      <c r="AQ964" s="83"/>
      <c r="AR964" s="37"/>
      <c r="AS964" s="38"/>
    </row>
    <row r="965" spans="1:45" ht="39" x14ac:dyDescent="0.25">
      <c r="A965" s="195" t="s">
        <v>1184</v>
      </c>
      <c r="B965" s="197" t="s">
        <v>1185</v>
      </c>
      <c r="C965" s="199" t="s">
        <v>192</v>
      </c>
      <c r="D965" s="30" t="s">
        <v>811</v>
      </c>
      <c r="E965" s="31">
        <v>5</v>
      </c>
      <c r="F965" s="31">
        <v>5</v>
      </c>
      <c r="G965" s="33">
        <f>$G$595</f>
        <v>6.0999999999999999E-2</v>
      </c>
      <c r="H965" s="33">
        <f t="shared" si="227"/>
        <v>0.30499999999999999</v>
      </c>
      <c r="I965" s="34">
        <f>H965+H966</f>
        <v>0.51</v>
      </c>
      <c r="J965" s="33">
        <f t="shared" si="228"/>
        <v>0.30499999999999999</v>
      </c>
      <c r="K965" s="34">
        <f>J965+J966</f>
        <v>0.51</v>
      </c>
      <c r="L965" s="33"/>
      <c r="M965" s="33"/>
      <c r="N965" s="33"/>
      <c r="O965" s="33">
        <f>I965*$Q$7</f>
        <v>7.6499999999999997E-3</v>
      </c>
      <c r="P965" s="33">
        <f>K965*$Q$7</f>
        <v>7.6499999999999997E-3</v>
      </c>
      <c r="Q965" s="33"/>
      <c r="R965" s="33">
        <f>I965*$T$7</f>
        <v>0.17340000000000003</v>
      </c>
      <c r="S965" s="35">
        <f>K965*$T$7</f>
        <v>0.17340000000000003</v>
      </c>
      <c r="T965" s="43"/>
      <c r="U965" s="36">
        <f>I965*$W$7</f>
        <v>5.1000000000000006E-5</v>
      </c>
      <c r="V965" s="36">
        <f>K965*$W$7</f>
        <v>5.1000000000000006E-5</v>
      </c>
      <c r="W965" s="43"/>
      <c r="X965" s="33">
        <f>I965*$Z$7</f>
        <v>0.38831399999999999</v>
      </c>
      <c r="Y965" s="33">
        <f>K965*$Z$7</f>
        <v>0.38831399999999999</v>
      </c>
      <c r="Z965" s="43"/>
      <c r="AA965" s="33">
        <f>I965+O965+R965+U965+X965</f>
        <v>1.079415</v>
      </c>
      <c r="AB965" s="33">
        <f>K965+P965+S965+V965+Y965</f>
        <v>1.079415</v>
      </c>
      <c r="AC965" s="33">
        <f>AA965*$AE$7</f>
        <v>0.32382450000000002</v>
      </c>
      <c r="AD965" s="33">
        <f>AB965*$AE$7</f>
        <v>0.32382450000000002</v>
      </c>
      <c r="AE965" s="43"/>
      <c r="AF965" s="33">
        <f>(AA965+AC965)*$AH$7</f>
        <v>4.2097184999999995E-2</v>
      </c>
      <c r="AG965" s="33">
        <f>(AB965+AD965)*$AH$7</f>
        <v>4.2097184999999995E-2</v>
      </c>
      <c r="AH965" s="43"/>
      <c r="AI965" s="43"/>
      <c r="AJ965" s="43"/>
      <c r="AK965" s="37">
        <v>1.8</v>
      </c>
      <c r="AL965" s="38">
        <v>1.8</v>
      </c>
      <c r="AM965" s="38">
        <f t="shared" si="222"/>
        <v>1.94</v>
      </c>
      <c r="AN965" s="38">
        <f t="shared" si="223"/>
        <v>1.94</v>
      </c>
      <c r="AO965" s="37">
        <f t="shared" si="221"/>
        <v>0.39</v>
      </c>
      <c r="AP965" s="38">
        <f t="shared" si="221"/>
        <v>0.39</v>
      </c>
      <c r="AQ965" s="83"/>
      <c r="AR965" s="37">
        <f>AM965+AO965</f>
        <v>2.33</v>
      </c>
      <c r="AS965" s="38">
        <f>AN965+AP965</f>
        <v>2.33</v>
      </c>
    </row>
    <row r="966" spans="1:45" ht="51.75" x14ac:dyDescent="0.25">
      <c r="A966" s="196"/>
      <c r="B966" s="198"/>
      <c r="C966" s="200"/>
      <c r="D966" s="30" t="s">
        <v>46</v>
      </c>
      <c r="E966" s="31">
        <v>5</v>
      </c>
      <c r="F966" s="31">
        <v>5</v>
      </c>
      <c r="G966" s="33">
        <f>$G$594</f>
        <v>4.1000000000000002E-2</v>
      </c>
      <c r="H966" s="33">
        <f t="shared" si="227"/>
        <v>0.20500000000000002</v>
      </c>
      <c r="I966" s="34"/>
      <c r="J966" s="33">
        <f t="shared" si="228"/>
        <v>0.20500000000000002</v>
      </c>
      <c r="K966" s="34"/>
      <c r="L966" s="33"/>
      <c r="M966" s="33"/>
      <c r="N966" s="33"/>
      <c r="O966" s="33"/>
      <c r="P966" s="33"/>
      <c r="Q966" s="33"/>
      <c r="R966" s="33"/>
      <c r="S966" s="35"/>
      <c r="T966" s="43"/>
      <c r="U966" s="36"/>
      <c r="V966" s="36"/>
      <c r="W966" s="43"/>
      <c r="X966" s="33"/>
      <c r="Y966" s="33"/>
      <c r="Z966" s="43"/>
      <c r="AA966" s="33"/>
      <c r="AB966" s="33"/>
      <c r="AC966" s="33"/>
      <c r="AD966" s="33"/>
      <c r="AE966" s="43"/>
      <c r="AF966" s="33"/>
      <c r="AG966" s="33"/>
      <c r="AH966" s="43"/>
      <c r="AI966" s="43"/>
      <c r="AJ966" s="43"/>
      <c r="AK966" s="37"/>
      <c r="AL966" s="38"/>
      <c r="AM966" s="38"/>
      <c r="AN966" s="38"/>
      <c r="AO966" s="37"/>
      <c r="AP966" s="38"/>
      <c r="AQ966" s="83"/>
      <c r="AR966" s="37"/>
      <c r="AS966" s="38"/>
    </row>
    <row r="967" spans="1:45" x14ac:dyDescent="0.25">
      <c r="A967" s="27" t="s">
        <v>1186</v>
      </c>
      <c r="B967" s="28" t="s">
        <v>1187</v>
      </c>
      <c r="C967" s="29"/>
      <c r="D967" s="30"/>
      <c r="E967" s="31"/>
      <c r="F967" s="31"/>
      <c r="G967" s="33"/>
      <c r="H967" s="33"/>
      <c r="I967" s="34"/>
      <c r="J967" s="33"/>
      <c r="K967" s="34"/>
      <c r="L967" s="33"/>
      <c r="M967" s="33"/>
      <c r="N967" s="33"/>
      <c r="O967" s="33"/>
      <c r="P967" s="33"/>
      <c r="Q967" s="33"/>
      <c r="R967" s="33"/>
      <c r="S967" s="35"/>
      <c r="T967" s="43"/>
      <c r="U967" s="36"/>
      <c r="V967" s="36"/>
      <c r="W967" s="43"/>
      <c r="X967" s="33"/>
      <c r="Y967" s="33"/>
      <c r="Z967" s="43"/>
      <c r="AA967" s="33"/>
      <c r="AB967" s="33"/>
      <c r="AC967" s="33"/>
      <c r="AD967" s="33"/>
      <c r="AE967" s="43"/>
      <c r="AF967" s="33"/>
      <c r="AG967" s="33"/>
      <c r="AH967" s="43"/>
      <c r="AI967" s="43"/>
      <c r="AJ967" s="43"/>
      <c r="AK967" s="37"/>
      <c r="AL967" s="38"/>
      <c r="AM967" s="38"/>
      <c r="AN967" s="38"/>
      <c r="AO967" s="37"/>
      <c r="AP967" s="38"/>
      <c r="AQ967" s="83"/>
      <c r="AR967" s="37"/>
      <c r="AS967" s="38"/>
    </row>
    <row r="968" spans="1:45" ht="60.75" customHeight="1" x14ac:dyDescent="0.25">
      <c r="A968" s="27" t="s">
        <v>1188</v>
      </c>
      <c r="B968" s="28" t="s">
        <v>1189</v>
      </c>
      <c r="C968" s="29" t="s">
        <v>807</v>
      </c>
      <c r="D968" s="30" t="s">
        <v>46</v>
      </c>
      <c r="E968" s="31">
        <v>3</v>
      </c>
      <c r="F968" s="31">
        <v>3</v>
      </c>
      <c r="G968" s="33">
        <f>$G$594</f>
        <v>4.1000000000000002E-2</v>
      </c>
      <c r="H968" s="33">
        <f t="shared" si="227"/>
        <v>0.123</v>
      </c>
      <c r="I968" s="34">
        <f>H968</f>
        <v>0.123</v>
      </c>
      <c r="J968" s="33">
        <f t="shared" si="228"/>
        <v>0.123</v>
      </c>
      <c r="K968" s="34">
        <f>J968</f>
        <v>0.123</v>
      </c>
      <c r="L968" s="33"/>
      <c r="M968" s="33"/>
      <c r="N968" s="33"/>
      <c r="O968" s="33">
        <f>I968*$Q$7</f>
        <v>1.8449999999999999E-3</v>
      </c>
      <c r="P968" s="33">
        <f>K968*$Q$7</f>
        <v>1.8449999999999999E-3</v>
      </c>
      <c r="Q968" s="33"/>
      <c r="R968" s="33">
        <f>I968*$T$7</f>
        <v>4.1820000000000003E-2</v>
      </c>
      <c r="S968" s="35">
        <f>K968*$T$7</f>
        <v>4.1820000000000003E-2</v>
      </c>
      <c r="T968" s="43"/>
      <c r="U968" s="36">
        <f>I968*$W$7</f>
        <v>1.2300000000000001E-5</v>
      </c>
      <c r="V968" s="36">
        <f>K968*$W$7</f>
        <v>1.2300000000000001E-5</v>
      </c>
      <c r="W968" s="43"/>
      <c r="X968" s="33">
        <f>I968*$Z$7</f>
        <v>9.3652199999999991E-2</v>
      </c>
      <c r="Y968" s="33">
        <f>K968*$Z$7</f>
        <v>9.3652199999999991E-2</v>
      </c>
      <c r="Z968" s="43"/>
      <c r="AA968" s="33">
        <f>I968+O968+R968+U968+X968</f>
        <v>0.26032949999999999</v>
      </c>
      <c r="AB968" s="33">
        <f>K968+P968+S968+V968+Y968</f>
        <v>0.26032949999999999</v>
      </c>
      <c r="AC968" s="33">
        <f>AA968*$AE$7</f>
        <v>7.8098849999999997E-2</v>
      </c>
      <c r="AD968" s="33">
        <f>AB968*$AE$7</f>
        <v>7.8098849999999997E-2</v>
      </c>
      <c r="AE968" s="43"/>
      <c r="AF968" s="33">
        <f>(AA968+AC968)*$AH$7</f>
        <v>1.0152850499999999E-2</v>
      </c>
      <c r="AG968" s="33">
        <f>(AB968+AD968)*$AH$7</f>
        <v>1.0152850499999999E-2</v>
      </c>
      <c r="AH968" s="43"/>
      <c r="AI968" s="43"/>
      <c r="AJ968" s="43"/>
      <c r="AK968" s="37">
        <v>0.43</v>
      </c>
      <c r="AL968" s="38">
        <v>0.43</v>
      </c>
      <c r="AM968" s="38">
        <f t="shared" si="222"/>
        <v>0.46</v>
      </c>
      <c r="AN968" s="38">
        <f t="shared" si="223"/>
        <v>0.46</v>
      </c>
      <c r="AO968" s="37">
        <f t="shared" si="221"/>
        <v>0.09</v>
      </c>
      <c r="AP968" s="38">
        <f t="shared" si="221"/>
        <v>0.09</v>
      </c>
      <c r="AQ968" s="83"/>
      <c r="AR968" s="37">
        <f>AM968+AO968</f>
        <v>0.55000000000000004</v>
      </c>
      <c r="AS968" s="38">
        <f>AN968+AP968</f>
        <v>0.55000000000000004</v>
      </c>
    </row>
    <row r="969" spans="1:45" ht="61.5" customHeight="1" x14ac:dyDescent="0.25">
      <c r="A969" s="27" t="s">
        <v>1190</v>
      </c>
      <c r="B969" s="28" t="s">
        <v>1191</v>
      </c>
      <c r="C969" s="29"/>
      <c r="D969" s="30" t="s">
        <v>46</v>
      </c>
      <c r="E969" s="31">
        <v>2</v>
      </c>
      <c r="F969" s="31">
        <v>2</v>
      </c>
      <c r="G969" s="33">
        <f>$G$594</f>
        <v>4.1000000000000002E-2</v>
      </c>
      <c r="H969" s="33">
        <f t="shared" si="227"/>
        <v>8.2000000000000003E-2</v>
      </c>
      <c r="I969" s="34">
        <f>H969</f>
        <v>8.2000000000000003E-2</v>
      </c>
      <c r="J969" s="33">
        <f t="shared" si="228"/>
        <v>8.2000000000000003E-2</v>
      </c>
      <c r="K969" s="34">
        <f>J969</f>
        <v>8.2000000000000003E-2</v>
      </c>
      <c r="L969" s="33"/>
      <c r="M969" s="33"/>
      <c r="N969" s="33"/>
      <c r="O969" s="33">
        <f>I969*$Q$7</f>
        <v>1.23E-3</v>
      </c>
      <c r="P969" s="33">
        <f>K969*$Q$7</f>
        <v>1.23E-3</v>
      </c>
      <c r="Q969" s="33"/>
      <c r="R969" s="33">
        <f>I969*$T$7</f>
        <v>2.7880000000000002E-2</v>
      </c>
      <c r="S969" s="35">
        <f>K969*$T$7</f>
        <v>2.7880000000000002E-2</v>
      </c>
      <c r="T969" s="43"/>
      <c r="U969" s="36">
        <f>I969*$W$7</f>
        <v>8.2000000000000011E-6</v>
      </c>
      <c r="V969" s="36">
        <f>K969*$W$7</f>
        <v>8.2000000000000011E-6</v>
      </c>
      <c r="W969" s="43"/>
      <c r="X969" s="33">
        <f>I969*$Z$7</f>
        <v>6.2434799999999999E-2</v>
      </c>
      <c r="Y969" s="33">
        <f>K969*$Z$7</f>
        <v>6.2434799999999999E-2</v>
      </c>
      <c r="Z969" s="43"/>
      <c r="AA969" s="33">
        <f>I969+O969+R969+U969+X969</f>
        <v>0.17355300000000001</v>
      </c>
      <c r="AB969" s="33">
        <f>K969+P969+S969+V969+Y969</f>
        <v>0.17355300000000001</v>
      </c>
      <c r="AC969" s="33">
        <f>AA969*$AE$7</f>
        <v>5.2065900000000005E-2</v>
      </c>
      <c r="AD969" s="33">
        <f>AB969*$AE$7</f>
        <v>5.2065900000000005E-2</v>
      </c>
      <c r="AE969" s="43"/>
      <c r="AF969" s="33">
        <f>(AA969+AC969)*$AH$7</f>
        <v>6.7685670000000005E-3</v>
      </c>
      <c r="AG969" s="33">
        <f>(AB969+AD969)*$AH$7</f>
        <v>6.7685670000000005E-3</v>
      </c>
      <c r="AH969" s="43"/>
      <c r="AI969" s="43"/>
      <c r="AJ969" s="43"/>
      <c r="AK969" s="37">
        <v>0.28999999999999998</v>
      </c>
      <c r="AL969" s="38">
        <v>0.28999999999999998</v>
      </c>
      <c r="AM969" s="38">
        <f t="shared" si="222"/>
        <v>0.31</v>
      </c>
      <c r="AN969" s="38">
        <f t="shared" si="223"/>
        <v>0.31</v>
      </c>
      <c r="AO969" s="37">
        <f t="shared" si="221"/>
        <v>0.06</v>
      </c>
      <c r="AP969" s="38">
        <f t="shared" si="221"/>
        <v>0.06</v>
      </c>
      <c r="AQ969" s="83"/>
      <c r="AR969" s="37">
        <f>AM969+AO969</f>
        <v>0.37</v>
      </c>
      <c r="AS969" s="38">
        <f>AN969+AP969</f>
        <v>0.37</v>
      </c>
    </row>
    <row r="970" spans="1:45" ht="15.75" x14ac:dyDescent="0.25">
      <c r="A970" s="13"/>
      <c r="B970" s="84"/>
      <c r="C970" s="85"/>
      <c r="D970" s="86"/>
      <c r="E970" s="17"/>
      <c r="F970" s="17"/>
      <c r="G970" s="87"/>
      <c r="H970" s="87"/>
      <c r="I970" s="16"/>
      <c r="J970" s="16"/>
      <c r="K970" s="16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  <c r="AK970" s="88"/>
      <c r="AL970" s="89"/>
      <c r="AM970" s="89"/>
      <c r="AN970" s="89"/>
      <c r="AO970" s="88"/>
      <c r="AP970" s="89"/>
      <c r="AQ970" s="89"/>
      <c r="AR970" s="88"/>
      <c r="AS970" s="89"/>
    </row>
    <row r="971" spans="1:45" ht="15.75" x14ac:dyDescent="0.25">
      <c r="A971" s="13"/>
      <c r="B971" s="84" t="s">
        <v>1192</v>
      </c>
      <c r="C971" s="85"/>
      <c r="D971" s="86"/>
      <c r="E971" s="17"/>
      <c r="F971" s="17"/>
      <c r="G971" s="87"/>
      <c r="H971" s="87"/>
      <c r="I971" s="16" t="s">
        <v>1193</v>
      </c>
      <c r="J971" s="16"/>
      <c r="K971" s="16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  <c r="AK971" s="201" t="s">
        <v>1193</v>
      </c>
      <c r="AL971" s="201"/>
      <c r="AM971" s="201"/>
      <c r="AN971" s="201"/>
      <c r="AO971" s="201"/>
      <c r="AP971" s="89"/>
      <c r="AQ971" s="89"/>
      <c r="AR971" s="88"/>
      <c r="AS971" s="89"/>
    </row>
    <row r="972" spans="1:45" ht="15.75" x14ac:dyDescent="0.25">
      <c r="A972" s="13"/>
      <c r="B972" s="84" t="s">
        <v>1194</v>
      </c>
      <c r="C972" s="85"/>
      <c r="D972" s="86"/>
      <c r="E972" s="17"/>
      <c r="F972" s="17"/>
      <c r="G972" s="87"/>
      <c r="H972" s="87"/>
      <c r="I972" s="16" t="s">
        <v>1195</v>
      </c>
      <c r="J972" s="16"/>
      <c r="K972" s="16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  <c r="AK972" s="201" t="s">
        <v>1196</v>
      </c>
      <c r="AL972" s="201"/>
      <c r="AM972" s="201"/>
      <c r="AN972" s="201"/>
      <c r="AO972" s="201"/>
      <c r="AP972" s="89"/>
      <c r="AQ972" s="89"/>
      <c r="AR972" s="88"/>
      <c r="AS972" s="89"/>
    </row>
  </sheetData>
  <mergeCells count="1063">
    <mergeCell ref="B2:K5"/>
    <mergeCell ref="AL2:AR2"/>
    <mergeCell ref="AL3:AR3"/>
    <mergeCell ref="AL4:AR4"/>
    <mergeCell ref="AL5:AR5"/>
    <mergeCell ref="AL6:AP6"/>
    <mergeCell ref="A12:A13"/>
    <mergeCell ref="B12:B13"/>
    <mergeCell ref="C12:C13"/>
    <mergeCell ref="A14:A15"/>
    <mergeCell ref="B14:B15"/>
    <mergeCell ref="C14:C15"/>
    <mergeCell ref="AF7:AG7"/>
    <mergeCell ref="AI7:AJ7"/>
    <mergeCell ref="AK7:AL7"/>
    <mergeCell ref="AM7:AN7"/>
    <mergeCell ref="AO7:AP7"/>
    <mergeCell ref="AR7:AS7"/>
    <mergeCell ref="O7:P7"/>
    <mergeCell ref="R7:S7"/>
    <mergeCell ref="U7:V7"/>
    <mergeCell ref="X7:Y7"/>
    <mergeCell ref="AA7:AB7"/>
    <mergeCell ref="AC7:AD7"/>
    <mergeCell ref="G7:G8"/>
    <mergeCell ref="H7:H8"/>
    <mergeCell ref="I7:I8"/>
    <mergeCell ref="J7:J8"/>
    <mergeCell ref="K7:K8"/>
    <mergeCell ref="L7:M7"/>
    <mergeCell ref="A7:A8"/>
    <mergeCell ref="B7:B8"/>
    <mergeCell ref="C7:C8"/>
    <mergeCell ref="D7:D8"/>
    <mergeCell ref="E7:E8"/>
    <mergeCell ref="F7:F8"/>
    <mergeCell ref="A84:A85"/>
    <mergeCell ref="B84:B85"/>
    <mergeCell ref="C84:C85"/>
    <mergeCell ref="A86:A87"/>
    <mergeCell ref="B86:B87"/>
    <mergeCell ref="C86:C87"/>
    <mergeCell ref="A22:A23"/>
    <mergeCell ref="B22:B23"/>
    <mergeCell ref="C22:C23"/>
    <mergeCell ref="A58:A59"/>
    <mergeCell ref="B58:B59"/>
    <mergeCell ref="C58:C59"/>
    <mergeCell ref="A16:A17"/>
    <mergeCell ref="B16:B17"/>
    <mergeCell ref="C16:C17"/>
    <mergeCell ref="A18:A19"/>
    <mergeCell ref="B18:B19"/>
    <mergeCell ref="C18:C19"/>
    <mergeCell ref="A99:A100"/>
    <mergeCell ref="B99:B100"/>
    <mergeCell ref="C99:C100"/>
    <mergeCell ref="A102:A103"/>
    <mergeCell ref="B102:B103"/>
    <mergeCell ref="C102:C103"/>
    <mergeCell ref="A95:A96"/>
    <mergeCell ref="B95:B96"/>
    <mergeCell ref="C95:C96"/>
    <mergeCell ref="A97:A98"/>
    <mergeCell ref="B97:B98"/>
    <mergeCell ref="C97:C98"/>
    <mergeCell ref="A89:A90"/>
    <mergeCell ref="B89:B90"/>
    <mergeCell ref="C89:C90"/>
    <mergeCell ref="A91:A92"/>
    <mergeCell ref="B91:B92"/>
    <mergeCell ref="C91:C92"/>
    <mergeCell ref="A115:A116"/>
    <mergeCell ref="B115:B116"/>
    <mergeCell ref="C115:C116"/>
    <mergeCell ref="A118:A119"/>
    <mergeCell ref="B118:B119"/>
    <mergeCell ref="C118:C119"/>
    <mergeCell ref="A110:A111"/>
    <mergeCell ref="B110:B111"/>
    <mergeCell ref="C110:C111"/>
    <mergeCell ref="A112:A113"/>
    <mergeCell ref="B112:B113"/>
    <mergeCell ref="C112:C113"/>
    <mergeCell ref="A104:A105"/>
    <mergeCell ref="B104:B105"/>
    <mergeCell ref="C104:C105"/>
    <mergeCell ref="AK104:AK105"/>
    <mergeCell ref="AL104:AL105"/>
    <mergeCell ref="A107:A108"/>
    <mergeCell ref="B107:B108"/>
    <mergeCell ref="C107:C108"/>
    <mergeCell ref="A131:A132"/>
    <mergeCell ref="B131:B132"/>
    <mergeCell ref="C131:C132"/>
    <mergeCell ref="A133:A134"/>
    <mergeCell ref="B133:B134"/>
    <mergeCell ref="C133:C134"/>
    <mergeCell ref="A126:A127"/>
    <mergeCell ref="B126:B127"/>
    <mergeCell ref="C126:C127"/>
    <mergeCell ref="A128:A129"/>
    <mergeCell ref="B128:B129"/>
    <mergeCell ref="C128:C129"/>
    <mergeCell ref="A121:A122"/>
    <mergeCell ref="B121:B122"/>
    <mergeCell ref="C121:C122"/>
    <mergeCell ref="A124:A125"/>
    <mergeCell ref="B124:B125"/>
    <mergeCell ref="C124:C125"/>
    <mergeCell ref="A146:A147"/>
    <mergeCell ref="B146:B147"/>
    <mergeCell ref="C146:C147"/>
    <mergeCell ref="A149:A150"/>
    <mergeCell ref="B149:B150"/>
    <mergeCell ref="C149:C150"/>
    <mergeCell ref="A140:A141"/>
    <mergeCell ref="B140:B141"/>
    <mergeCell ref="C140:C141"/>
    <mergeCell ref="A143:A144"/>
    <mergeCell ref="B143:B144"/>
    <mergeCell ref="C143:C144"/>
    <mergeCell ref="A136:A137"/>
    <mergeCell ref="B136:B137"/>
    <mergeCell ref="C136:C137"/>
    <mergeCell ref="A138:A139"/>
    <mergeCell ref="B138:B139"/>
    <mergeCell ref="C138:C139"/>
    <mergeCell ref="A161:A162"/>
    <mergeCell ref="B161:B162"/>
    <mergeCell ref="C161:C162"/>
    <mergeCell ref="A163:A164"/>
    <mergeCell ref="B163:B164"/>
    <mergeCell ref="C163:C164"/>
    <mergeCell ref="A157:A158"/>
    <mergeCell ref="B157:B158"/>
    <mergeCell ref="C157:C158"/>
    <mergeCell ref="A159:A160"/>
    <mergeCell ref="B159:B160"/>
    <mergeCell ref="C159:C160"/>
    <mergeCell ref="A152:A153"/>
    <mergeCell ref="B152:B153"/>
    <mergeCell ref="C152:C153"/>
    <mergeCell ref="A154:A155"/>
    <mergeCell ref="B154:B155"/>
    <mergeCell ref="C154:C155"/>
    <mergeCell ref="A179:A180"/>
    <mergeCell ref="B179:B180"/>
    <mergeCell ref="C179:C180"/>
    <mergeCell ref="A181:A182"/>
    <mergeCell ref="B181:B182"/>
    <mergeCell ref="C181:C182"/>
    <mergeCell ref="A174:A175"/>
    <mergeCell ref="B174:B175"/>
    <mergeCell ref="C174:C175"/>
    <mergeCell ref="A176:A177"/>
    <mergeCell ref="B176:B177"/>
    <mergeCell ref="C176:C177"/>
    <mergeCell ref="A169:A170"/>
    <mergeCell ref="B169:B170"/>
    <mergeCell ref="C169:C170"/>
    <mergeCell ref="A172:A173"/>
    <mergeCell ref="B172:B173"/>
    <mergeCell ref="C172:C173"/>
    <mergeCell ref="A192:A193"/>
    <mergeCell ref="B192:B193"/>
    <mergeCell ref="C192:C193"/>
    <mergeCell ref="A194:A195"/>
    <mergeCell ref="B194:B195"/>
    <mergeCell ref="C194:C195"/>
    <mergeCell ref="A187:A188"/>
    <mergeCell ref="B187:B188"/>
    <mergeCell ref="C187:C188"/>
    <mergeCell ref="A189:A190"/>
    <mergeCell ref="B189:B190"/>
    <mergeCell ref="C189:C190"/>
    <mergeCell ref="A183:A184"/>
    <mergeCell ref="B183:B184"/>
    <mergeCell ref="C183:C184"/>
    <mergeCell ref="A185:A186"/>
    <mergeCell ref="B185:B186"/>
    <mergeCell ref="C185:C186"/>
    <mergeCell ref="A208:A209"/>
    <mergeCell ref="B208:B209"/>
    <mergeCell ref="C208:C209"/>
    <mergeCell ref="A211:A212"/>
    <mergeCell ref="B211:B212"/>
    <mergeCell ref="C211:C212"/>
    <mergeCell ref="A203:A204"/>
    <mergeCell ref="B203:B204"/>
    <mergeCell ref="C203:C204"/>
    <mergeCell ref="A206:A207"/>
    <mergeCell ref="B206:B207"/>
    <mergeCell ref="C206:C207"/>
    <mergeCell ref="A197:A198"/>
    <mergeCell ref="B197:B198"/>
    <mergeCell ref="C197:C198"/>
    <mergeCell ref="A201:A202"/>
    <mergeCell ref="B201:B202"/>
    <mergeCell ref="C201:C202"/>
    <mergeCell ref="A231:A232"/>
    <mergeCell ref="B231:B232"/>
    <mergeCell ref="C231:C232"/>
    <mergeCell ref="A234:A235"/>
    <mergeCell ref="B234:B235"/>
    <mergeCell ref="C234:C235"/>
    <mergeCell ref="A225:A226"/>
    <mergeCell ref="B225:B226"/>
    <mergeCell ref="C225:C226"/>
    <mergeCell ref="A228:A229"/>
    <mergeCell ref="B228:B229"/>
    <mergeCell ref="C228:C229"/>
    <mergeCell ref="A220:A221"/>
    <mergeCell ref="B220:B221"/>
    <mergeCell ref="C220:C221"/>
    <mergeCell ref="A222:A223"/>
    <mergeCell ref="B222:B223"/>
    <mergeCell ref="C222:C223"/>
    <mergeCell ref="A246:A247"/>
    <mergeCell ref="B246:B247"/>
    <mergeCell ref="C246:C247"/>
    <mergeCell ref="A249:A250"/>
    <mergeCell ref="B249:B250"/>
    <mergeCell ref="C249:C250"/>
    <mergeCell ref="A241:A242"/>
    <mergeCell ref="B241:B242"/>
    <mergeCell ref="C241:C242"/>
    <mergeCell ref="A243:A244"/>
    <mergeCell ref="B243:B244"/>
    <mergeCell ref="C243:C244"/>
    <mergeCell ref="A236:A237"/>
    <mergeCell ref="B236:B237"/>
    <mergeCell ref="C236:C237"/>
    <mergeCell ref="A238:A239"/>
    <mergeCell ref="B238:B239"/>
    <mergeCell ref="C238:C239"/>
    <mergeCell ref="A263:A264"/>
    <mergeCell ref="B263:B264"/>
    <mergeCell ref="C263:C264"/>
    <mergeCell ref="A265:A266"/>
    <mergeCell ref="B265:B266"/>
    <mergeCell ref="C265:C266"/>
    <mergeCell ref="A258:A259"/>
    <mergeCell ref="B258:B259"/>
    <mergeCell ref="C258:C259"/>
    <mergeCell ref="A261:A262"/>
    <mergeCell ref="B261:B262"/>
    <mergeCell ref="C261:C262"/>
    <mergeCell ref="A252:A253"/>
    <mergeCell ref="B252:B253"/>
    <mergeCell ref="C252:C253"/>
    <mergeCell ref="A255:A256"/>
    <mergeCell ref="B255:B256"/>
    <mergeCell ref="C255:C256"/>
    <mergeCell ref="A277:A278"/>
    <mergeCell ref="B277:B278"/>
    <mergeCell ref="C277:C278"/>
    <mergeCell ref="A280:A281"/>
    <mergeCell ref="B280:B281"/>
    <mergeCell ref="C280:C281"/>
    <mergeCell ref="A272:A273"/>
    <mergeCell ref="B272:B273"/>
    <mergeCell ref="C272:C273"/>
    <mergeCell ref="A275:A276"/>
    <mergeCell ref="B275:B276"/>
    <mergeCell ref="C275:C276"/>
    <mergeCell ref="A267:A268"/>
    <mergeCell ref="B267:B268"/>
    <mergeCell ref="C267:C268"/>
    <mergeCell ref="A269:A270"/>
    <mergeCell ref="B269:B270"/>
    <mergeCell ref="C269:C270"/>
    <mergeCell ref="A293:A294"/>
    <mergeCell ref="B293:B294"/>
    <mergeCell ref="C293:C294"/>
    <mergeCell ref="A295:A296"/>
    <mergeCell ref="B295:B296"/>
    <mergeCell ref="C295:C296"/>
    <mergeCell ref="A288:A289"/>
    <mergeCell ref="B288:B289"/>
    <mergeCell ref="C288:C289"/>
    <mergeCell ref="A291:A292"/>
    <mergeCell ref="B291:B292"/>
    <mergeCell ref="C291:C292"/>
    <mergeCell ref="A283:A284"/>
    <mergeCell ref="B283:B284"/>
    <mergeCell ref="C283:C284"/>
    <mergeCell ref="A285:A286"/>
    <mergeCell ref="B285:B286"/>
    <mergeCell ref="C285:C286"/>
    <mergeCell ref="A306:A307"/>
    <mergeCell ref="B306:B307"/>
    <mergeCell ref="C306:C307"/>
    <mergeCell ref="A308:A309"/>
    <mergeCell ref="B308:B309"/>
    <mergeCell ref="C308:C309"/>
    <mergeCell ref="A302:A303"/>
    <mergeCell ref="B302:B303"/>
    <mergeCell ref="C302:C303"/>
    <mergeCell ref="A304:A305"/>
    <mergeCell ref="B304:B305"/>
    <mergeCell ref="C304:C305"/>
    <mergeCell ref="A297:A298"/>
    <mergeCell ref="B297:B298"/>
    <mergeCell ref="C297:C298"/>
    <mergeCell ref="A299:A300"/>
    <mergeCell ref="B299:B300"/>
    <mergeCell ref="C299:C300"/>
    <mergeCell ref="A325:A326"/>
    <mergeCell ref="B325:B326"/>
    <mergeCell ref="C325:C326"/>
    <mergeCell ref="A327:A328"/>
    <mergeCell ref="B327:B328"/>
    <mergeCell ref="C327:C328"/>
    <mergeCell ref="A321:A322"/>
    <mergeCell ref="B321:B322"/>
    <mergeCell ref="C321:C322"/>
    <mergeCell ref="A323:A324"/>
    <mergeCell ref="B323:B324"/>
    <mergeCell ref="C323:C324"/>
    <mergeCell ref="A310:A311"/>
    <mergeCell ref="B310:B311"/>
    <mergeCell ref="C310:C311"/>
    <mergeCell ref="A319:A320"/>
    <mergeCell ref="B319:B320"/>
    <mergeCell ref="C319:C320"/>
    <mergeCell ref="A338:A339"/>
    <mergeCell ref="B338:B339"/>
    <mergeCell ref="C338:C339"/>
    <mergeCell ref="A341:A342"/>
    <mergeCell ref="B341:B342"/>
    <mergeCell ref="C341:C342"/>
    <mergeCell ref="A334:A335"/>
    <mergeCell ref="B334:B335"/>
    <mergeCell ref="C334:C335"/>
    <mergeCell ref="A336:A337"/>
    <mergeCell ref="B336:B337"/>
    <mergeCell ref="C336:C337"/>
    <mergeCell ref="A329:A330"/>
    <mergeCell ref="B329:B330"/>
    <mergeCell ref="C329:C330"/>
    <mergeCell ref="A331:A332"/>
    <mergeCell ref="B331:B332"/>
    <mergeCell ref="C331:C332"/>
    <mergeCell ref="A361:A362"/>
    <mergeCell ref="B361:B362"/>
    <mergeCell ref="C361:C362"/>
    <mergeCell ref="A363:A364"/>
    <mergeCell ref="B363:B364"/>
    <mergeCell ref="C363:C364"/>
    <mergeCell ref="A356:A357"/>
    <mergeCell ref="B356:B357"/>
    <mergeCell ref="C356:C357"/>
    <mergeCell ref="A359:A360"/>
    <mergeCell ref="B359:B360"/>
    <mergeCell ref="C359:C360"/>
    <mergeCell ref="A344:A345"/>
    <mergeCell ref="B344:B345"/>
    <mergeCell ref="C344:C345"/>
    <mergeCell ref="A346:A347"/>
    <mergeCell ref="B346:B347"/>
    <mergeCell ref="C346:C347"/>
    <mergeCell ref="A375:A376"/>
    <mergeCell ref="B375:B376"/>
    <mergeCell ref="C375:C376"/>
    <mergeCell ref="A377:A378"/>
    <mergeCell ref="B377:B378"/>
    <mergeCell ref="C377:C378"/>
    <mergeCell ref="A370:A371"/>
    <mergeCell ref="B370:B371"/>
    <mergeCell ref="C370:C371"/>
    <mergeCell ref="A372:A373"/>
    <mergeCell ref="B372:B373"/>
    <mergeCell ref="C372:C373"/>
    <mergeCell ref="A365:A366"/>
    <mergeCell ref="B365:B366"/>
    <mergeCell ref="C365:C366"/>
    <mergeCell ref="A368:A369"/>
    <mergeCell ref="B368:B369"/>
    <mergeCell ref="C368:C369"/>
    <mergeCell ref="A394:A395"/>
    <mergeCell ref="B394:B395"/>
    <mergeCell ref="C394:C395"/>
    <mergeCell ref="A397:A398"/>
    <mergeCell ref="B397:B398"/>
    <mergeCell ref="C397:C398"/>
    <mergeCell ref="A385:A386"/>
    <mergeCell ref="B385:B386"/>
    <mergeCell ref="C385:C386"/>
    <mergeCell ref="A389:A390"/>
    <mergeCell ref="B389:B390"/>
    <mergeCell ref="C389:C390"/>
    <mergeCell ref="A379:A380"/>
    <mergeCell ref="B379:B380"/>
    <mergeCell ref="C379:C380"/>
    <mergeCell ref="A383:A384"/>
    <mergeCell ref="B383:B384"/>
    <mergeCell ref="C383:C384"/>
    <mergeCell ref="A410:A411"/>
    <mergeCell ref="B410:B411"/>
    <mergeCell ref="C410:C411"/>
    <mergeCell ref="A412:A413"/>
    <mergeCell ref="B412:B413"/>
    <mergeCell ref="C412:C413"/>
    <mergeCell ref="A405:A406"/>
    <mergeCell ref="B405:B406"/>
    <mergeCell ref="C405:C406"/>
    <mergeCell ref="A408:A409"/>
    <mergeCell ref="B408:B409"/>
    <mergeCell ref="C408:C409"/>
    <mergeCell ref="A400:A401"/>
    <mergeCell ref="B400:B401"/>
    <mergeCell ref="C400:C401"/>
    <mergeCell ref="A403:A404"/>
    <mergeCell ref="B403:B404"/>
    <mergeCell ref="C403:C404"/>
    <mergeCell ref="A423:A424"/>
    <mergeCell ref="B423:B424"/>
    <mergeCell ref="C423:C424"/>
    <mergeCell ref="A425:A426"/>
    <mergeCell ref="B425:B426"/>
    <mergeCell ref="C425:C426"/>
    <mergeCell ref="A419:A420"/>
    <mergeCell ref="B419:B420"/>
    <mergeCell ref="C419:C420"/>
    <mergeCell ref="A421:A422"/>
    <mergeCell ref="B421:B422"/>
    <mergeCell ref="C421:C422"/>
    <mergeCell ref="A415:A416"/>
    <mergeCell ref="B415:B416"/>
    <mergeCell ref="C415:C416"/>
    <mergeCell ref="A417:A418"/>
    <mergeCell ref="B417:B418"/>
    <mergeCell ref="C417:C418"/>
    <mergeCell ref="A438:A439"/>
    <mergeCell ref="B438:B439"/>
    <mergeCell ref="C438:C439"/>
    <mergeCell ref="A440:A441"/>
    <mergeCell ref="B440:B441"/>
    <mergeCell ref="C440:C441"/>
    <mergeCell ref="A433:A434"/>
    <mergeCell ref="B433:B434"/>
    <mergeCell ref="C433:C434"/>
    <mergeCell ref="A435:A436"/>
    <mergeCell ref="B435:B436"/>
    <mergeCell ref="C435:C436"/>
    <mergeCell ref="A428:A429"/>
    <mergeCell ref="B428:B429"/>
    <mergeCell ref="C428:C429"/>
    <mergeCell ref="A430:A431"/>
    <mergeCell ref="B430:B431"/>
    <mergeCell ref="C430:C431"/>
    <mergeCell ref="A453:A454"/>
    <mergeCell ref="B453:B454"/>
    <mergeCell ref="C453:C454"/>
    <mergeCell ref="A455:A456"/>
    <mergeCell ref="B455:B456"/>
    <mergeCell ref="C455:C456"/>
    <mergeCell ref="A448:A449"/>
    <mergeCell ref="B448:B449"/>
    <mergeCell ref="C448:C449"/>
    <mergeCell ref="A451:A452"/>
    <mergeCell ref="B451:B452"/>
    <mergeCell ref="C451:C452"/>
    <mergeCell ref="A442:A443"/>
    <mergeCell ref="B442:B443"/>
    <mergeCell ref="C442:C443"/>
    <mergeCell ref="A444:A445"/>
    <mergeCell ref="B444:B445"/>
    <mergeCell ref="C444:C445"/>
    <mergeCell ref="A467:A468"/>
    <mergeCell ref="B467:B468"/>
    <mergeCell ref="C467:C468"/>
    <mergeCell ref="A469:A470"/>
    <mergeCell ref="B469:B470"/>
    <mergeCell ref="C469:C470"/>
    <mergeCell ref="A461:A462"/>
    <mergeCell ref="B461:B462"/>
    <mergeCell ref="C461:C462"/>
    <mergeCell ref="A464:A465"/>
    <mergeCell ref="B464:B465"/>
    <mergeCell ref="C464:C465"/>
    <mergeCell ref="A457:A458"/>
    <mergeCell ref="B457:B458"/>
    <mergeCell ref="C457:C458"/>
    <mergeCell ref="A459:A460"/>
    <mergeCell ref="B459:B460"/>
    <mergeCell ref="C459:C460"/>
    <mergeCell ref="A487:A488"/>
    <mergeCell ref="B487:B488"/>
    <mergeCell ref="C487:C488"/>
    <mergeCell ref="A489:A490"/>
    <mergeCell ref="B489:B490"/>
    <mergeCell ref="C489:C490"/>
    <mergeCell ref="A482:A483"/>
    <mergeCell ref="B482:B483"/>
    <mergeCell ref="C482:C483"/>
    <mergeCell ref="A484:A485"/>
    <mergeCell ref="B484:B485"/>
    <mergeCell ref="C484:C485"/>
    <mergeCell ref="A472:A473"/>
    <mergeCell ref="B472:B473"/>
    <mergeCell ref="C472:C473"/>
    <mergeCell ref="A474:A475"/>
    <mergeCell ref="B474:B475"/>
    <mergeCell ref="C474:C475"/>
    <mergeCell ref="A501:A502"/>
    <mergeCell ref="B501:B502"/>
    <mergeCell ref="C501:C502"/>
    <mergeCell ref="A504:A505"/>
    <mergeCell ref="B504:B505"/>
    <mergeCell ref="C504:C505"/>
    <mergeCell ref="A497:A498"/>
    <mergeCell ref="B497:B498"/>
    <mergeCell ref="C497:C498"/>
    <mergeCell ref="A499:A500"/>
    <mergeCell ref="B499:B500"/>
    <mergeCell ref="C499:C500"/>
    <mergeCell ref="A491:A492"/>
    <mergeCell ref="B491:B492"/>
    <mergeCell ref="C491:C492"/>
    <mergeCell ref="A494:A495"/>
    <mergeCell ref="B494:B495"/>
    <mergeCell ref="C494:C495"/>
    <mergeCell ref="A516:A517"/>
    <mergeCell ref="B516:B517"/>
    <mergeCell ref="C516:C517"/>
    <mergeCell ref="A518:A519"/>
    <mergeCell ref="B518:B519"/>
    <mergeCell ref="C518:C519"/>
    <mergeCell ref="A511:A512"/>
    <mergeCell ref="B511:B512"/>
    <mergeCell ref="C511:C512"/>
    <mergeCell ref="A514:A515"/>
    <mergeCell ref="B514:B515"/>
    <mergeCell ref="C514:C515"/>
    <mergeCell ref="A506:A507"/>
    <mergeCell ref="B506:B507"/>
    <mergeCell ref="C506:C507"/>
    <mergeCell ref="A508:A509"/>
    <mergeCell ref="B508:B509"/>
    <mergeCell ref="C508:C509"/>
    <mergeCell ref="A539:A540"/>
    <mergeCell ref="B539:B540"/>
    <mergeCell ref="C539:C540"/>
    <mergeCell ref="A541:A542"/>
    <mergeCell ref="B541:B542"/>
    <mergeCell ref="C541:C542"/>
    <mergeCell ref="A534:A535"/>
    <mergeCell ref="B534:B535"/>
    <mergeCell ref="C534:C535"/>
    <mergeCell ref="A537:A538"/>
    <mergeCell ref="B537:B538"/>
    <mergeCell ref="C537:C538"/>
    <mergeCell ref="A529:A530"/>
    <mergeCell ref="B529:B530"/>
    <mergeCell ref="C529:C530"/>
    <mergeCell ref="A531:A532"/>
    <mergeCell ref="B531:B532"/>
    <mergeCell ref="C531:C532"/>
    <mergeCell ref="A556:A557"/>
    <mergeCell ref="B556:B557"/>
    <mergeCell ref="C556:C557"/>
    <mergeCell ref="A559:A560"/>
    <mergeCell ref="B559:B560"/>
    <mergeCell ref="C559:C560"/>
    <mergeCell ref="A551:A552"/>
    <mergeCell ref="B551:B552"/>
    <mergeCell ref="C551:C552"/>
    <mergeCell ref="A553:A554"/>
    <mergeCell ref="B553:B554"/>
    <mergeCell ref="C553:C554"/>
    <mergeCell ref="A543:A544"/>
    <mergeCell ref="B543:B544"/>
    <mergeCell ref="C543:C544"/>
    <mergeCell ref="A545:A546"/>
    <mergeCell ref="B545:B546"/>
    <mergeCell ref="C545:C546"/>
    <mergeCell ref="A574:A575"/>
    <mergeCell ref="B574:B575"/>
    <mergeCell ref="C574:C575"/>
    <mergeCell ref="A576:A577"/>
    <mergeCell ref="B576:B577"/>
    <mergeCell ref="C576:C577"/>
    <mergeCell ref="A568:A570"/>
    <mergeCell ref="B568:B570"/>
    <mergeCell ref="C568:C570"/>
    <mergeCell ref="A572:A573"/>
    <mergeCell ref="B572:B573"/>
    <mergeCell ref="C572:C573"/>
    <mergeCell ref="A563:A564"/>
    <mergeCell ref="B563:B564"/>
    <mergeCell ref="C563:C564"/>
    <mergeCell ref="A565:A566"/>
    <mergeCell ref="B565:B566"/>
    <mergeCell ref="C565:C566"/>
    <mergeCell ref="A595:A596"/>
    <mergeCell ref="B595:B596"/>
    <mergeCell ref="C595:C596"/>
    <mergeCell ref="A600:A601"/>
    <mergeCell ref="B600:B601"/>
    <mergeCell ref="C600:C601"/>
    <mergeCell ref="A583:A584"/>
    <mergeCell ref="B583:B584"/>
    <mergeCell ref="C583:C584"/>
    <mergeCell ref="A585:A586"/>
    <mergeCell ref="B585:B586"/>
    <mergeCell ref="C585:C586"/>
    <mergeCell ref="A578:A579"/>
    <mergeCell ref="B578:B579"/>
    <mergeCell ref="C578:C579"/>
    <mergeCell ref="A580:A581"/>
    <mergeCell ref="B580:B581"/>
    <mergeCell ref="C580:C581"/>
    <mergeCell ref="A613:A614"/>
    <mergeCell ref="B613:B614"/>
    <mergeCell ref="C613:C614"/>
    <mergeCell ref="A615:A616"/>
    <mergeCell ref="B615:B616"/>
    <mergeCell ref="C615:C616"/>
    <mergeCell ref="A606:A607"/>
    <mergeCell ref="B606:B607"/>
    <mergeCell ref="C606:C607"/>
    <mergeCell ref="A611:A612"/>
    <mergeCell ref="B611:B612"/>
    <mergeCell ref="C611:C612"/>
    <mergeCell ref="A602:A603"/>
    <mergeCell ref="B602:B603"/>
    <mergeCell ref="C602:C603"/>
    <mergeCell ref="A604:A605"/>
    <mergeCell ref="B604:B605"/>
    <mergeCell ref="C604:C605"/>
    <mergeCell ref="A625:A626"/>
    <mergeCell ref="B625:B626"/>
    <mergeCell ref="C625:C626"/>
    <mergeCell ref="A628:A629"/>
    <mergeCell ref="B628:B629"/>
    <mergeCell ref="C628:C629"/>
    <mergeCell ref="A621:A622"/>
    <mergeCell ref="B621:B622"/>
    <mergeCell ref="C621:C622"/>
    <mergeCell ref="A623:A624"/>
    <mergeCell ref="B623:B624"/>
    <mergeCell ref="C623:C624"/>
    <mergeCell ref="A617:A618"/>
    <mergeCell ref="B617:B618"/>
    <mergeCell ref="C617:C618"/>
    <mergeCell ref="A619:A620"/>
    <mergeCell ref="B619:B620"/>
    <mergeCell ref="C619:C620"/>
    <mergeCell ref="A640:A641"/>
    <mergeCell ref="B640:B641"/>
    <mergeCell ref="C640:C641"/>
    <mergeCell ref="A642:A643"/>
    <mergeCell ref="B642:B643"/>
    <mergeCell ref="C642:C643"/>
    <mergeCell ref="A634:A635"/>
    <mergeCell ref="B634:B635"/>
    <mergeCell ref="C634:C635"/>
    <mergeCell ref="A636:A637"/>
    <mergeCell ref="B636:B637"/>
    <mergeCell ref="C636:C637"/>
    <mergeCell ref="A630:A631"/>
    <mergeCell ref="B630:B631"/>
    <mergeCell ref="C630:C631"/>
    <mergeCell ref="A632:A633"/>
    <mergeCell ref="B632:B633"/>
    <mergeCell ref="C632:C633"/>
    <mergeCell ref="A652:A653"/>
    <mergeCell ref="B652:B653"/>
    <mergeCell ref="C652:C653"/>
    <mergeCell ref="A654:A655"/>
    <mergeCell ref="B654:B655"/>
    <mergeCell ref="C654:C655"/>
    <mergeCell ref="A648:A649"/>
    <mergeCell ref="B648:B649"/>
    <mergeCell ref="C648:C649"/>
    <mergeCell ref="A650:A651"/>
    <mergeCell ref="B650:B651"/>
    <mergeCell ref="C650:C651"/>
    <mergeCell ref="A644:A645"/>
    <mergeCell ref="B644:B645"/>
    <mergeCell ref="C644:C645"/>
    <mergeCell ref="A646:A647"/>
    <mergeCell ref="B646:B647"/>
    <mergeCell ref="C646:C647"/>
    <mergeCell ref="A667:A668"/>
    <mergeCell ref="B667:B668"/>
    <mergeCell ref="C667:C668"/>
    <mergeCell ref="A669:A670"/>
    <mergeCell ref="B669:B670"/>
    <mergeCell ref="C669:C670"/>
    <mergeCell ref="A662:A663"/>
    <mergeCell ref="B662:B663"/>
    <mergeCell ref="C662:C663"/>
    <mergeCell ref="A665:A666"/>
    <mergeCell ref="B665:B666"/>
    <mergeCell ref="C665:C666"/>
    <mergeCell ref="A656:A657"/>
    <mergeCell ref="B656:B657"/>
    <mergeCell ref="C656:C657"/>
    <mergeCell ref="A658:A659"/>
    <mergeCell ref="B658:B659"/>
    <mergeCell ref="C658:C659"/>
    <mergeCell ref="A679:A680"/>
    <mergeCell ref="B679:B680"/>
    <mergeCell ref="C679:C680"/>
    <mergeCell ref="A682:A683"/>
    <mergeCell ref="B682:B683"/>
    <mergeCell ref="C682:C683"/>
    <mergeCell ref="A675:A676"/>
    <mergeCell ref="B675:B676"/>
    <mergeCell ref="C675:C676"/>
    <mergeCell ref="A677:A678"/>
    <mergeCell ref="B677:B678"/>
    <mergeCell ref="C677:C678"/>
    <mergeCell ref="A671:A672"/>
    <mergeCell ref="B671:B672"/>
    <mergeCell ref="C671:C672"/>
    <mergeCell ref="A673:A674"/>
    <mergeCell ref="B673:B674"/>
    <mergeCell ref="C673:C674"/>
    <mergeCell ref="A693:A694"/>
    <mergeCell ref="B693:B694"/>
    <mergeCell ref="C693:C694"/>
    <mergeCell ref="A695:A696"/>
    <mergeCell ref="B695:B696"/>
    <mergeCell ref="C695:C696"/>
    <mergeCell ref="A688:A689"/>
    <mergeCell ref="B688:B689"/>
    <mergeCell ref="C688:C689"/>
    <mergeCell ref="A690:A691"/>
    <mergeCell ref="B690:B691"/>
    <mergeCell ref="C690:C691"/>
    <mergeCell ref="A684:A685"/>
    <mergeCell ref="B684:B685"/>
    <mergeCell ref="C684:C685"/>
    <mergeCell ref="A686:A687"/>
    <mergeCell ref="B686:B687"/>
    <mergeCell ref="C686:C687"/>
    <mergeCell ref="A706:A707"/>
    <mergeCell ref="B706:B707"/>
    <mergeCell ref="C706:C707"/>
    <mergeCell ref="A708:A709"/>
    <mergeCell ref="B708:B709"/>
    <mergeCell ref="C708:C709"/>
    <mergeCell ref="A701:A702"/>
    <mergeCell ref="B701:B702"/>
    <mergeCell ref="C701:C702"/>
    <mergeCell ref="A703:A704"/>
    <mergeCell ref="B703:B704"/>
    <mergeCell ref="C703:C704"/>
    <mergeCell ref="A697:A698"/>
    <mergeCell ref="B697:B698"/>
    <mergeCell ref="C697:C698"/>
    <mergeCell ref="A699:A700"/>
    <mergeCell ref="B699:B700"/>
    <mergeCell ref="C699:C700"/>
    <mergeCell ref="A720:A721"/>
    <mergeCell ref="B720:B721"/>
    <mergeCell ref="C720:C721"/>
    <mergeCell ref="A722:A723"/>
    <mergeCell ref="B722:B723"/>
    <mergeCell ref="C722:C723"/>
    <mergeCell ref="A715:A716"/>
    <mergeCell ref="B715:B716"/>
    <mergeCell ref="C715:C716"/>
    <mergeCell ref="A717:A718"/>
    <mergeCell ref="B717:B718"/>
    <mergeCell ref="C717:C718"/>
    <mergeCell ref="A710:A711"/>
    <mergeCell ref="B710:B711"/>
    <mergeCell ref="C710:C711"/>
    <mergeCell ref="A712:A713"/>
    <mergeCell ref="B712:B713"/>
    <mergeCell ref="C712:C713"/>
    <mergeCell ref="A733:A734"/>
    <mergeCell ref="B733:B734"/>
    <mergeCell ref="C733:C734"/>
    <mergeCell ref="A735:A736"/>
    <mergeCell ref="B735:B736"/>
    <mergeCell ref="C735:C736"/>
    <mergeCell ref="A728:A729"/>
    <mergeCell ref="B728:B729"/>
    <mergeCell ref="C728:C729"/>
    <mergeCell ref="A731:A732"/>
    <mergeCell ref="B731:B732"/>
    <mergeCell ref="C731:C732"/>
    <mergeCell ref="A724:A725"/>
    <mergeCell ref="B724:B725"/>
    <mergeCell ref="C724:C725"/>
    <mergeCell ref="A726:A727"/>
    <mergeCell ref="B726:B727"/>
    <mergeCell ref="C726:C727"/>
    <mergeCell ref="A748:A749"/>
    <mergeCell ref="B748:B749"/>
    <mergeCell ref="C748:C749"/>
    <mergeCell ref="A750:A751"/>
    <mergeCell ref="B750:B751"/>
    <mergeCell ref="C750:C751"/>
    <mergeCell ref="A743:A744"/>
    <mergeCell ref="B743:B744"/>
    <mergeCell ref="C743:C744"/>
    <mergeCell ref="A745:A746"/>
    <mergeCell ref="B745:B746"/>
    <mergeCell ref="C745:C746"/>
    <mergeCell ref="A738:A739"/>
    <mergeCell ref="B738:B739"/>
    <mergeCell ref="C738:C739"/>
    <mergeCell ref="A740:A741"/>
    <mergeCell ref="B740:B741"/>
    <mergeCell ref="C740:C741"/>
    <mergeCell ref="A763:A764"/>
    <mergeCell ref="B763:B764"/>
    <mergeCell ref="C763:C764"/>
    <mergeCell ref="A765:A766"/>
    <mergeCell ref="B765:B766"/>
    <mergeCell ref="C765:C766"/>
    <mergeCell ref="A758:A759"/>
    <mergeCell ref="B758:B759"/>
    <mergeCell ref="C758:C759"/>
    <mergeCell ref="A760:A761"/>
    <mergeCell ref="B760:B761"/>
    <mergeCell ref="C760:C761"/>
    <mergeCell ref="A753:A754"/>
    <mergeCell ref="B753:B754"/>
    <mergeCell ref="C753:C754"/>
    <mergeCell ref="A755:A756"/>
    <mergeCell ref="B755:B756"/>
    <mergeCell ref="C755:C756"/>
    <mergeCell ref="A777:A778"/>
    <mergeCell ref="B777:B778"/>
    <mergeCell ref="C777:C778"/>
    <mergeCell ref="A780:A781"/>
    <mergeCell ref="B780:B781"/>
    <mergeCell ref="C780:C781"/>
    <mergeCell ref="A773:A774"/>
    <mergeCell ref="B773:B774"/>
    <mergeCell ref="C773:C774"/>
    <mergeCell ref="A775:A776"/>
    <mergeCell ref="B775:B776"/>
    <mergeCell ref="C775:C776"/>
    <mergeCell ref="A768:A769"/>
    <mergeCell ref="B768:B769"/>
    <mergeCell ref="C768:C769"/>
    <mergeCell ref="A770:A771"/>
    <mergeCell ref="B770:B771"/>
    <mergeCell ref="C770:C771"/>
    <mergeCell ref="A792:A793"/>
    <mergeCell ref="B792:B793"/>
    <mergeCell ref="C792:C793"/>
    <mergeCell ref="A795:A796"/>
    <mergeCell ref="B795:B796"/>
    <mergeCell ref="C795:C796"/>
    <mergeCell ref="A787:A788"/>
    <mergeCell ref="B787:B788"/>
    <mergeCell ref="C787:C788"/>
    <mergeCell ref="A790:A791"/>
    <mergeCell ref="B790:B791"/>
    <mergeCell ref="C790:C791"/>
    <mergeCell ref="A782:A783"/>
    <mergeCell ref="B782:B783"/>
    <mergeCell ref="C782:C783"/>
    <mergeCell ref="A785:A786"/>
    <mergeCell ref="B785:B786"/>
    <mergeCell ref="C785:C786"/>
    <mergeCell ref="A805:A806"/>
    <mergeCell ref="B805:B806"/>
    <mergeCell ref="C805:C806"/>
    <mergeCell ref="A808:A809"/>
    <mergeCell ref="B808:B809"/>
    <mergeCell ref="C808:C809"/>
    <mergeCell ref="A801:A802"/>
    <mergeCell ref="B801:B802"/>
    <mergeCell ref="C801:C802"/>
    <mergeCell ref="A803:A804"/>
    <mergeCell ref="B803:B804"/>
    <mergeCell ref="C803:C804"/>
    <mergeCell ref="A797:A798"/>
    <mergeCell ref="B797:B798"/>
    <mergeCell ref="C797:C798"/>
    <mergeCell ref="A799:A800"/>
    <mergeCell ref="B799:B800"/>
    <mergeCell ref="C799:C800"/>
    <mergeCell ref="A822:A823"/>
    <mergeCell ref="B822:B823"/>
    <mergeCell ref="C822:C823"/>
    <mergeCell ref="A824:A825"/>
    <mergeCell ref="B824:B825"/>
    <mergeCell ref="C824:C825"/>
    <mergeCell ref="A815:A816"/>
    <mergeCell ref="B815:B816"/>
    <mergeCell ref="C815:C816"/>
    <mergeCell ref="A820:A821"/>
    <mergeCell ref="B820:B821"/>
    <mergeCell ref="C820:C821"/>
    <mergeCell ref="A810:A811"/>
    <mergeCell ref="B810:B811"/>
    <mergeCell ref="C810:C811"/>
    <mergeCell ref="A813:A814"/>
    <mergeCell ref="B813:B814"/>
    <mergeCell ref="C813:C814"/>
    <mergeCell ref="A834:A835"/>
    <mergeCell ref="B834:B835"/>
    <mergeCell ref="C834:C835"/>
    <mergeCell ref="A836:A837"/>
    <mergeCell ref="B836:B837"/>
    <mergeCell ref="C836:C837"/>
    <mergeCell ref="A830:A831"/>
    <mergeCell ref="B830:B831"/>
    <mergeCell ref="C830:C831"/>
    <mergeCell ref="A832:A833"/>
    <mergeCell ref="B832:B833"/>
    <mergeCell ref="C832:C833"/>
    <mergeCell ref="A826:A827"/>
    <mergeCell ref="B826:B827"/>
    <mergeCell ref="C826:C827"/>
    <mergeCell ref="A828:A829"/>
    <mergeCell ref="B828:B829"/>
    <mergeCell ref="C828:C829"/>
    <mergeCell ref="A852:A853"/>
    <mergeCell ref="B852:B853"/>
    <mergeCell ref="C852:C853"/>
    <mergeCell ref="A855:A856"/>
    <mergeCell ref="B855:B856"/>
    <mergeCell ref="C855:C856"/>
    <mergeCell ref="A846:A847"/>
    <mergeCell ref="B846:B847"/>
    <mergeCell ref="C846:C847"/>
    <mergeCell ref="A850:A851"/>
    <mergeCell ref="B850:B851"/>
    <mergeCell ref="C850:C851"/>
    <mergeCell ref="A841:A842"/>
    <mergeCell ref="B841:B842"/>
    <mergeCell ref="C841:C842"/>
    <mergeCell ref="A844:A845"/>
    <mergeCell ref="B844:B845"/>
    <mergeCell ref="C844:C845"/>
    <mergeCell ref="A870:A871"/>
    <mergeCell ref="B870:B871"/>
    <mergeCell ref="C870:C871"/>
    <mergeCell ref="A872:A873"/>
    <mergeCell ref="B872:B873"/>
    <mergeCell ref="C872:C873"/>
    <mergeCell ref="A864:A865"/>
    <mergeCell ref="B864:B865"/>
    <mergeCell ref="C864:C865"/>
    <mergeCell ref="A867:A868"/>
    <mergeCell ref="B867:B868"/>
    <mergeCell ref="C867:C868"/>
    <mergeCell ref="A859:A860"/>
    <mergeCell ref="B859:B860"/>
    <mergeCell ref="C859:C860"/>
    <mergeCell ref="A861:A862"/>
    <mergeCell ref="B861:B862"/>
    <mergeCell ref="C861:C862"/>
    <mergeCell ref="A885:A886"/>
    <mergeCell ref="B885:B886"/>
    <mergeCell ref="C885:C886"/>
    <mergeCell ref="A888:A889"/>
    <mergeCell ref="B888:B889"/>
    <mergeCell ref="C888:C889"/>
    <mergeCell ref="A880:A881"/>
    <mergeCell ref="B880:B881"/>
    <mergeCell ref="C880:C881"/>
    <mergeCell ref="A883:A884"/>
    <mergeCell ref="B883:B884"/>
    <mergeCell ref="C883:C884"/>
    <mergeCell ref="A875:A876"/>
    <mergeCell ref="B875:B876"/>
    <mergeCell ref="C875:C876"/>
    <mergeCell ref="A878:A879"/>
    <mergeCell ref="B878:B879"/>
    <mergeCell ref="C878:C879"/>
    <mergeCell ref="A901:A902"/>
    <mergeCell ref="B901:B902"/>
    <mergeCell ref="C901:C902"/>
    <mergeCell ref="A904:A905"/>
    <mergeCell ref="B904:B905"/>
    <mergeCell ref="C904:C905"/>
    <mergeCell ref="A896:A897"/>
    <mergeCell ref="B896:B897"/>
    <mergeCell ref="C896:C897"/>
    <mergeCell ref="A898:A899"/>
    <mergeCell ref="B898:B899"/>
    <mergeCell ref="C898:C899"/>
    <mergeCell ref="A890:A891"/>
    <mergeCell ref="B890:B891"/>
    <mergeCell ref="C890:C891"/>
    <mergeCell ref="A893:A894"/>
    <mergeCell ref="B893:B894"/>
    <mergeCell ref="C893:C894"/>
    <mergeCell ref="A917:A918"/>
    <mergeCell ref="B917:B918"/>
    <mergeCell ref="C917:C918"/>
    <mergeCell ref="A920:A921"/>
    <mergeCell ref="B920:B921"/>
    <mergeCell ref="C920:C921"/>
    <mergeCell ref="A912:A913"/>
    <mergeCell ref="B912:B913"/>
    <mergeCell ref="C912:C913"/>
    <mergeCell ref="A915:A916"/>
    <mergeCell ref="B915:B916"/>
    <mergeCell ref="C915:C916"/>
    <mergeCell ref="A907:A908"/>
    <mergeCell ref="B907:B908"/>
    <mergeCell ref="C907:C908"/>
    <mergeCell ref="A909:A910"/>
    <mergeCell ref="B909:B910"/>
    <mergeCell ref="C909:C910"/>
    <mergeCell ref="A934:A935"/>
    <mergeCell ref="B934:B935"/>
    <mergeCell ref="C934:C935"/>
    <mergeCell ref="A936:A937"/>
    <mergeCell ref="B936:B937"/>
    <mergeCell ref="C936:C937"/>
    <mergeCell ref="A928:A929"/>
    <mergeCell ref="B928:B929"/>
    <mergeCell ref="C928:C929"/>
    <mergeCell ref="A931:A932"/>
    <mergeCell ref="B931:B932"/>
    <mergeCell ref="C931:C932"/>
    <mergeCell ref="A923:A924"/>
    <mergeCell ref="B923:B924"/>
    <mergeCell ref="C923:C924"/>
    <mergeCell ref="A926:A927"/>
    <mergeCell ref="B926:B927"/>
    <mergeCell ref="C926:C927"/>
    <mergeCell ref="A948:A949"/>
    <mergeCell ref="B948:B949"/>
    <mergeCell ref="C948:C949"/>
    <mergeCell ref="A951:A952"/>
    <mergeCell ref="B951:B952"/>
    <mergeCell ref="C951:C952"/>
    <mergeCell ref="A943:A944"/>
    <mergeCell ref="B943:B944"/>
    <mergeCell ref="C943:C944"/>
    <mergeCell ref="A946:A947"/>
    <mergeCell ref="B946:B947"/>
    <mergeCell ref="C946:C947"/>
    <mergeCell ref="A938:A939"/>
    <mergeCell ref="B938:B939"/>
    <mergeCell ref="C938:C939"/>
    <mergeCell ref="A940:A941"/>
    <mergeCell ref="B940:B941"/>
    <mergeCell ref="C940:C941"/>
    <mergeCell ref="A965:A966"/>
    <mergeCell ref="B965:B966"/>
    <mergeCell ref="C965:C966"/>
    <mergeCell ref="AK971:AO971"/>
    <mergeCell ref="AK972:AO972"/>
    <mergeCell ref="A959:A960"/>
    <mergeCell ref="B959:B960"/>
    <mergeCell ref="C959:C960"/>
    <mergeCell ref="A962:A963"/>
    <mergeCell ref="B962:B963"/>
    <mergeCell ref="C962:C963"/>
    <mergeCell ref="A954:A955"/>
    <mergeCell ref="B954:B955"/>
    <mergeCell ref="C954:C955"/>
    <mergeCell ref="A957:A958"/>
    <mergeCell ref="B957:B958"/>
    <mergeCell ref="C957:C9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12"/>
  <sheetViews>
    <sheetView tabSelected="1" topLeftCell="A417" workbookViewId="0">
      <selection activeCell="AS437" sqref="AS437"/>
    </sheetView>
  </sheetViews>
  <sheetFormatPr defaultColWidth="18.85546875" defaultRowHeight="15.75" x14ac:dyDescent="0.25"/>
  <cols>
    <col min="1" max="1" width="7.42578125" style="1" customWidth="1"/>
    <col min="2" max="2" width="29.140625" style="84" customWidth="1"/>
    <col min="3" max="3" width="6.85546875" style="85" customWidth="1"/>
    <col min="4" max="4" width="8.7109375" style="86" customWidth="1"/>
    <col min="5" max="5" width="6.5703125" style="17" hidden="1" customWidth="1"/>
    <col min="6" max="6" width="5.42578125" style="17" hidden="1" customWidth="1"/>
    <col min="7" max="7" width="7" style="87" hidden="1" customWidth="1"/>
    <col min="8" max="8" width="19.42578125" style="17" hidden="1" customWidth="1"/>
    <col min="9" max="9" width="0.140625" style="158" customWidth="1"/>
    <col min="10" max="10" width="4.85546875" style="17" hidden="1" customWidth="1"/>
    <col min="11" max="11" width="8.7109375" style="158" hidden="1" customWidth="1"/>
    <col min="12" max="12" width="8" style="17" hidden="1" customWidth="1"/>
    <col min="13" max="13" width="9.5703125" style="17" hidden="1" customWidth="1"/>
    <col min="14" max="14" width="7.5703125" style="17" hidden="1" customWidth="1"/>
    <col min="15" max="15" width="7.140625" style="17" hidden="1" customWidth="1"/>
    <col min="16" max="16" width="11.7109375" style="17" hidden="1" customWidth="1"/>
    <col min="17" max="17" width="10.5703125" style="17" hidden="1" customWidth="1"/>
    <col min="18" max="18" width="8.85546875" style="17" hidden="1" customWidth="1"/>
    <col min="19" max="19" width="9" style="17" hidden="1" customWidth="1"/>
    <col min="20" max="20" width="0.28515625" style="17" hidden="1" customWidth="1"/>
    <col min="21" max="21" width="10.28515625" style="17" hidden="1" customWidth="1"/>
    <col min="22" max="22" width="9" style="17" hidden="1" customWidth="1"/>
    <col min="23" max="23" width="8.85546875" style="17" hidden="1" customWidth="1"/>
    <col min="24" max="24" width="9.5703125" style="17" hidden="1" customWidth="1"/>
    <col min="25" max="25" width="8.42578125" style="17" hidden="1" customWidth="1"/>
    <col min="26" max="26" width="0.28515625" style="17" hidden="1" customWidth="1"/>
    <col min="27" max="27" width="7.28515625" style="17" hidden="1" customWidth="1"/>
    <col min="28" max="28" width="6.85546875" style="17" hidden="1" customWidth="1"/>
    <col min="29" max="29" width="6.7109375" style="17" hidden="1" customWidth="1"/>
    <col min="30" max="30" width="6" style="17" hidden="1" customWidth="1"/>
    <col min="31" max="32" width="7.42578125" style="17" hidden="1" customWidth="1"/>
    <col min="33" max="33" width="6.85546875" style="17" hidden="1" customWidth="1"/>
    <col min="34" max="34" width="5.5703125" style="17" hidden="1" customWidth="1"/>
    <col min="35" max="35" width="4.5703125" style="17" hidden="1" customWidth="1"/>
    <col min="36" max="36" width="0.42578125" style="17" hidden="1" customWidth="1"/>
    <col min="37" max="37" width="0.28515625" style="159" customWidth="1"/>
    <col min="38" max="38" width="11.7109375" style="160" hidden="1" customWidth="1"/>
    <col min="39" max="39" width="9.28515625" style="160" customWidth="1"/>
    <col min="40" max="40" width="8.7109375" style="160" customWidth="1"/>
    <col min="41" max="41" width="0.140625" style="159" customWidth="1"/>
    <col min="42" max="42" width="8.28515625" style="160" hidden="1" customWidth="1"/>
    <col min="43" max="43" width="8.5703125" style="160" hidden="1" customWidth="1"/>
    <col min="44" max="44" width="8.140625" style="159" customWidth="1"/>
    <col min="45" max="45" width="6.85546875" style="160" customWidth="1"/>
    <col min="46" max="256" width="18.85546875" style="17"/>
    <col min="257" max="257" width="7.42578125" style="17" customWidth="1"/>
    <col min="258" max="258" width="29.140625" style="17" customWidth="1"/>
    <col min="259" max="259" width="6.85546875" style="17" customWidth="1"/>
    <col min="260" max="260" width="8.7109375" style="17" customWidth="1"/>
    <col min="261" max="264" width="0" style="17" hidden="1" customWidth="1"/>
    <col min="265" max="265" width="0.140625" style="17" customWidth="1"/>
    <col min="266" max="292" width="0" style="17" hidden="1" customWidth="1"/>
    <col min="293" max="293" width="0.28515625" style="17" customWidth="1"/>
    <col min="294" max="294" width="0" style="17" hidden="1" customWidth="1"/>
    <col min="295" max="295" width="9.28515625" style="17" customWidth="1"/>
    <col min="296" max="296" width="8.7109375" style="17" customWidth="1"/>
    <col min="297" max="297" width="6.85546875" style="17" customWidth="1"/>
    <col min="298" max="298" width="8.28515625" style="17" customWidth="1"/>
    <col min="299" max="299" width="0" style="17" hidden="1" customWidth="1"/>
    <col min="300" max="300" width="8.140625" style="17" customWidth="1"/>
    <col min="301" max="301" width="6.85546875" style="17" customWidth="1"/>
    <col min="302" max="512" width="18.85546875" style="17"/>
    <col min="513" max="513" width="7.42578125" style="17" customWidth="1"/>
    <col min="514" max="514" width="29.140625" style="17" customWidth="1"/>
    <col min="515" max="515" width="6.85546875" style="17" customWidth="1"/>
    <col min="516" max="516" width="8.7109375" style="17" customWidth="1"/>
    <col min="517" max="520" width="0" style="17" hidden="1" customWidth="1"/>
    <col min="521" max="521" width="0.140625" style="17" customWidth="1"/>
    <col min="522" max="548" width="0" style="17" hidden="1" customWidth="1"/>
    <col min="549" max="549" width="0.28515625" style="17" customWidth="1"/>
    <col min="550" max="550" width="0" style="17" hidden="1" customWidth="1"/>
    <col min="551" max="551" width="9.28515625" style="17" customWidth="1"/>
    <col min="552" max="552" width="8.7109375" style="17" customWidth="1"/>
    <col min="553" max="553" width="6.85546875" style="17" customWidth="1"/>
    <col min="554" max="554" width="8.28515625" style="17" customWidth="1"/>
    <col min="555" max="555" width="0" style="17" hidden="1" customWidth="1"/>
    <col min="556" max="556" width="8.140625" style="17" customWidth="1"/>
    <col min="557" max="557" width="6.85546875" style="17" customWidth="1"/>
    <col min="558" max="768" width="18.85546875" style="17"/>
    <col min="769" max="769" width="7.42578125" style="17" customWidth="1"/>
    <col min="770" max="770" width="29.140625" style="17" customWidth="1"/>
    <col min="771" max="771" width="6.85546875" style="17" customWidth="1"/>
    <col min="772" max="772" width="8.7109375" style="17" customWidth="1"/>
    <col min="773" max="776" width="0" style="17" hidden="1" customWidth="1"/>
    <col min="777" max="777" width="0.140625" style="17" customWidth="1"/>
    <col min="778" max="804" width="0" style="17" hidden="1" customWidth="1"/>
    <col min="805" max="805" width="0.28515625" style="17" customWidth="1"/>
    <col min="806" max="806" width="0" style="17" hidden="1" customWidth="1"/>
    <col min="807" max="807" width="9.28515625" style="17" customWidth="1"/>
    <col min="808" max="808" width="8.7109375" style="17" customWidth="1"/>
    <col min="809" max="809" width="6.85546875" style="17" customWidth="1"/>
    <col min="810" max="810" width="8.28515625" style="17" customWidth="1"/>
    <col min="811" max="811" width="0" style="17" hidden="1" customWidth="1"/>
    <col min="812" max="812" width="8.140625" style="17" customWidth="1"/>
    <col min="813" max="813" width="6.85546875" style="17" customWidth="1"/>
    <col min="814" max="1024" width="18.85546875" style="17"/>
    <col min="1025" max="1025" width="7.42578125" style="17" customWidth="1"/>
    <col min="1026" max="1026" width="29.140625" style="17" customWidth="1"/>
    <col min="1027" max="1027" width="6.85546875" style="17" customWidth="1"/>
    <col min="1028" max="1028" width="8.7109375" style="17" customWidth="1"/>
    <col min="1029" max="1032" width="0" style="17" hidden="1" customWidth="1"/>
    <col min="1033" max="1033" width="0.140625" style="17" customWidth="1"/>
    <col min="1034" max="1060" width="0" style="17" hidden="1" customWidth="1"/>
    <col min="1061" max="1061" width="0.28515625" style="17" customWidth="1"/>
    <col min="1062" max="1062" width="0" style="17" hidden="1" customWidth="1"/>
    <col min="1063" max="1063" width="9.28515625" style="17" customWidth="1"/>
    <col min="1064" max="1064" width="8.7109375" style="17" customWidth="1"/>
    <col min="1065" max="1065" width="6.85546875" style="17" customWidth="1"/>
    <col min="1066" max="1066" width="8.28515625" style="17" customWidth="1"/>
    <col min="1067" max="1067" width="0" style="17" hidden="1" customWidth="1"/>
    <col min="1068" max="1068" width="8.140625" style="17" customWidth="1"/>
    <col min="1069" max="1069" width="6.85546875" style="17" customWidth="1"/>
    <col min="1070" max="1280" width="18.85546875" style="17"/>
    <col min="1281" max="1281" width="7.42578125" style="17" customWidth="1"/>
    <col min="1282" max="1282" width="29.140625" style="17" customWidth="1"/>
    <col min="1283" max="1283" width="6.85546875" style="17" customWidth="1"/>
    <col min="1284" max="1284" width="8.7109375" style="17" customWidth="1"/>
    <col min="1285" max="1288" width="0" style="17" hidden="1" customWidth="1"/>
    <col min="1289" max="1289" width="0.140625" style="17" customWidth="1"/>
    <col min="1290" max="1316" width="0" style="17" hidden="1" customWidth="1"/>
    <col min="1317" max="1317" width="0.28515625" style="17" customWidth="1"/>
    <col min="1318" max="1318" width="0" style="17" hidden="1" customWidth="1"/>
    <col min="1319" max="1319" width="9.28515625" style="17" customWidth="1"/>
    <col min="1320" max="1320" width="8.7109375" style="17" customWidth="1"/>
    <col min="1321" max="1321" width="6.85546875" style="17" customWidth="1"/>
    <col min="1322" max="1322" width="8.28515625" style="17" customWidth="1"/>
    <col min="1323" max="1323" width="0" style="17" hidden="1" customWidth="1"/>
    <col min="1324" max="1324" width="8.140625" style="17" customWidth="1"/>
    <col min="1325" max="1325" width="6.85546875" style="17" customWidth="1"/>
    <col min="1326" max="1536" width="18.85546875" style="17"/>
    <col min="1537" max="1537" width="7.42578125" style="17" customWidth="1"/>
    <col min="1538" max="1538" width="29.140625" style="17" customWidth="1"/>
    <col min="1539" max="1539" width="6.85546875" style="17" customWidth="1"/>
    <col min="1540" max="1540" width="8.7109375" style="17" customWidth="1"/>
    <col min="1541" max="1544" width="0" style="17" hidden="1" customWidth="1"/>
    <col min="1545" max="1545" width="0.140625" style="17" customWidth="1"/>
    <col min="1546" max="1572" width="0" style="17" hidden="1" customWidth="1"/>
    <col min="1573" max="1573" width="0.28515625" style="17" customWidth="1"/>
    <col min="1574" max="1574" width="0" style="17" hidden="1" customWidth="1"/>
    <col min="1575" max="1575" width="9.28515625" style="17" customWidth="1"/>
    <col min="1576" max="1576" width="8.7109375" style="17" customWidth="1"/>
    <col min="1577" max="1577" width="6.85546875" style="17" customWidth="1"/>
    <col min="1578" max="1578" width="8.28515625" style="17" customWidth="1"/>
    <col min="1579" max="1579" width="0" style="17" hidden="1" customWidth="1"/>
    <col min="1580" max="1580" width="8.140625" style="17" customWidth="1"/>
    <col min="1581" max="1581" width="6.85546875" style="17" customWidth="1"/>
    <col min="1582" max="1792" width="18.85546875" style="17"/>
    <col min="1793" max="1793" width="7.42578125" style="17" customWidth="1"/>
    <col min="1794" max="1794" width="29.140625" style="17" customWidth="1"/>
    <col min="1795" max="1795" width="6.85546875" style="17" customWidth="1"/>
    <col min="1796" max="1796" width="8.7109375" style="17" customWidth="1"/>
    <col min="1797" max="1800" width="0" style="17" hidden="1" customWidth="1"/>
    <col min="1801" max="1801" width="0.140625" style="17" customWidth="1"/>
    <col min="1802" max="1828" width="0" style="17" hidden="1" customWidth="1"/>
    <col min="1829" max="1829" width="0.28515625" style="17" customWidth="1"/>
    <col min="1830" max="1830" width="0" style="17" hidden="1" customWidth="1"/>
    <col min="1831" max="1831" width="9.28515625" style="17" customWidth="1"/>
    <col min="1832" max="1832" width="8.7109375" style="17" customWidth="1"/>
    <col min="1833" max="1833" width="6.85546875" style="17" customWidth="1"/>
    <col min="1834" max="1834" width="8.28515625" style="17" customWidth="1"/>
    <col min="1835" max="1835" width="0" style="17" hidden="1" customWidth="1"/>
    <col min="1836" max="1836" width="8.140625" style="17" customWidth="1"/>
    <col min="1837" max="1837" width="6.85546875" style="17" customWidth="1"/>
    <col min="1838" max="2048" width="18.85546875" style="17"/>
    <col min="2049" max="2049" width="7.42578125" style="17" customWidth="1"/>
    <col min="2050" max="2050" width="29.140625" style="17" customWidth="1"/>
    <col min="2051" max="2051" width="6.85546875" style="17" customWidth="1"/>
    <col min="2052" max="2052" width="8.7109375" style="17" customWidth="1"/>
    <col min="2053" max="2056" width="0" style="17" hidden="1" customWidth="1"/>
    <col min="2057" max="2057" width="0.140625" style="17" customWidth="1"/>
    <col min="2058" max="2084" width="0" style="17" hidden="1" customWidth="1"/>
    <col min="2085" max="2085" width="0.28515625" style="17" customWidth="1"/>
    <col min="2086" max="2086" width="0" style="17" hidden="1" customWidth="1"/>
    <col min="2087" max="2087" width="9.28515625" style="17" customWidth="1"/>
    <col min="2088" max="2088" width="8.7109375" style="17" customWidth="1"/>
    <col min="2089" max="2089" width="6.85546875" style="17" customWidth="1"/>
    <col min="2090" max="2090" width="8.28515625" style="17" customWidth="1"/>
    <col min="2091" max="2091" width="0" style="17" hidden="1" customWidth="1"/>
    <col min="2092" max="2092" width="8.140625" style="17" customWidth="1"/>
    <col min="2093" max="2093" width="6.85546875" style="17" customWidth="1"/>
    <col min="2094" max="2304" width="18.85546875" style="17"/>
    <col min="2305" max="2305" width="7.42578125" style="17" customWidth="1"/>
    <col min="2306" max="2306" width="29.140625" style="17" customWidth="1"/>
    <col min="2307" max="2307" width="6.85546875" style="17" customWidth="1"/>
    <col min="2308" max="2308" width="8.7109375" style="17" customWidth="1"/>
    <col min="2309" max="2312" width="0" style="17" hidden="1" customWidth="1"/>
    <col min="2313" max="2313" width="0.140625" style="17" customWidth="1"/>
    <col min="2314" max="2340" width="0" style="17" hidden="1" customWidth="1"/>
    <col min="2341" max="2341" width="0.28515625" style="17" customWidth="1"/>
    <col min="2342" max="2342" width="0" style="17" hidden="1" customWidth="1"/>
    <col min="2343" max="2343" width="9.28515625" style="17" customWidth="1"/>
    <col min="2344" max="2344" width="8.7109375" style="17" customWidth="1"/>
    <col min="2345" max="2345" width="6.85546875" style="17" customWidth="1"/>
    <col min="2346" max="2346" width="8.28515625" style="17" customWidth="1"/>
    <col min="2347" max="2347" width="0" style="17" hidden="1" customWidth="1"/>
    <col min="2348" max="2348" width="8.140625" style="17" customWidth="1"/>
    <col min="2349" max="2349" width="6.85546875" style="17" customWidth="1"/>
    <col min="2350" max="2560" width="18.85546875" style="17"/>
    <col min="2561" max="2561" width="7.42578125" style="17" customWidth="1"/>
    <col min="2562" max="2562" width="29.140625" style="17" customWidth="1"/>
    <col min="2563" max="2563" width="6.85546875" style="17" customWidth="1"/>
    <col min="2564" max="2564" width="8.7109375" style="17" customWidth="1"/>
    <col min="2565" max="2568" width="0" style="17" hidden="1" customWidth="1"/>
    <col min="2569" max="2569" width="0.140625" style="17" customWidth="1"/>
    <col min="2570" max="2596" width="0" style="17" hidden="1" customWidth="1"/>
    <col min="2597" max="2597" width="0.28515625" style="17" customWidth="1"/>
    <col min="2598" max="2598" width="0" style="17" hidden="1" customWidth="1"/>
    <col min="2599" max="2599" width="9.28515625" style="17" customWidth="1"/>
    <col min="2600" max="2600" width="8.7109375" style="17" customWidth="1"/>
    <col min="2601" max="2601" width="6.85546875" style="17" customWidth="1"/>
    <col min="2602" max="2602" width="8.28515625" style="17" customWidth="1"/>
    <col min="2603" max="2603" width="0" style="17" hidden="1" customWidth="1"/>
    <col min="2604" max="2604" width="8.140625" style="17" customWidth="1"/>
    <col min="2605" max="2605" width="6.85546875" style="17" customWidth="1"/>
    <col min="2606" max="2816" width="18.85546875" style="17"/>
    <col min="2817" max="2817" width="7.42578125" style="17" customWidth="1"/>
    <col min="2818" max="2818" width="29.140625" style="17" customWidth="1"/>
    <col min="2819" max="2819" width="6.85546875" style="17" customWidth="1"/>
    <col min="2820" max="2820" width="8.7109375" style="17" customWidth="1"/>
    <col min="2821" max="2824" width="0" style="17" hidden="1" customWidth="1"/>
    <col min="2825" max="2825" width="0.140625" style="17" customWidth="1"/>
    <col min="2826" max="2852" width="0" style="17" hidden="1" customWidth="1"/>
    <col min="2853" max="2853" width="0.28515625" style="17" customWidth="1"/>
    <col min="2854" max="2854" width="0" style="17" hidden="1" customWidth="1"/>
    <col min="2855" max="2855" width="9.28515625" style="17" customWidth="1"/>
    <col min="2856" max="2856" width="8.7109375" style="17" customWidth="1"/>
    <col min="2857" max="2857" width="6.85546875" style="17" customWidth="1"/>
    <col min="2858" max="2858" width="8.28515625" style="17" customWidth="1"/>
    <col min="2859" max="2859" width="0" style="17" hidden="1" customWidth="1"/>
    <col min="2860" max="2860" width="8.140625" style="17" customWidth="1"/>
    <col min="2861" max="2861" width="6.85546875" style="17" customWidth="1"/>
    <col min="2862" max="3072" width="18.85546875" style="17"/>
    <col min="3073" max="3073" width="7.42578125" style="17" customWidth="1"/>
    <col min="3074" max="3074" width="29.140625" style="17" customWidth="1"/>
    <col min="3075" max="3075" width="6.85546875" style="17" customWidth="1"/>
    <col min="3076" max="3076" width="8.7109375" style="17" customWidth="1"/>
    <col min="3077" max="3080" width="0" style="17" hidden="1" customWidth="1"/>
    <col min="3081" max="3081" width="0.140625" style="17" customWidth="1"/>
    <col min="3082" max="3108" width="0" style="17" hidden="1" customWidth="1"/>
    <col min="3109" max="3109" width="0.28515625" style="17" customWidth="1"/>
    <col min="3110" max="3110" width="0" style="17" hidden="1" customWidth="1"/>
    <col min="3111" max="3111" width="9.28515625" style="17" customWidth="1"/>
    <col min="3112" max="3112" width="8.7109375" style="17" customWidth="1"/>
    <col min="3113" max="3113" width="6.85546875" style="17" customWidth="1"/>
    <col min="3114" max="3114" width="8.28515625" style="17" customWidth="1"/>
    <col min="3115" max="3115" width="0" style="17" hidden="1" customWidth="1"/>
    <col min="3116" max="3116" width="8.140625" style="17" customWidth="1"/>
    <col min="3117" max="3117" width="6.85546875" style="17" customWidth="1"/>
    <col min="3118" max="3328" width="18.85546875" style="17"/>
    <col min="3329" max="3329" width="7.42578125" style="17" customWidth="1"/>
    <col min="3330" max="3330" width="29.140625" style="17" customWidth="1"/>
    <col min="3331" max="3331" width="6.85546875" style="17" customWidth="1"/>
    <col min="3332" max="3332" width="8.7109375" style="17" customWidth="1"/>
    <col min="3333" max="3336" width="0" style="17" hidden="1" customWidth="1"/>
    <col min="3337" max="3337" width="0.140625" style="17" customWidth="1"/>
    <col min="3338" max="3364" width="0" style="17" hidden="1" customWidth="1"/>
    <col min="3365" max="3365" width="0.28515625" style="17" customWidth="1"/>
    <col min="3366" max="3366" width="0" style="17" hidden="1" customWidth="1"/>
    <col min="3367" max="3367" width="9.28515625" style="17" customWidth="1"/>
    <col min="3368" max="3368" width="8.7109375" style="17" customWidth="1"/>
    <col min="3369" max="3369" width="6.85546875" style="17" customWidth="1"/>
    <col min="3370" max="3370" width="8.28515625" style="17" customWidth="1"/>
    <col min="3371" max="3371" width="0" style="17" hidden="1" customWidth="1"/>
    <col min="3372" max="3372" width="8.140625" style="17" customWidth="1"/>
    <col min="3373" max="3373" width="6.85546875" style="17" customWidth="1"/>
    <col min="3374" max="3584" width="18.85546875" style="17"/>
    <col min="3585" max="3585" width="7.42578125" style="17" customWidth="1"/>
    <col min="3586" max="3586" width="29.140625" style="17" customWidth="1"/>
    <col min="3587" max="3587" width="6.85546875" style="17" customWidth="1"/>
    <col min="3588" max="3588" width="8.7109375" style="17" customWidth="1"/>
    <col min="3589" max="3592" width="0" style="17" hidden="1" customWidth="1"/>
    <col min="3593" max="3593" width="0.140625" style="17" customWidth="1"/>
    <col min="3594" max="3620" width="0" style="17" hidden="1" customWidth="1"/>
    <col min="3621" max="3621" width="0.28515625" style="17" customWidth="1"/>
    <col min="3622" max="3622" width="0" style="17" hidden="1" customWidth="1"/>
    <col min="3623" max="3623" width="9.28515625" style="17" customWidth="1"/>
    <col min="3624" max="3624" width="8.7109375" style="17" customWidth="1"/>
    <col min="3625" max="3625" width="6.85546875" style="17" customWidth="1"/>
    <col min="3626" max="3626" width="8.28515625" style="17" customWidth="1"/>
    <col min="3627" max="3627" width="0" style="17" hidden="1" customWidth="1"/>
    <col min="3628" max="3628" width="8.140625" style="17" customWidth="1"/>
    <col min="3629" max="3629" width="6.85546875" style="17" customWidth="1"/>
    <col min="3630" max="3840" width="18.85546875" style="17"/>
    <col min="3841" max="3841" width="7.42578125" style="17" customWidth="1"/>
    <col min="3842" max="3842" width="29.140625" style="17" customWidth="1"/>
    <col min="3843" max="3843" width="6.85546875" style="17" customWidth="1"/>
    <col min="3844" max="3844" width="8.7109375" style="17" customWidth="1"/>
    <col min="3845" max="3848" width="0" style="17" hidden="1" customWidth="1"/>
    <col min="3849" max="3849" width="0.140625" style="17" customWidth="1"/>
    <col min="3850" max="3876" width="0" style="17" hidden="1" customWidth="1"/>
    <col min="3877" max="3877" width="0.28515625" style="17" customWidth="1"/>
    <col min="3878" max="3878" width="0" style="17" hidden="1" customWidth="1"/>
    <col min="3879" max="3879" width="9.28515625" style="17" customWidth="1"/>
    <col min="3880" max="3880" width="8.7109375" style="17" customWidth="1"/>
    <col min="3881" max="3881" width="6.85546875" style="17" customWidth="1"/>
    <col min="3882" max="3882" width="8.28515625" style="17" customWidth="1"/>
    <col min="3883" max="3883" width="0" style="17" hidden="1" customWidth="1"/>
    <col min="3884" max="3884" width="8.140625" style="17" customWidth="1"/>
    <col min="3885" max="3885" width="6.85546875" style="17" customWidth="1"/>
    <col min="3886" max="4096" width="18.85546875" style="17"/>
    <col min="4097" max="4097" width="7.42578125" style="17" customWidth="1"/>
    <col min="4098" max="4098" width="29.140625" style="17" customWidth="1"/>
    <col min="4099" max="4099" width="6.85546875" style="17" customWidth="1"/>
    <col min="4100" max="4100" width="8.7109375" style="17" customWidth="1"/>
    <col min="4101" max="4104" width="0" style="17" hidden="1" customWidth="1"/>
    <col min="4105" max="4105" width="0.140625" style="17" customWidth="1"/>
    <col min="4106" max="4132" width="0" style="17" hidden="1" customWidth="1"/>
    <col min="4133" max="4133" width="0.28515625" style="17" customWidth="1"/>
    <col min="4134" max="4134" width="0" style="17" hidden="1" customWidth="1"/>
    <col min="4135" max="4135" width="9.28515625" style="17" customWidth="1"/>
    <col min="4136" max="4136" width="8.7109375" style="17" customWidth="1"/>
    <col min="4137" max="4137" width="6.85546875" style="17" customWidth="1"/>
    <col min="4138" max="4138" width="8.28515625" style="17" customWidth="1"/>
    <col min="4139" max="4139" width="0" style="17" hidden="1" customWidth="1"/>
    <col min="4140" max="4140" width="8.140625" style="17" customWidth="1"/>
    <col min="4141" max="4141" width="6.85546875" style="17" customWidth="1"/>
    <col min="4142" max="4352" width="18.85546875" style="17"/>
    <col min="4353" max="4353" width="7.42578125" style="17" customWidth="1"/>
    <col min="4354" max="4354" width="29.140625" style="17" customWidth="1"/>
    <col min="4355" max="4355" width="6.85546875" style="17" customWidth="1"/>
    <col min="4356" max="4356" width="8.7109375" style="17" customWidth="1"/>
    <col min="4357" max="4360" width="0" style="17" hidden="1" customWidth="1"/>
    <col min="4361" max="4361" width="0.140625" style="17" customWidth="1"/>
    <col min="4362" max="4388" width="0" style="17" hidden="1" customWidth="1"/>
    <col min="4389" max="4389" width="0.28515625" style="17" customWidth="1"/>
    <col min="4390" max="4390" width="0" style="17" hidden="1" customWidth="1"/>
    <col min="4391" max="4391" width="9.28515625" style="17" customWidth="1"/>
    <col min="4392" max="4392" width="8.7109375" style="17" customWidth="1"/>
    <col min="4393" max="4393" width="6.85546875" style="17" customWidth="1"/>
    <col min="4394" max="4394" width="8.28515625" style="17" customWidth="1"/>
    <col min="4395" max="4395" width="0" style="17" hidden="1" customWidth="1"/>
    <col min="4396" max="4396" width="8.140625" style="17" customWidth="1"/>
    <col min="4397" max="4397" width="6.85546875" style="17" customWidth="1"/>
    <col min="4398" max="4608" width="18.85546875" style="17"/>
    <col min="4609" max="4609" width="7.42578125" style="17" customWidth="1"/>
    <col min="4610" max="4610" width="29.140625" style="17" customWidth="1"/>
    <col min="4611" max="4611" width="6.85546875" style="17" customWidth="1"/>
    <col min="4612" max="4612" width="8.7109375" style="17" customWidth="1"/>
    <col min="4613" max="4616" width="0" style="17" hidden="1" customWidth="1"/>
    <col min="4617" max="4617" width="0.140625" style="17" customWidth="1"/>
    <col min="4618" max="4644" width="0" style="17" hidden="1" customWidth="1"/>
    <col min="4645" max="4645" width="0.28515625" style="17" customWidth="1"/>
    <col min="4646" max="4646" width="0" style="17" hidden="1" customWidth="1"/>
    <col min="4647" max="4647" width="9.28515625" style="17" customWidth="1"/>
    <col min="4648" max="4648" width="8.7109375" style="17" customWidth="1"/>
    <col min="4649" max="4649" width="6.85546875" style="17" customWidth="1"/>
    <col min="4650" max="4650" width="8.28515625" style="17" customWidth="1"/>
    <col min="4651" max="4651" width="0" style="17" hidden="1" customWidth="1"/>
    <col min="4652" max="4652" width="8.140625" style="17" customWidth="1"/>
    <col min="4653" max="4653" width="6.85546875" style="17" customWidth="1"/>
    <col min="4654" max="4864" width="18.85546875" style="17"/>
    <col min="4865" max="4865" width="7.42578125" style="17" customWidth="1"/>
    <col min="4866" max="4866" width="29.140625" style="17" customWidth="1"/>
    <col min="4867" max="4867" width="6.85546875" style="17" customWidth="1"/>
    <col min="4868" max="4868" width="8.7109375" style="17" customWidth="1"/>
    <col min="4869" max="4872" width="0" style="17" hidden="1" customWidth="1"/>
    <col min="4873" max="4873" width="0.140625" style="17" customWidth="1"/>
    <col min="4874" max="4900" width="0" style="17" hidden="1" customWidth="1"/>
    <col min="4901" max="4901" width="0.28515625" style="17" customWidth="1"/>
    <col min="4902" max="4902" width="0" style="17" hidden="1" customWidth="1"/>
    <col min="4903" max="4903" width="9.28515625" style="17" customWidth="1"/>
    <col min="4904" max="4904" width="8.7109375" style="17" customWidth="1"/>
    <col min="4905" max="4905" width="6.85546875" style="17" customWidth="1"/>
    <col min="4906" max="4906" width="8.28515625" style="17" customWidth="1"/>
    <col min="4907" max="4907" width="0" style="17" hidden="1" customWidth="1"/>
    <col min="4908" max="4908" width="8.140625" style="17" customWidth="1"/>
    <col min="4909" max="4909" width="6.85546875" style="17" customWidth="1"/>
    <col min="4910" max="5120" width="18.85546875" style="17"/>
    <col min="5121" max="5121" width="7.42578125" style="17" customWidth="1"/>
    <col min="5122" max="5122" width="29.140625" style="17" customWidth="1"/>
    <col min="5123" max="5123" width="6.85546875" style="17" customWidth="1"/>
    <col min="5124" max="5124" width="8.7109375" style="17" customWidth="1"/>
    <col min="5125" max="5128" width="0" style="17" hidden="1" customWidth="1"/>
    <col min="5129" max="5129" width="0.140625" style="17" customWidth="1"/>
    <col min="5130" max="5156" width="0" style="17" hidden="1" customWidth="1"/>
    <col min="5157" max="5157" width="0.28515625" style="17" customWidth="1"/>
    <col min="5158" max="5158" width="0" style="17" hidden="1" customWidth="1"/>
    <col min="5159" max="5159" width="9.28515625" style="17" customWidth="1"/>
    <col min="5160" max="5160" width="8.7109375" style="17" customWidth="1"/>
    <col min="5161" max="5161" width="6.85546875" style="17" customWidth="1"/>
    <col min="5162" max="5162" width="8.28515625" style="17" customWidth="1"/>
    <col min="5163" max="5163" width="0" style="17" hidden="1" customWidth="1"/>
    <col min="5164" max="5164" width="8.140625" style="17" customWidth="1"/>
    <col min="5165" max="5165" width="6.85546875" style="17" customWidth="1"/>
    <col min="5166" max="5376" width="18.85546875" style="17"/>
    <col min="5377" max="5377" width="7.42578125" style="17" customWidth="1"/>
    <col min="5378" max="5378" width="29.140625" style="17" customWidth="1"/>
    <col min="5379" max="5379" width="6.85546875" style="17" customWidth="1"/>
    <col min="5380" max="5380" width="8.7109375" style="17" customWidth="1"/>
    <col min="5381" max="5384" width="0" style="17" hidden="1" customWidth="1"/>
    <col min="5385" max="5385" width="0.140625" style="17" customWidth="1"/>
    <col min="5386" max="5412" width="0" style="17" hidden="1" customWidth="1"/>
    <col min="5413" max="5413" width="0.28515625" style="17" customWidth="1"/>
    <col min="5414" max="5414" width="0" style="17" hidden="1" customWidth="1"/>
    <col min="5415" max="5415" width="9.28515625" style="17" customWidth="1"/>
    <col min="5416" max="5416" width="8.7109375" style="17" customWidth="1"/>
    <col min="5417" max="5417" width="6.85546875" style="17" customWidth="1"/>
    <col min="5418" max="5418" width="8.28515625" style="17" customWidth="1"/>
    <col min="5419" max="5419" width="0" style="17" hidden="1" customWidth="1"/>
    <col min="5420" max="5420" width="8.140625" style="17" customWidth="1"/>
    <col min="5421" max="5421" width="6.85546875" style="17" customWidth="1"/>
    <col min="5422" max="5632" width="18.85546875" style="17"/>
    <col min="5633" max="5633" width="7.42578125" style="17" customWidth="1"/>
    <col min="5634" max="5634" width="29.140625" style="17" customWidth="1"/>
    <col min="5635" max="5635" width="6.85546875" style="17" customWidth="1"/>
    <col min="5636" max="5636" width="8.7109375" style="17" customWidth="1"/>
    <col min="5637" max="5640" width="0" style="17" hidden="1" customWidth="1"/>
    <col min="5641" max="5641" width="0.140625" style="17" customWidth="1"/>
    <col min="5642" max="5668" width="0" style="17" hidden="1" customWidth="1"/>
    <col min="5669" max="5669" width="0.28515625" style="17" customWidth="1"/>
    <col min="5670" max="5670" width="0" style="17" hidden="1" customWidth="1"/>
    <col min="5671" max="5671" width="9.28515625" style="17" customWidth="1"/>
    <col min="5672" max="5672" width="8.7109375" style="17" customWidth="1"/>
    <col min="5673" max="5673" width="6.85546875" style="17" customWidth="1"/>
    <col min="5674" max="5674" width="8.28515625" style="17" customWidth="1"/>
    <col min="5675" max="5675" width="0" style="17" hidden="1" customWidth="1"/>
    <col min="5676" max="5676" width="8.140625" style="17" customWidth="1"/>
    <col min="5677" max="5677" width="6.85546875" style="17" customWidth="1"/>
    <col min="5678" max="5888" width="18.85546875" style="17"/>
    <col min="5889" max="5889" width="7.42578125" style="17" customWidth="1"/>
    <col min="5890" max="5890" width="29.140625" style="17" customWidth="1"/>
    <col min="5891" max="5891" width="6.85546875" style="17" customWidth="1"/>
    <col min="5892" max="5892" width="8.7109375" style="17" customWidth="1"/>
    <col min="5893" max="5896" width="0" style="17" hidden="1" customWidth="1"/>
    <col min="5897" max="5897" width="0.140625" style="17" customWidth="1"/>
    <col min="5898" max="5924" width="0" style="17" hidden="1" customWidth="1"/>
    <col min="5925" max="5925" width="0.28515625" style="17" customWidth="1"/>
    <col min="5926" max="5926" width="0" style="17" hidden="1" customWidth="1"/>
    <col min="5927" max="5927" width="9.28515625" style="17" customWidth="1"/>
    <col min="5928" max="5928" width="8.7109375" style="17" customWidth="1"/>
    <col min="5929" max="5929" width="6.85546875" style="17" customWidth="1"/>
    <col min="5930" max="5930" width="8.28515625" style="17" customWidth="1"/>
    <col min="5931" max="5931" width="0" style="17" hidden="1" customWidth="1"/>
    <col min="5932" max="5932" width="8.140625" style="17" customWidth="1"/>
    <col min="5933" max="5933" width="6.85546875" style="17" customWidth="1"/>
    <col min="5934" max="6144" width="18.85546875" style="17"/>
    <col min="6145" max="6145" width="7.42578125" style="17" customWidth="1"/>
    <col min="6146" max="6146" width="29.140625" style="17" customWidth="1"/>
    <col min="6147" max="6147" width="6.85546875" style="17" customWidth="1"/>
    <col min="6148" max="6148" width="8.7109375" style="17" customWidth="1"/>
    <col min="6149" max="6152" width="0" style="17" hidden="1" customWidth="1"/>
    <col min="6153" max="6153" width="0.140625" style="17" customWidth="1"/>
    <col min="6154" max="6180" width="0" style="17" hidden="1" customWidth="1"/>
    <col min="6181" max="6181" width="0.28515625" style="17" customWidth="1"/>
    <col min="6182" max="6182" width="0" style="17" hidden="1" customWidth="1"/>
    <col min="6183" max="6183" width="9.28515625" style="17" customWidth="1"/>
    <col min="6184" max="6184" width="8.7109375" style="17" customWidth="1"/>
    <col min="6185" max="6185" width="6.85546875" style="17" customWidth="1"/>
    <col min="6186" max="6186" width="8.28515625" style="17" customWidth="1"/>
    <col min="6187" max="6187" width="0" style="17" hidden="1" customWidth="1"/>
    <col min="6188" max="6188" width="8.140625" style="17" customWidth="1"/>
    <col min="6189" max="6189" width="6.85546875" style="17" customWidth="1"/>
    <col min="6190" max="6400" width="18.85546875" style="17"/>
    <col min="6401" max="6401" width="7.42578125" style="17" customWidth="1"/>
    <col min="6402" max="6402" width="29.140625" style="17" customWidth="1"/>
    <col min="6403" max="6403" width="6.85546875" style="17" customWidth="1"/>
    <col min="6404" max="6404" width="8.7109375" style="17" customWidth="1"/>
    <col min="6405" max="6408" width="0" style="17" hidden="1" customWidth="1"/>
    <col min="6409" max="6409" width="0.140625" style="17" customWidth="1"/>
    <col min="6410" max="6436" width="0" style="17" hidden="1" customWidth="1"/>
    <col min="6437" max="6437" width="0.28515625" style="17" customWidth="1"/>
    <col min="6438" max="6438" width="0" style="17" hidden="1" customWidth="1"/>
    <col min="6439" max="6439" width="9.28515625" style="17" customWidth="1"/>
    <col min="6440" max="6440" width="8.7109375" style="17" customWidth="1"/>
    <col min="6441" max="6441" width="6.85546875" style="17" customWidth="1"/>
    <col min="6442" max="6442" width="8.28515625" style="17" customWidth="1"/>
    <col min="6443" max="6443" width="0" style="17" hidden="1" customWidth="1"/>
    <col min="6444" max="6444" width="8.140625" style="17" customWidth="1"/>
    <col min="6445" max="6445" width="6.85546875" style="17" customWidth="1"/>
    <col min="6446" max="6656" width="18.85546875" style="17"/>
    <col min="6657" max="6657" width="7.42578125" style="17" customWidth="1"/>
    <col min="6658" max="6658" width="29.140625" style="17" customWidth="1"/>
    <col min="6659" max="6659" width="6.85546875" style="17" customWidth="1"/>
    <col min="6660" max="6660" width="8.7109375" style="17" customWidth="1"/>
    <col min="6661" max="6664" width="0" style="17" hidden="1" customWidth="1"/>
    <col min="6665" max="6665" width="0.140625" style="17" customWidth="1"/>
    <col min="6666" max="6692" width="0" style="17" hidden="1" customWidth="1"/>
    <col min="6693" max="6693" width="0.28515625" style="17" customWidth="1"/>
    <col min="6694" max="6694" width="0" style="17" hidden="1" customWidth="1"/>
    <col min="6695" max="6695" width="9.28515625" style="17" customWidth="1"/>
    <col min="6696" max="6696" width="8.7109375" style="17" customWidth="1"/>
    <col min="6697" max="6697" width="6.85546875" style="17" customWidth="1"/>
    <col min="6698" max="6698" width="8.28515625" style="17" customWidth="1"/>
    <col min="6699" max="6699" width="0" style="17" hidden="1" customWidth="1"/>
    <col min="6700" max="6700" width="8.140625" style="17" customWidth="1"/>
    <col min="6701" max="6701" width="6.85546875" style="17" customWidth="1"/>
    <col min="6702" max="6912" width="18.85546875" style="17"/>
    <col min="6913" max="6913" width="7.42578125" style="17" customWidth="1"/>
    <col min="6914" max="6914" width="29.140625" style="17" customWidth="1"/>
    <col min="6915" max="6915" width="6.85546875" style="17" customWidth="1"/>
    <col min="6916" max="6916" width="8.7109375" style="17" customWidth="1"/>
    <col min="6917" max="6920" width="0" style="17" hidden="1" customWidth="1"/>
    <col min="6921" max="6921" width="0.140625" style="17" customWidth="1"/>
    <col min="6922" max="6948" width="0" style="17" hidden="1" customWidth="1"/>
    <col min="6949" max="6949" width="0.28515625" style="17" customWidth="1"/>
    <col min="6950" max="6950" width="0" style="17" hidden="1" customWidth="1"/>
    <col min="6951" max="6951" width="9.28515625" style="17" customWidth="1"/>
    <col min="6952" max="6952" width="8.7109375" style="17" customWidth="1"/>
    <col min="6953" max="6953" width="6.85546875" style="17" customWidth="1"/>
    <col min="6954" max="6954" width="8.28515625" style="17" customWidth="1"/>
    <col min="6955" max="6955" width="0" style="17" hidden="1" customWidth="1"/>
    <col min="6956" max="6956" width="8.140625" style="17" customWidth="1"/>
    <col min="6957" max="6957" width="6.85546875" style="17" customWidth="1"/>
    <col min="6958" max="7168" width="18.85546875" style="17"/>
    <col min="7169" max="7169" width="7.42578125" style="17" customWidth="1"/>
    <col min="7170" max="7170" width="29.140625" style="17" customWidth="1"/>
    <col min="7171" max="7171" width="6.85546875" style="17" customWidth="1"/>
    <col min="7172" max="7172" width="8.7109375" style="17" customWidth="1"/>
    <col min="7173" max="7176" width="0" style="17" hidden="1" customWidth="1"/>
    <col min="7177" max="7177" width="0.140625" style="17" customWidth="1"/>
    <col min="7178" max="7204" width="0" style="17" hidden="1" customWidth="1"/>
    <col min="7205" max="7205" width="0.28515625" style="17" customWidth="1"/>
    <col min="7206" max="7206" width="0" style="17" hidden="1" customWidth="1"/>
    <col min="7207" max="7207" width="9.28515625" style="17" customWidth="1"/>
    <col min="7208" max="7208" width="8.7109375" style="17" customWidth="1"/>
    <col min="7209" max="7209" width="6.85546875" style="17" customWidth="1"/>
    <col min="7210" max="7210" width="8.28515625" style="17" customWidth="1"/>
    <col min="7211" max="7211" width="0" style="17" hidden="1" customWidth="1"/>
    <col min="7212" max="7212" width="8.140625" style="17" customWidth="1"/>
    <col min="7213" max="7213" width="6.85546875" style="17" customWidth="1"/>
    <col min="7214" max="7424" width="18.85546875" style="17"/>
    <col min="7425" max="7425" width="7.42578125" style="17" customWidth="1"/>
    <col min="7426" max="7426" width="29.140625" style="17" customWidth="1"/>
    <col min="7427" max="7427" width="6.85546875" style="17" customWidth="1"/>
    <col min="7428" max="7428" width="8.7109375" style="17" customWidth="1"/>
    <col min="7429" max="7432" width="0" style="17" hidden="1" customWidth="1"/>
    <col min="7433" max="7433" width="0.140625" style="17" customWidth="1"/>
    <col min="7434" max="7460" width="0" style="17" hidden="1" customWidth="1"/>
    <col min="7461" max="7461" width="0.28515625" style="17" customWidth="1"/>
    <col min="7462" max="7462" width="0" style="17" hidden="1" customWidth="1"/>
    <col min="7463" max="7463" width="9.28515625" style="17" customWidth="1"/>
    <col min="7464" max="7464" width="8.7109375" style="17" customWidth="1"/>
    <col min="7465" max="7465" width="6.85546875" style="17" customWidth="1"/>
    <col min="7466" max="7466" width="8.28515625" style="17" customWidth="1"/>
    <col min="7467" max="7467" width="0" style="17" hidden="1" customWidth="1"/>
    <col min="7468" max="7468" width="8.140625" style="17" customWidth="1"/>
    <col min="7469" max="7469" width="6.85546875" style="17" customWidth="1"/>
    <col min="7470" max="7680" width="18.85546875" style="17"/>
    <col min="7681" max="7681" width="7.42578125" style="17" customWidth="1"/>
    <col min="7682" max="7682" width="29.140625" style="17" customWidth="1"/>
    <col min="7683" max="7683" width="6.85546875" style="17" customWidth="1"/>
    <col min="7684" max="7684" width="8.7109375" style="17" customWidth="1"/>
    <col min="7685" max="7688" width="0" style="17" hidden="1" customWidth="1"/>
    <col min="7689" max="7689" width="0.140625" style="17" customWidth="1"/>
    <col min="7690" max="7716" width="0" style="17" hidden="1" customWidth="1"/>
    <col min="7717" max="7717" width="0.28515625" style="17" customWidth="1"/>
    <col min="7718" max="7718" width="0" style="17" hidden="1" customWidth="1"/>
    <col min="7719" max="7719" width="9.28515625" style="17" customWidth="1"/>
    <col min="7720" max="7720" width="8.7109375" style="17" customWidth="1"/>
    <col min="7721" max="7721" width="6.85546875" style="17" customWidth="1"/>
    <col min="7722" max="7722" width="8.28515625" style="17" customWidth="1"/>
    <col min="7723" max="7723" width="0" style="17" hidden="1" customWidth="1"/>
    <col min="7724" max="7724" width="8.140625" style="17" customWidth="1"/>
    <col min="7725" max="7725" width="6.85546875" style="17" customWidth="1"/>
    <col min="7726" max="7936" width="18.85546875" style="17"/>
    <col min="7937" max="7937" width="7.42578125" style="17" customWidth="1"/>
    <col min="7938" max="7938" width="29.140625" style="17" customWidth="1"/>
    <col min="7939" max="7939" width="6.85546875" style="17" customWidth="1"/>
    <col min="7940" max="7940" width="8.7109375" style="17" customWidth="1"/>
    <col min="7941" max="7944" width="0" style="17" hidden="1" customWidth="1"/>
    <col min="7945" max="7945" width="0.140625" style="17" customWidth="1"/>
    <col min="7946" max="7972" width="0" style="17" hidden="1" customWidth="1"/>
    <col min="7973" max="7973" width="0.28515625" style="17" customWidth="1"/>
    <col min="7974" max="7974" width="0" style="17" hidden="1" customWidth="1"/>
    <col min="7975" max="7975" width="9.28515625" style="17" customWidth="1"/>
    <col min="7976" max="7976" width="8.7109375" style="17" customWidth="1"/>
    <col min="7977" max="7977" width="6.85546875" style="17" customWidth="1"/>
    <col min="7978" max="7978" width="8.28515625" style="17" customWidth="1"/>
    <col min="7979" max="7979" width="0" style="17" hidden="1" customWidth="1"/>
    <col min="7980" max="7980" width="8.140625" style="17" customWidth="1"/>
    <col min="7981" max="7981" width="6.85546875" style="17" customWidth="1"/>
    <col min="7982" max="8192" width="18.85546875" style="17"/>
    <col min="8193" max="8193" width="7.42578125" style="17" customWidth="1"/>
    <col min="8194" max="8194" width="29.140625" style="17" customWidth="1"/>
    <col min="8195" max="8195" width="6.85546875" style="17" customWidth="1"/>
    <col min="8196" max="8196" width="8.7109375" style="17" customWidth="1"/>
    <col min="8197" max="8200" width="0" style="17" hidden="1" customWidth="1"/>
    <col min="8201" max="8201" width="0.140625" style="17" customWidth="1"/>
    <col min="8202" max="8228" width="0" style="17" hidden="1" customWidth="1"/>
    <col min="8229" max="8229" width="0.28515625" style="17" customWidth="1"/>
    <col min="8230" max="8230" width="0" style="17" hidden="1" customWidth="1"/>
    <col min="8231" max="8231" width="9.28515625" style="17" customWidth="1"/>
    <col min="8232" max="8232" width="8.7109375" style="17" customWidth="1"/>
    <col min="8233" max="8233" width="6.85546875" style="17" customWidth="1"/>
    <col min="8234" max="8234" width="8.28515625" style="17" customWidth="1"/>
    <col min="8235" max="8235" width="0" style="17" hidden="1" customWidth="1"/>
    <col min="8236" max="8236" width="8.140625" style="17" customWidth="1"/>
    <col min="8237" max="8237" width="6.85546875" style="17" customWidth="1"/>
    <col min="8238" max="8448" width="18.85546875" style="17"/>
    <col min="8449" max="8449" width="7.42578125" style="17" customWidth="1"/>
    <col min="8450" max="8450" width="29.140625" style="17" customWidth="1"/>
    <col min="8451" max="8451" width="6.85546875" style="17" customWidth="1"/>
    <col min="8452" max="8452" width="8.7109375" style="17" customWidth="1"/>
    <col min="8453" max="8456" width="0" style="17" hidden="1" customWidth="1"/>
    <col min="8457" max="8457" width="0.140625" style="17" customWidth="1"/>
    <col min="8458" max="8484" width="0" style="17" hidden="1" customWidth="1"/>
    <col min="8485" max="8485" width="0.28515625" style="17" customWidth="1"/>
    <col min="8486" max="8486" width="0" style="17" hidden="1" customWidth="1"/>
    <col min="8487" max="8487" width="9.28515625" style="17" customWidth="1"/>
    <col min="8488" max="8488" width="8.7109375" style="17" customWidth="1"/>
    <col min="8489" max="8489" width="6.85546875" style="17" customWidth="1"/>
    <col min="8490" max="8490" width="8.28515625" style="17" customWidth="1"/>
    <col min="8491" max="8491" width="0" style="17" hidden="1" customWidth="1"/>
    <col min="8492" max="8492" width="8.140625" style="17" customWidth="1"/>
    <col min="8493" max="8493" width="6.85546875" style="17" customWidth="1"/>
    <col min="8494" max="8704" width="18.85546875" style="17"/>
    <col min="8705" max="8705" width="7.42578125" style="17" customWidth="1"/>
    <col min="8706" max="8706" width="29.140625" style="17" customWidth="1"/>
    <col min="8707" max="8707" width="6.85546875" style="17" customWidth="1"/>
    <col min="8708" max="8708" width="8.7109375" style="17" customWidth="1"/>
    <col min="8709" max="8712" width="0" style="17" hidden="1" customWidth="1"/>
    <col min="8713" max="8713" width="0.140625" style="17" customWidth="1"/>
    <col min="8714" max="8740" width="0" style="17" hidden="1" customWidth="1"/>
    <col min="8741" max="8741" width="0.28515625" style="17" customWidth="1"/>
    <col min="8742" max="8742" width="0" style="17" hidden="1" customWidth="1"/>
    <col min="8743" max="8743" width="9.28515625" style="17" customWidth="1"/>
    <col min="8744" max="8744" width="8.7109375" style="17" customWidth="1"/>
    <col min="8745" max="8745" width="6.85546875" style="17" customWidth="1"/>
    <col min="8746" max="8746" width="8.28515625" style="17" customWidth="1"/>
    <col min="8747" max="8747" width="0" style="17" hidden="1" customWidth="1"/>
    <col min="8748" max="8748" width="8.140625" style="17" customWidth="1"/>
    <col min="8749" max="8749" width="6.85546875" style="17" customWidth="1"/>
    <col min="8750" max="8960" width="18.85546875" style="17"/>
    <col min="8961" max="8961" width="7.42578125" style="17" customWidth="1"/>
    <col min="8962" max="8962" width="29.140625" style="17" customWidth="1"/>
    <col min="8963" max="8963" width="6.85546875" style="17" customWidth="1"/>
    <col min="8964" max="8964" width="8.7109375" style="17" customWidth="1"/>
    <col min="8965" max="8968" width="0" style="17" hidden="1" customWidth="1"/>
    <col min="8969" max="8969" width="0.140625" style="17" customWidth="1"/>
    <col min="8970" max="8996" width="0" style="17" hidden="1" customWidth="1"/>
    <col min="8997" max="8997" width="0.28515625" style="17" customWidth="1"/>
    <col min="8998" max="8998" width="0" style="17" hidden="1" customWidth="1"/>
    <col min="8999" max="8999" width="9.28515625" style="17" customWidth="1"/>
    <col min="9000" max="9000" width="8.7109375" style="17" customWidth="1"/>
    <col min="9001" max="9001" width="6.85546875" style="17" customWidth="1"/>
    <col min="9002" max="9002" width="8.28515625" style="17" customWidth="1"/>
    <col min="9003" max="9003" width="0" style="17" hidden="1" customWidth="1"/>
    <col min="9004" max="9004" width="8.140625" style="17" customWidth="1"/>
    <col min="9005" max="9005" width="6.85546875" style="17" customWidth="1"/>
    <col min="9006" max="9216" width="18.85546875" style="17"/>
    <col min="9217" max="9217" width="7.42578125" style="17" customWidth="1"/>
    <col min="9218" max="9218" width="29.140625" style="17" customWidth="1"/>
    <col min="9219" max="9219" width="6.85546875" style="17" customWidth="1"/>
    <col min="9220" max="9220" width="8.7109375" style="17" customWidth="1"/>
    <col min="9221" max="9224" width="0" style="17" hidden="1" customWidth="1"/>
    <col min="9225" max="9225" width="0.140625" style="17" customWidth="1"/>
    <col min="9226" max="9252" width="0" style="17" hidden="1" customWidth="1"/>
    <col min="9253" max="9253" width="0.28515625" style="17" customWidth="1"/>
    <col min="9254" max="9254" width="0" style="17" hidden="1" customWidth="1"/>
    <col min="9255" max="9255" width="9.28515625" style="17" customWidth="1"/>
    <col min="9256" max="9256" width="8.7109375" style="17" customWidth="1"/>
    <col min="9257" max="9257" width="6.85546875" style="17" customWidth="1"/>
    <col min="9258" max="9258" width="8.28515625" style="17" customWidth="1"/>
    <col min="9259" max="9259" width="0" style="17" hidden="1" customWidth="1"/>
    <col min="9260" max="9260" width="8.140625" style="17" customWidth="1"/>
    <col min="9261" max="9261" width="6.85546875" style="17" customWidth="1"/>
    <col min="9262" max="9472" width="18.85546875" style="17"/>
    <col min="9473" max="9473" width="7.42578125" style="17" customWidth="1"/>
    <col min="9474" max="9474" width="29.140625" style="17" customWidth="1"/>
    <col min="9475" max="9475" width="6.85546875" style="17" customWidth="1"/>
    <col min="9476" max="9476" width="8.7109375" style="17" customWidth="1"/>
    <col min="9477" max="9480" width="0" style="17" hidden="1" customWidth="1"/>
    <col min="9481" max="9481" width="0.140625" style="17" customWidth="1"/>
    <col min="9482" max="9508" width="0" style="17" hidden="1" customWidth="1"/>
    <col min="9509" max="9509" width="0.28515625" style="17" customWidth="1"/>
    <col min="9510" max="9510" width="0" style="17" hidden="1" customWidth="1"/>
    <col min="9511" max="9511" width="9.28515625" style="17" customWidth="1"/>
    <col min="9512" max="9512" width="8.7109375" style="17" customWidth="1"/>
    <col min="9513" max="9513" width="6.85546875" style="17" customWidth="1"/>
    <col min="9514" max="9514" width="8.28515625" style="17" customWidth="1"/>
    <col min="9515" max="9515" width="0" style="17" hidden="1" customWidth="1"/>
    <col min="9516" max="9516" width="8.140625" style="17" customWidth="1"/>
    <col min="9517" max="9517" width="6.85546875" style="17" customWidth="1"/>
    <col min="9518" max="9728" width="18.85546875" style="17"/>
    <col min="9729" max="9729" width="7.42578125" style="17" customWidth="1"/>
    <col min="9730" max="9730" width="29.140625" style="17" customWidth="1"/>
    <col min="9731" max="9731" width="6.85546875" style="17" customWidth="1"/>
    <col min="9732" max="9732" width="8.7109375" style="17" customWidth="1"/>
    <col min="9733" max="9736" width="0" style="17" hidden="1" customWidth="1"/>
    <col min="9737" max="9737" width="0.140625" style="17" customWidth="1"/>
    <col min="9738" max="9764" width="0" style="17" hidden="1" customWidth="1"/>
    <col min="9765" max="9765" width="0.28515625" style="17" customWidth="1"/>
    <col min="9766" max="9766" width="0" style="17" hidden="1" customWidth="1"/>
    <col min="9767" max="9767" width="9.28515625" style="17" customWidth="1"/>
    <col min="9768" max="9768" width="8.7109375" style="17" customWidth="1"/>
    <col min="9769" max="9769" width="6.85546875" style="17" customWidth="1"/>
    <col min="9770" max="9770" width="8.28515625" style="17" customWidth="1"/>
    <col min="9771" max="9771" width="0" style="17" hidden="1" customWidth="1"/>
    <col min="9772" max="9772" width="8.140625" style="17" customWidth="1"/>
    <col min="9773" max="9773" width="6.85546875" style="17" customWidth="1"/>
    <col min="9774" max="9984" width="18.85546875" style="17"/>
    <col min="9985" max="9985" width="7.42578125" style="17" customWidth="1"/>
    <col min="9986" max="9986" width="29.140625" style="17" customWidth="1"/>
    <col min="9987" max="9987" width="6.85546875" style="17" customWidth="1"/>
    <col min="9988" max="9988" width="8.7109375" style="17" customWidth="1"/>
    <col min="9989" max="9992" width="0" style="17" hidden="1" customWidth="1"/>
    <col min="9993" max="9993" width="0.140625" style="17" customWidth="1"/>
    <col min="9994" max="10020" width="0" style="17" hidden="1" customWidth="1"/>
    <col min="10021" max="10021" width="0.28515625" style="17" customWidth="1"/>
    <col min="10022" max="10022" width="0" style="17" hidden="1" customWidth="1"/>
    <col min="10023" max="10023" width="9.28515625" style="17" customWidth="1"/>
    <col min="10024" max="10024" width="8.7109375" style="17" customWidth="1"/>
    <col min="10025" max="10025" width="6.85546875" style="17" customWidth="1"/>
    <col min="10026" max="10026" width="8.28515625" style="17" customWidth="1"/>
    <col min="10027" max="10027" width="0" style="17" hidden="1" customWidth="1"/>
    <col min="10028" max="10028" width="8.140625" style="17" customWidth="1"/>
    <col min="10029" max="10029" width="6.85546875" style="17" customWidth="1"/>
    <col min="10030" max="10240" width="18.85546875" style="17"/>
    <col min="10241" max="10241" width="7.42578125" style="17" customWidth="1"/>
    <col min="10242" max="10242" width="29.140625" style="17" customWidth="1"/>
    <col min="10243" max="10243" width="6.85546875" style="17" customWidth="1"/>
    <col min="10244" max="10244" width="8.7109375" style="17" customWidth="1"/>
    <col min="10245" max="10248" width="0" style="17" hidden="1" customWidth="1"/>
    <col min="10249" max="10249" width="0.140625" style="17" customWidth="1"/>
    <col min="10250" max="10276" width="0" style="17" hidden="1" customWidth="1"/>
    <col min="10277" max="10277" width="0.28515625" style="17" customWidth="1"/>
    <col min="10278" max="10278" width="0" style="17" hidden="1" customWidth="1"/>
    <col min="10279" max="10279" width="9.28515625" style="17" customWidth="1"/>
    <col min="10280" max="10280" width="8.7109375" style="17" customWidth="1"/>
    <col min="10281" max="10281" width="6.85546875" style="17" customWidth="1"/>
    <col min="10282" max="10282" width="8.28515625" style="17" customWidth="1"/>
    <col min="10283" max="10283" width="0" style="17" hidden="1" customWidth="1"/>
    <col min="10284" max="10284" width="8.140625" style="17" customWidth="1"/>
    <col min="10285" max="10285" width="6.85546875" style="17" customWidth="1"/>
    <col min="10286" max="10496" width="18.85546875" style="17"/>
    <col min="10497" max="10497" width="7.42578125" style="17" customWidth="1"/>
    <col min="10498" max="10498" width="29.140625" style="17" customWidth="1"/>
    <col min="10499" max="10499" width="6.85546875" style="17" customWidth="1"/>
    <col min="10500" max="10500" width="8.7109375" style="17" customWidth="1"/>
    <col min="10501" max="10504" width="0" style="17" hidden="1" customWidth="1"/>
    <col min="10505" max="10505" width="0.140625" style="17" customWidth="1"/>
    <col min="10506" max="10532" width="0" style="17" hidden="1" customWidth="1"/>
    <col min="10533" max="10533" width="0.28515625" style="17" customWidth="1"/>
    <col min="10534" max="10534" width="0" style="17" hidden="1" customWidth="1"/>
    <col min="10535" max="10535" width="9.28515625" style="17" customWidth="1"/>
    <col min="10536" max="10536" width="8.7109375" style="17" customWidth="1"/>
    <col min="10537" max="10537" width="6.85546875" style="17" customWidth="1"/>
    <col min="10538" max="10538" width="8.28515625" style="17" customWidth="1"/>
    <col min="10539" max="10539" width="0" style="17" hidden="1" customWidth="1"/>
    <col min="10540" max="10540" width="8.140625" style="17" customWidth="1"/>
    <col min="10541" max="10541" width="6.85546875" style="17" customWidth="1"/>
    <col min="10542" max="10752" width="18.85546875" style="17"/>
    <col min="10753" max="10753" width="7.42578125" style="17" customWidth="1"/>
    <col min="10754" max="10754" width="29.140625" style="17" customWidth="1"/>
    <col min="10755" max="10755" width="6.85546875" style="17" customWidth="1"/>
    <col min="10756" max="10756" width="8.7109375" style="17" customWidth="1"/>
    <col min="10757" max="10760" width="0" style="17" hidden="1" customWidth="1"/>
    <col min="10761" max="10761" width="0.140625" style="17" customWidth="1"/>
    <col min="10762" max="10788" width="0" style="17" hidden="1" customWidth="1"/>
    <col min="10789" max="10789" width="0.28515625" style="17" customWidth="1"/>
    <col min="10790" max="10790" width="0" style="17" hidden="1" customWidth="1"/>
    <col min="10791" max="10791" width="9.28515625" style="17" customWidth="1"/>
    <col min="10792" max="10792" width="8.7109375" style="17" customWidth="1"/>
    <col min="10793" max="10793" width="6.85546875" style="17" customWidth="1"/>
    <col min="10794" max="10794" width="8.28515625" style="17" customWidth="1"/>
    <col min="10795" max="10795" width="0" style="17" hidden="1" customWidth="1"/>
    <col min="10796" max="10796" width="8.140625" style="17" customWidth="1"/>
    <col min="10797" max="10797" width="6.85546875" style="17" customWidth="1"/>
    <col min="10798" max="11008" width="18.85546875" style="17"/>
    <col min="11009" max="11009" width="7.42578125" style="17" customWidth="1"/>
    <col min="11010" max="11010" width="29.140625" style="17" customWidth="1"/>
    <col min="11011" max="11011" width="6.85546875" style="17" customWidth="1"/>
    <col min="11012" max="11012" width="8.7109375" style="17" customWidth="1"/>
    <col min="11013" max="11016" width="0" style="17" hidden="1" customWidth="1"/>
    <col min="11017" max="11017" width="0.140625" style="17" customWidth="1"/>
    <col min="11018" max="11044" width="0" style="17" hidden="1" customWidth="1"/>
    <col min="11045" max="11045" width="0.28515625" style="17" customWidth="1"/>
    <col min="11046" max="11046" width="0" style="17" hidden="1" customWidth="1"/>
    <col min="11047" max="11047" width="9.28515625" style="17" customWidth="1"/>
    <col min="11048" max="11048" width="8.7109375" style="17" customWidth="1"/>
    <col min="11049" max="11049" width="6.85546875" style="17" customWidth="1"/>
    <col min="11050" max="11050" width="8.28515625" style="17" customWidth="1"/>
    <col min="11051" max="11051" width="0" style="17" hidden="1" customWidth="1"/>
    <col min="11052" max="11052" width="8.140625" style="17" customWidth="1"/>
    <col min="11053" max="11053" width="6.85546875" style="17" customWidth="1"/>
    <col min="11054" max="11264" width="18.85546875" style="17"/>
    <col min="11265" max="11265" width="7.42578125" style="17" customWidth="1"/>
    <col min="11266" max="11266" width="29.140625" style="17" customWidth="1"/>
    <col min="11267" max="11267" width="6.85546875" style="17" customWidth="1"/>
    <col min="11268" max="11268" width="8.7109375" style="17" customWidth="1"/>
    <col min="11269" max="11272" width="0" style="17" hidden="1" customWidth="1"/>
    <col min="11273" max="11273" width="0.140625" style="17" customWidth="1"/>
    <col min="11274" max="11300" width="0" style="17" hidden="1" customWidth="1"/>
    <col min="11301" max="11301" width="0.28515625" style="17" customWidth="1"/>
    <col min="11302" max="11302" width="0" style="17" hidden="1" customWidth="1"/>
    <col min="11303" max="11303" width="9.28515625" style="17" customWidth="1"/>
    <col min="11304" max="11304" width="8.7109375" style="17" customWidth="1"/>
    <col min="11305" max="11305" width="6.85546875" style="17" customWidth="1"/>
    <col min="11306" max="11306" width="8.28515625" style="17" customWidth="1"/>
    <col min="11307" max="11307" width="0" style="17" hidden="1" customWidth="1"/>
    <col min="11308" max="11308" width="8.140625" style="17" customWidth="1"/>
    <col min="11309" max="11309" width="6.85546875" style="17" customWidth="1"/>
    <col min="11310" max="11520" width="18.85546875" style="17"/>
    <col min="11521" max="11521" width="7.42578125" style="17" customWidth="1"/>
    <col min="11522" max="11522" width="29.140625" style="17" customWidth="1"/>
    <col min="11523" max="11523" width="6.85546875" style="17" customWidth="1"/>
    <col min="11524" max="11524" width="8.7109375" style="17" customWidth="1"/>
    <col min="11525" max="11528" width="0" style="17" hidden="1" customWidth="1"/>
    <col min="11529" max="11529" width="0.140625" style="17" customWidth="1"/>
    <col min="11530" max="11556" width="0" style="17" hidden="1" customWidth="1"/>
    <col min="11557" max="11557" width="0.28515625" style="17" customWidth="1"/>
    <col min="11558" max="11558" width="0" style="17" hidden="1" customWidth="1"/>
    <col min="11559" max="11559" width="9.28515625" style="17" customWidth="1"/>
    <col min="11560" max="11560" width="8.7109375" style="17" customWidth="1"/>
    <col min="11561" max="11561" width="6.85546875" style="17" customWidth="1"/>
    <col min="11562" max="11562" width="8.28515625" style="17" customWidth="1"/>
    <col min="11563" max="11563" width="0" style="17" hidden="1" customWidth="1"/>
    <col min="11564" max="11564" width="8.140625" style="17" customWidth="1"/>
    <col min="11565" max="11565" width="6.85546875" style="17" customWidth="1"/>
    <col min="11566" max="11776" width="18.85546875" style="17"/>
    <col min="11777" max="11777" width="7.42578125" style="17" customWidth="1"/>
    <col min="11778" max="11778" width="29.140625" style="17" customWidth="1"/>
    <col min="11779" max="11779" width="6.85546875" style="17" customWidth="1"/>
    <col min="11780" max="11780" width="8.7109375" style="17" customWidth="1"/>
    <col min="11781" max="11784" width="0" style="17" hidden="1" customWidth="1"/>
    <col min="11785" max="11785" width="0.140625" style="17" customWidth="1"/>
    <col min="11786" max="11812" width="0" style="17" hidden="1" customWidth="1"/>
    <col min="11813" max="11813" width="0.28515625" style="17" customWidth="1"/>
    <col min="11814" max="11814" width="0" style="17" hidden="1" customWidth="1"/>
    <col min="11815" max="11815" width="9.28515625" style="17" customWidth="1"/>
    <col min="11816" max="11816" width="8.7109375" style="17" customWidth="1"/>
    <col min="11817" max="11817" width="6.85546875" style="17" customWidth="1"/>
    <col min="11818" max="11818" width="8.28515625" style="17" customWidth="1"/>
    <col min="11819" max="11819" width="0" style="17" hidden="1" customWidth="1"/>
    <col min="11820" max="11820" width="8.140625" style="17" customWidth="1"/>
    <col min="11821" max="11821" width="6.85546875" style="17" customWidth="1"/>
    <col min="11822" max="12032" width="18.85546875" style="17"/>
    <col min="12033" max="12033" width="7.42578125" style="17" customWidth="1"/>
    <col min="12034" max="12034" width="29.140625" style="17" customWidth="1"/>
    <col min="12035" max="12035" width="6.85546875" style="17" customWidth="1"/>
    <col min="12036" max="12036" width="8.7109375" style="17" customWidth="1"/>
    <col min="12037" max="12040" width="0" style="17" hidden="1" customWidth="1"/>
    <col min="12041" max="12041" width="0.140625" style="17" customWidth="1"/>
    <col min="12042" max="12068" width="0" style="17" hidden="1" customWidth="1"/>
    <col min="12069" max="12069" width="0.28515625" style="17" customWidth="1"/>
    <col min="12070" max="12070" width="0" style="17" hidden="1" customWidth="1"/>
    <col min="12071" max="12071" width="9.28515625" style="17" customWidth="1"/>
    <col min="12072" max="12072" width="8.7109375" style="17" customWidth="1"/>
    <col min="12073" max="12073" width="6.85546875" style="17" customWidth="1"/>
    <col min="12074" max="12074" width="8.28515625" style="17" customWidth="1"/>
    <col min="12075" max="12075" width="0" style="17" hidden="1" customWidth="1"/>
    <col min="12076" max="12076" width="8.140625" style="17" customWidth="1"/>
    <col min="12077" max="12077" width="6.85546875" style="17" customWidth="1"/>
    <col min="12078" max="12288" width="18.85546875" style="17"/>
    <col min="12289" max="12289" width="7.42578125" style="17" customWidth="1"/>
    <col min="12290" max="12290" width="29.140625" style="17" customWidth="1"/>
    <col min="12291" max="12291" width="6.85546875" style="17" customWidth="1"/>
    <col min="12292" max="12292" width="8.7109375" style="17" customWidth="1"/>
    <col min="12293" max="12296" width="0" style="17" hidden="1" customWidth="1"/>
    <col min="12297" max="12297" width="0.140625" style="17" customWidth="1"/>
    <col min="12298" max="12324" width="0" style="17" hidden="1" customWidth="1"/>
    <col min="12325" max="12325" width="0.28515625" style="17" customWidth="1"/>
    <col min="12326" max="12326" width="0" style="17" hidden="1" customWidth="1"/>
    <col min="12327" max="12327" width="9.28515625" style="17" customWidth="1"/>
    <col min="12328" max="12328" width="8.7109375" style="17" customWidth="1"/>
    <col min="12329" max="12329" width="6.85546875" style="17" customWidth="1"/>
    <col min="12330" max="12330" width="8.28515625" style="17" customWidth="1"/>
    <col min="12331" max="12331" width="0" style="17" hidden="1" customWidth="1"/>
    <col min="12332" max="12332" width="8.140625" style="17" customWidth="1"/>
    <col min="12333" max="12333" width="6.85546875" style="17" customWidth="1"/>
    <col min="12334" max="12544" width="18.85546875" style="17"/>
    <col min="12545" max="12545" width="7.42578125" style="17" customWidth="1"/>
    <col min="12546" max="12546" width="29.140625" style="17" customWidth="1"/>
    <col min="12547" max="12547" width="6.85546875" style="17" customWidth="1"/>
    <col min="12548" max="12548" width="8.7109375" style="17" customWidth="1"/>
    <col min="12549" max="12552" width="0" style="17" hidden="1" customWidth="1"/>
    <col min="12553" max="12553" width="0.140625" style="17" customWidth="1"/>
    <col min="12554" max="12580" width="0" style="17" hidden="1" customWidth="1"/>
    <col min="12581" max="12581" width="0.28515625" style="17" customWidth="1"/>
    <col min="12582" max="12582" width="0" style="17" hidden="1" customWidth="1"/>
    <col min="12583" max="12583" width="9.28515625" style="17" customWidth="1"/>
    <col min="12584" max="12584" width="8.7109375" style="17" customWidth="1"/>
    <col min="12585" max="12585" width="6.85546875" style="17" customWidth="1"/>
    <col min="12586" max="12586" width="8.28515625" style="17" customWidth="1"/>
    <col min="12587" max="12587" width="0" style="17" hidden="1" customWidth="1"/>
    <col min="12588" max="12588" width="8.140625" style="17" customWidth="1"/>
    <col min="12589" max="12589" width="6.85546875" style="17" customWidth="1"/>
    <col min="12590" max="12800" width="18.85546875" style="17"/>
    <col min="12801" max="12801" width="7.42578125" style="17" customWidth="1"/>
    <col min="12802" max="12802" width="29.140625" style="17" customWidth="1"/>
    <col min="12803" max="12803" width="6.85546875" style="17" customWidth="1"/>
    <col min="12804" max="12804" width="8.7109375" style="17" customWidth="1"/>
    <col min="12805" max="12808" width="0" style="17" hidden="1" customWidth="1"/>
    <col min="12809" max="12809" width="0.140625" style="17" customWidth="1"/>
    <col min="12810" max="12836" width="0" style="17" hidden="1" customWidth="1"/>
    <col min="12837" max="12837" width="0.28515625" style="17" customWidth="1"/>
    <col min="12838" max="12838" width="0" style="17" hidden="1" customWidth="1"/>
    <col min="12839" max="12839" width="9.28515625" style="17" customWidth="1"/>
    <col min="12840" max="12840" width="8.7109375" style="17" customWidth="1"/>
    <col min="12841" max="12841" width="6.85546875" style="17" customWidth="1"/>
    <col min="12842" max="12842" width="8.28515625" style="17" customWidth="1"/>
    <col min="12843" max="12843" width="0" style="17" hidden="1" customWidth="1"/>
    <col min="12844" max="12844" width="8.140625" style="17" customWidth="1"/>
    <col min="12845" max="12845" width="6.85546875" style="17" customWidth="1"/>
    <col min="12846" max="13056" width="18.85546875" style="17"/>
    <col min="13057" max="13057" width="7.42578125" style="17" customWidth="1"/>
    <col min="13058" max="13058" width="29.140625" style="17" customWidth="1"/>
    <col min="13059" max="13059" width="6.85546875" style="17" customWidth="1"/>
    <col min="13060" max="13060" width="8.7109375" style="17" customWidth="1"/>
    <col min="13061" max="13064" width="0" style="17" hidden="1" customWidth="1"/>
    <col min="13065" max="13065" width="0.140625" style="17" customWidth="1"/>
    <col min="13066" max="13092" width="0" style="17" hidden="1" customWidth="1"/>
    <col min="13093" max="13093" width="0.28515625" style="17" customWidth="1"/>
    <col min="13094" max="13094" width="0" style="17" hidden="1" customWidth="1"/>
    <col min="13095" max="13095" width="9.28515625" style="17" customWidth="1"/>
    <col min="13096" max="13096" width="8.7109375" style="17" customWidth="1"/>
    <col min="13097" max="13097" width="6.85546875" style="17" customWidth="1"/>
    <col min="13098" max="13098" width="8.28515625" style="17" customWidth="1"/>
    <col min="13099" max="13099" width="0" style="17" hidden="1" customWidth="1"/>
    <col min="13100" max="13100" width="8.140625" style="17" customWidth="1"/>
    <col min="13101" max="13101" width="6.85546875" style="17" customWidth="1"/>
    <col min="13102" max="13312" width="18.85546875" style="17"/>
    <col min="13313" max="13313" width="7.42578125" style="17" customWidth="1"/>
    <col min="13314" max="13314" width="29.140625" style="17" customWidth="1"/>
    <col min="13315" max="13315" width="6.85546875" style="17" customWidth="1"/>
    <col min="13316" max="13316" width="8.7109375" style="17" customWidth="1"/>
    <col min="13317" max="13320" width="0" style="17" hidden="1" customWidth="1"/>
    <col min="13321" max="13321" width="0.140625" style="17" customWidth="1"/>
    <col min="13322" max="13348" width="0" style="17" hidden="1" customWidth="1"/>
    <col min="13349" max="13349" width="0.28515625" style="17" customWidth="1"/>
    <col min="13350" max="13350" width="0" style="17" hidden="1" customWidth="1"/>
    <col min="13351" max="13351" width="9.28515625" style="17" customWidth="1"/>
    <col min="13352" max="13352" width="8.7109375" style="17" customWidth="1"/>
    <col min="13353" max="13353" width="6.85546875" style="17" customWidth="1"/>
    <col min="13354" max="13354" width="8.28515625" style="17" customWidth="1"/>
    <col min="13355" max="13355" width="0" style="17" hidden="1" customWidth="1"/>
    <col min="13356" max="13356" width="8.140625" style="17" customWidth="1"/>
    <col min="13357" max="13357" width="6.85546875" style="17" customWidth="1"/>
    <col min="13358" max="13568" width="18.85546875" style="17"/>
    <col min="13569" max="13569" width="7.42578125" style="17" customWidth="1"/>
    <col min="13570" max="13570" width="29.140625" style="17" customWidth="1"/>
    <col min="13571" max="13571" width="6.85546875" style="17" customWidth="1"/>
    <col min="13572" max="13572" width="8.7109375" style="17" customWidth="1"/>
    <col min="13573" max="13576" width="0" style="17" hidden="1" customWidth="1"/>
    <col min="13577" max="13577" width="0.140625" style="17" customWidth="1"/>
    <col min="13578" max="13604" width="0" style="17" hidden="1" customWidth="1"/>
    <col min="13605" max="13605" width="0.28515625" style="17" customWidth="1"/>
    <col min="13606" max="13606" width="0" style="17" hidden="1" customWidth="1"/>
    <col min="13607" max="13607" width="9.28515625" style="17" customWidth="1"/>
    <col min="13608" max="13608" width="8.7109375" style="17" customWidth="1"/>
    <col min="13609" max="13609" width="6.85546875" style="17" customWidth="1"/>
    <col min="13610" max="13610" width="8.28515625" style="17" customWidth="1"/>
    <col min="13611" max="13611" width="0" style="17" hidden="1" customWidth="1"/>
    <col min="13612" max="13612" width="8.140625" style="17" customWidth="1"/>
    <col min="13613" max="13613" width="6.85546875" style="17" customWidth="1"/>
    <col min="13614" max="13824" width="18.85546875" style="17"/>
    <col min="13825" max="13825" width="7.42578125" style="17" customWidth="1"/>
    <col min="13826" max="13826" width="29.140625" style="17" customWidth="1"/>
    <col min="13827" max="13827" width="6.85546875" style="17" customWidth="1"/>
    <col min="13828" max="13828" width="8.7109375" style="17" customWidth="1"/>
    <col min="13829" max="13832" width="0" style="17" hidden="1" customWidth="1"/>
    <col min="13833" max="13833" width="0.140625" style="17" customWidth="1"/>
    <col min="13834" max="13860" width="0" style="17" hidden="1" customWidth="1"/>
    <col min="13861" max="13861" width="0.28515625" style="17" customWidth="1"/>
    <col min="13862" max="13862" width="0" style="17" hidden="1" customWidth="1"/>
    <col min="13863" max="13863" width="9.28515625" style="17" customWidth="1"/>
    <col min="13864" max="13864" width="8.7109375" style="17" customWidth="1"/>
    <col min="13865" max="13865" width="6.85546875" style="17" customWidth="1"/>
    <col min="13866" max="13866" width="8.28515625" style="17" customWidth="1"/>
    <col min="13867" max="13867" width="0" style="17" hidden="1" customWidth="1"/>
    <col min="13868" max="13868" width="8.140625" style="17" customWidth="1"/>
    <col min="13869" max="13869" width="6.85546875" style="17" customWidth="1"/>
    <col min="13870" max="14080" width="18.85546875" style="17"/>
    <col min="14081" max="14081" width="7.42578125" style="17" customWidth="1"/>
    <col min="14082" max="14082" width="29.140625" style="17" customWidth="1"/>
    <col min="14083" max="14083" width="6.85546875" style="17" customWidth="1"/>
    <col min="14084" max="14084" width="8.7109375" style="17" customWidth="1"/>
    <col min="14085" max="14088" width="0" style="17" hidden="1" customWidth="1"/>
    <col min="14089" max="14089" width="0.140625" style="17" customWidth="1"/>
    <col min="14090" max="14116" width="0" style="17" hidden="1" customWidth="1"/>
    <col min="14117" max="14117" width="0.28515625" style="17" customWidth="1"/>
    <col min="14118" max="14118" width="0" style="17" hidden="1" customWidth="1"/>
    <col min="14119" max="14119" width="9.28515625" style="17" customWidth="1"/>
    <col min="14120" max="14120" width="8.7109375" style="17" customWidth="1"/>
    <col min="14121" max="14121" width="6.85546875" style="17" customWidth="1"/>
    <col min="14122" max="14122" width="8.28515625" style="17" customWidth="1"/>
    <col min="14123" max="14123" width="0" style="17" hidden="1" customWidth="1"/>
    <col min="14124" max="14124" width="8.140625" style="17" customWidth="1"/>
    <col min="14125" max="14125" width="6.85546875" style="17" customWidth="1"/>
    <col min="14126" max="14336" width="18.85546875" style="17"/>
    <col min="14337" max="14337" width="7.42578125" style="17" customWidth="1"/>
    <col min="14338" max="14338" width="29.140625" style="17" customWidth="1"/>
    <col min="14339" max="14339" width="6.85546875" style="17" customWidth="1"/>
    <col min="14340" max="14340" width="8.7109375" style="17" customWidth="1"/>
    <col min="14341" max="14344" width="0" style="17" hidden="1" customWidth="1"/>
    <col min="14345" max="14345" width="0.140625" style="17" customWidth="1"/>
    <col min="14346" max="14372" width="0" style="17" hidden="1" customWidth="1"/>
    <col min="14373" max="14373" width="0.28515625" style="17" customWidth="1"/>
    <col min="14374" max="14374" width="0" style="17" hidden="1" customWidth="1"/>
    <col min="14375" max="14375" width="9.28515625" style="17" customWidth="1"/>
    <col min="14376" max="14376" width="8.7109375" style="17" customWidth="1"/>
    <col min="14377" max="14377" width="6.85546875" style="17" customWidth="1"/>
    <col min="14378" max="14378" width="8.28515625" style="17" customWidth="1"/>
    <col min="14379" max="14379" width="0" style="17" hidden="1" customWidth="1"/>
    <col min="14380" max="14380" width="8.140625" style="17" customWidth="1"/>
    <col min="14381" max="14381" width="6.85546875" style="17" customWidth="1"/>
    <col min="14382" max="14592" width="18.85546875" style="17"/>
    <col min="14593" max="14593" width="7.42578125" style="17" customWidth="1"/>
    <col min="14594" max="14594" width="29.140625" style="17" customWidth="1"/>
    <col min="14595" max="14595" width="6.85546875" style="17" customWidth="1"/>
    <col min="14596" max="14596" width="8.7109375" style="17" customWidth="1"/>
    <col min="14597" max="14600" width="0" style="17" hidden="1" customWidth="1"/>
    <col min="14601" max="14601" width="0.140625" style="17" customWidth="1"/>
    <col min="14602" max="14628" width="0" style="17" hidden="1" customWidth="1"/>
    <col min="14629" max="14629" width="0.28515625" style="17" customWidth="1"/>
    <col min="14630" max="14630" width="0" style="17" hidden="1" customWidth="1"/>
    <col min="14631" max="14631" width="9.28515625" style="17" customWidth="1"/>
    <col min="14632" max="14632" width="8.7109375" style="17" customWidth="1"/>
    <col min="14633" max="14633" width="6.85546875" style="17" customWidth="1"/>
    <col min="14634" max="14634" width="8.28515625" style="17" customWidth="1"/>
    <col min="14635" max="14635" width="0" style="17" hidden="1" customWidth="1"/>
    <col min="14636" max="14636" width="8.140625" style="17" customWidth="1"/>
    <col min="14637" max="14637" width="6.85546875" style="17" customWidth="1"/>
    <col min="14638" max="14848" width="18.85546875" style="17"/>
    <col min="14849" max="14849" width="7.42578125" style="17" customWidth="1"/>
    <col min="14850" max="14850" width="29.140625" style="17" customWidth="1"/>
    <col min="14851" max="14851" width="6.85546875" style="17" customWidth="1"/>
    <col min="14852" max="14852" width="8.7109375" style="17" customWidth="1"/>
    <col min="14853" max="14856" width="0" style="17" hidden="1" customWidth="1"/>
    <col min="14857" max="14857" width="0.140625" style="17" customWidth="1"/>
    <col min="14858" max="14884" width="0" style="17" hidden="1" customWidth="1"/>
    <col min="14885" max="14885" width="0.28515625" style="17" customWidth="1"/>
    <col min="14886" max="14886" width="0" style="17" hidden="1" customWidth="1"/>
    <col min="14887" max="14887" width="9.28515625" style="17" customWidth="1"/>
    <col min="14888" max="14888" width="8.7109375" style="17" customWidth="1"/>
    <col min="14889" max="14889" width="6.85546875" style="17" customWidth="1"/>
    <col min="14890" max="14890" width="8.28515625" style="17" customWidth="1"/>
    <col min="14891" max="14891" width="0" style="17" hidden="1" customWidth="1"/>
    <col min="14892" max="14892" width="8.140625" style="17" customWidth="1"/>
    <col min="14893" max="14893" width="6.85546875" style="17" customWidth="1"/>
    <col min="14894" max="15104" width="18.85546875" style="17"/>
    <col min="15105" max="15105" width="7.42578125" style="17" customWidth="1"/>
    <col min="15106" max="15106" width="29.140625" style="17" customWidth="1"/>
    <col min="15107" max="15107" width="6.85546875" style="17" customWidth="1"/>
    <col min="15108" max="15108" width="8.7109375" style="17" customWidth="1"/>
    <col min="15109" max="15112" width="0" style="17" hidden="1" customWidth="1"/>
    <col min="15113" max="15113" width="0.140625" style="17" customWidth="1"/>
    <col min="15114" max="15140" width="0" style="17" hidden="1" customWidth="1"/>
    <col min="15141" max="15141" width="0.28515625" style="17" customWidth="1"/>
    <col min="15142" max="15142" width="0" style="17" hidden="1" customWidth="1"/>
    <col min="15143" max="15143" width="9.28515625" style="17" customWidth="1"/>
    <col min="15144" max="15144" width="8.7109375" style="17" customWidth="1"/>
    <col min="15145" max="15145" width="6.85546875" style="17" customWidth="1"/>
    <col min="15146" max="15146" width="8.28515625" style="17" customWidth="1"/>
    <col min="15147" max="15147" width="0" style="17" hidden="1" customWidth="1"/>
    <col min="15148" max="15148" width="8.140625" style="17" customWidth="1"/>
    <col min="15149" max="15149" width="6.85546875" style="17" customWidth="1"/>
    <col min="15150" max="15360" width="18.85546875" style="17"/>
    <col min="15361" max="15361" width="7.42578125" style="17" customWidth="1"/>
    <col min="15362" max="15362" width="29.140625" style="17" customWidth="1"/>
    <col min="15363" max="15363" width="6.85546875" style="17" customWidth="1"/>
    <col min="15364" max="15364" width="8.7109375" style="17" customWidth="1"/>
    <col min="15365" max="15368" width="0" style="17" hidden="1" customWidth="1"/>
    <col min="15369" max="15369" width="0.140625" style="17" customWidth="1"/>
    <col min="15370" max="15396" width="0" style="17" hidden="1" customWidth="1"/>
    <col min="15397" max="15397" width="0.28515625" style="17" customWidth="1"/>
    <col min="15398" max="15398" width="0" style="17" hidden="1" customWidth="1"/>
    <col min="15399" max="15399" width="9.28515625" style="17" customWidth="1"/>
    <col min="15400" max="15400" width="8.7109375" style="17" customWidth="1"/>
    <col min="15401" max="15401" width="6.85546875" style="17" customWidth="1"/>
    <col min="15402" max="15402" width="8.28515625" style="17" customWidth="1"/>
    <col min="15403" max="15403" width="0" style="17" hidden="1" customWidth="1"/>
    <col min="15404" max="15404" width="8.140625" style="17" customWidth="1"/>
    <col min="15405" max="15405" width="6.85546875" style="17" customWidth="1"/>
    <col min="15406" max="15616" width="18.85546875" style="17"/>
    <col min="15617" max="15617" width="7.42578125" style="17" customWidth="1"/>
    <col min="15618" max="15618" width="29.140625" style="17" customWidth="1"/>
    <col min="15619" max="15619" width="6.85546875" style="17" customWidth="1"/>
    <col min="15620" max="15620" width="8.7109375" style="17" customWidth="1"/>
    <col min="15621" max="15624" width="0" style="17" hidden="1" customWidth="1"/>
    <col min="15625" max="15625" width="0.140625" style="17" customWidth="1"/>
    <col min="15626" max="15652" width="0" style="17" hidden="1" customWidth="1"/>
    <col min="15653" max="15653" width="0.28515625" style="17" customWidth="1"/>
    <col min="15654" max="15654" width="0" style="17" hidden="1" customWidth="1"/>
    <col min="15655" max="15655" width="9.28515625" style="17" customWidth="1"/>
    <col min="15656" max="15656" width="8.7109375" style="17" customWidth="1"/>
    <col min="15657" max="15657" width="6.85546875" style="17" customWidth="1"/>
    <col min="15658" max="15658" width="8.28515625" style="17" customWidth="1"/>
    <col min="15659" max="15659" width="0" style="17" hidden="1" customWidth="1"/>
    <col min="15660" max="15660" width="8.140625" style="17" customWidth="1"/>
    <col min="15661" max="15661" width="6.85546875" style="17" customWidth="1"/>
    <col min="15662" max="15872" width="18.85546875" style="17"/>
    <col min="15873" max="15873" width="7.42578125" style="17" customWidth="1"/>
    <col min="15874" max="15874" width="29.140625" style="17" customWidth="1"/>
    <col min="15875" max="15875" width="6.85546875" style="17" customWidth="1"/>
    <col min="15876" max="15876" width="8.7109375" style="17" customWidth="1"/>
    <col min="15877" max="15880" width="0" style="17" hidden="1" customWidth="1"/>
    <col min="15881" max="15881" width="0.140625" style="17" customWidth="1"/>
    <col min="15882" max="15908" width="0" style="17" hidden="1" customWidth="1"/>
    <col min="15909" max="15909" width="0.28515625" style="17" customWidth="1"/>
    <col min="15910" max="15910" width="0" style="17" hidden="1" customWidth="1"/>
    <col min="15911" max="15911" width="9.28515625" style="17" customWidth="1"/>
    <col min="15912" max="15912" width="8.7109375" style="17" customWidth="1"/>
    <col min="15913" max="15913" width="6.85546875" style="17" customWidth="1"/>
    <col min="15914" max="15914" width="8.28515625" style="17" customWidth="1"/>
    <col min="15915" max="15915" width="0" style="17" hidden="1" customWidth="1"/>
    <col min="15916" max="15916" width="8.140625" style="17" customWidth="1"/>
    <col min="15917" max="15917" width="6.85546875" style="17" customWidth="1"/>
    <col min="15918" max="16128" width="18.85546875" style="17"/>
    <col min="16129" max="16129" width="7.42578125" style="17" customWidth="1"/>
    <col min="16130" max="16130" width="29.140625" style="17" customWidth="1"/>
    <col min="16131" max="16131" width="6.85546875" style="17" customWidth="1"/>
    <col min="16132" max="16132" width="8.7109375" style="17" customWidth="1"/>
    <col min="16133" max="16136" width="0" style="17" hidden="1" customWidth="1"/>
    <col min="16137" max="16137" width="0.140625" style="17" customWidth="1"/>
    <col min="16138" max="16164" width="0" style="17" hidden="1" customWidth="1"/>
    <col min="16165" max="16165" width="0.28515625" style="17" customWidth="1"/>
    <col min="16166" max="16166" width="0" style="17" hidden="1" customWidth="1"/>
    <col min="16167" max="16167" width="9.28515625" style="17" customWidth="1"/>
    <col min="16168" max="16168" width="8.7109375" style="17" customWidth="1"/>
    <col min="16169" max="16169" width="6.85546875" style="17" customWidth="1"/>
    <col min="16170" max="16170" width="8.28515625" style="17" customWidth="1"/>
    <col min="16171" max="16171" width="0" style="17" hidden="1" customWidth="1"/>
    <col min="16172" max="16172" width="8.140625" style="17" customWidth="1"/>
    <col min="16173" max="16173" width="6.85546875" style="17" customWidth="1"/>
    <col min="16174" max="16384" width="18.85546875" style="17"/>
  </cols>
  <sheetData>
    <row r="1" spans="1:47" ht="18.75" x14ac:dyDescent="0.3">
      <c r="B1" s="2"/>
      <c r="C1" s="3"/>
      <c r="D1" s="4"/>
      <c r="E1" s="5"/>
      <c r="F1" s="5"/>
      <c r="G1" s="6"/>
      <c r="H1" s="5"/>
      <c r="I1" s="5"/>
      <c r="J1" s="5"/>
      <c r="K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9"/>
      <c r="AM1" s="9"/>
      <c r="AN1" s="9"/>
      <c r="AO1" s="8"/>
      <c r="AP1" s="9"/>
      <c r="AQ1" s="9"/>
      <c r="AR1" s="8"/>
      <c r="AS1" s="9"/>
    </row>
    <row r="2" spans="1:47" ht="15.75" customHeight="1" x14ac:dyDescent="0.3">
      <c r="B2" s="225" t="s">
        <v>1198</v>
      </c>
      <c r="C2" s="225"/>
      <c r="D2" s="225"/>
      <c r="E2" s="225"/>
      <c r="F2" s="225"/>
      <c r="G2" s="225"/>
      <c r="H2" s="225"/>
      <c r="I2" s="225"/>
      <c r="J2" s="225"/>
      <c r="K2" s="22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243" t="s">
        <v>0</v>
      </c>
      <c r="AM2" s="243"/>
      <c r="AN2" s="243"/>
      <c r="AO2" s="243"/>
      <c r="AP2" s="243"/>
      <c r="AQ2" s="243"/>
      <c r="AR2" s="243"/>
      <c r="AS2" s="9"/>
    </row>
    <row r="3" spans="1:47" ht="18.75" x14ac:dyDescent="0.3"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243" t="s">
        <v>1</v>
      </c>
      <c r="AM3" s="243"/>
      <c r="AN3" s="243"/>
      <c r="AO3" s="243"/>
      <c r="AP3" s="243"/>
      <c r="AQ3" s="243"/>
      <c r="AR3" s="243"/>
      <c r="AS3" s="9"/>
    </row>
    <row r="4" spans="1:47" ht="18.75" x14ac:dyDescent="0.3"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243" t="s">
        <v>2</v>
      </c>
      <c r="AM4" s="243"/>
      <c r="AN4" s="243"/>
      <c r="AO4" s="243"/>
      <c r="AP4" s="243"/>
      <c r="AQ4" s="243"/>
      <c r="AR4" s="243"/>
      <c r="AS4" s="9"/>
    </row>
    <row r="5" spans="1:47" ht="18.75" x14ac:dyDescent="0.3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7"/>
      <c r="M5" s="7"/>
      <c r="N5" s="7"/>
      <c r="O5" s="7"/>
      <c r="P5" s="7"/>
      <c r="Q5" s="7"/>
      <c r="R5" s="7"/>
      <c r="S5" s="7"/>
      <c r="T5" s="7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  <c r="AJ5" s="11"/>
      <c r="AK5" s="11"/>
      <c r="AL5" s="244" t="s">
        <v>3</v>
      </c>
      <c r="AM5" s="244"/>
      <c r="AN5" s="244"/>
      <c r="AO5" s="244"/>
      <c r="AP5" s="244"/>
      <c r="AQ5" s="244"/>
      <c r="AR5" s="244"/>
      <c r="AS5" s="12"/>
    </row>
    <row r="6" spans="1:47" x14ac:dyDescent="0.25">
      <c r="A6" s="13"/>
      <c r="B6" s="130" t="s">
        <v>1199</v>
      </c>
      <c r="C6" s="3"/>
      <c r="D6" s="14"/>
      <c r="E6" s="15"/>
      <c r="F6" s="15"/>
      <c r="G6" s="16"/>
      <c r="H6" s="15"/>
      <c r="I6" s="15"/>
      <c r="J6" s="15"/>
      <c r="K6" s="15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  <c r="AL6" s="245" t="s">
        <v>4</v>
      </c>
      <c r="AM6" s="245"/>
      <c r="AN6" s="245"/>
      <c r="AO6" s="245"/>
      <c r="AP6" s="245"/>
      <c r="AQ6" s="23"/>
      <c r="AR6" s="20"/>
      <c r="AS6" s="23"/>
    </row>
    <row r="7" spans="1:47" ht="44.25" customHeight="1" x14ac:dyDescent="0.25">
      <c r="A7" s="241" t="s">
        <v>5</v>
      </c>
      <c r="B7" s="221" t="s">
        <v>6</v>
      </c>
      <c r="C7" s="217" t="s">
        <v>7</v>
      </c>
      <c r="D7" s="219" t="s">
        <v>8</v>
      </c>
      <c r="E7" s="219" t="s">
        <v>9</v>
      </c>
      <c r="F7" s="219" t="s">
        <v>10</v>
      </c>
      <c r="G7" s="239" t="s">
        <v>11</v>
      </c>
      <c r="H7" s="219" t="s">
        <v>12</v>
      </c>
      <c r="I7" s="219" t="s">
        <v>13</v>
      </c>
      <c r="J7" s="219" t="s">
        <v>14</v>
      </c>
      <c r="K7" s="219" t="s">
        <v>15</v>
      </c>
      <c r="L7" s="235" t="s">
        <v>16</v>
      </c>
      <c r="M7" s="236"/>
      <c r="N7" s="24"/>
      <c r="O7" s="237" t="s">
        <v>17</v>
      </c>
      <c r="P7" s="238"/>
      <c r="Q7" s="24">
        <v>1.4999999999999999E-2</v>
      </c>
      <c r="R7" s="235" t="s">
        <v>18</v>
      </c>
      <c r="S7" s="236"/>
      <c r="T7" s="24">
        <v>0.34</v>
      </c>
      <c r="U7" s="235" t="s">
        <v>19</v>
      </c>
      <c r="V7" s="236"/>
      <c r="W7" s="24">
        <v>1E-4</v>
      </c>
      <c r="X7" s="235" t="s">
        <v>20</v>
      </c>
      <c r="Y7" s="236"/>
      <c r="Z7" s="24">
        <v>0.76139999999999997</v>
      </c>
      <c r="AA7" s="235" t="s">
        <v>21</v>
      </c>
      <c r="AB7" s="236"/>
      <c r="AC7" s="235" t="s">
        <v>22</v>
      </c>
      <c r="AD7" s="236"/>
      <c r="AE7" s="24">
        <v>0.3</v>
      </c>
      <c r="AF7" s="235" t="s">
        <v>24</v>
      </c>
      <c r="AG7" s="236"/>
      <c r="AH7" s="235" t="s">
        <v>23</v>
      </c>
      <c r="AI7" s="236"/>
      <c r="AJ7" s="24">
        <v>0.03</v>
      </c>
      <c r="AK7" s="235" t="s">
        <v>25</v>
      </c>
      <c r="AL7" s="236"/>
      <c r="AM7" s="235" t="s">
        <v>25</v>
      </c>
      <c r="AN7" s="236"/>
      <c r="AO7" s="235" t="s">
        <v>26</v>
      </c>
      <c r="AP7" s="236"/>
      <c r="AQ7" s="24">
        <v>0.2</v>
      </c>
      <c r="AR7" s="235" t="s">
        <v>27</v>
      </c>
      <c r="AS7" s="236"/>
      <c r="AT7" s="15"/>
      <c r="AU7" s="15"/>
    </row>
    <row r="8" spans="1:47" s="132" customFormat="1" ht="31.5" customHeight="1" x14ac:dyDescent="0.25">
      <c r="A8" s="242"/>
      <c r="B8" s="222"/>
      <c r="C8" s="218"/>
      <c r="D8" s="220"/>
      <c r="E8" s="220"/>
      <c r="F8" s="220"/>
      <c r="G8" s="240"/>
      <c r="H8" s="220"/>
      <c r="I8" s="220"/>
      <c r="J8" s="220"/>
      <c r="K8" s="220"/>
      <c r="L8" s="24" t="s">
        <v>28</v>
      </c>
      <c r="M8" s="24" t="s">
        <v>29</v>
      </c>
      <c r="N8" s="24"/>
      <c r="O8" s="24" t="s">
        <v>28</v>
      </c>
      <c r="P8" s="24" t="s">
        <v>30</v>
      </c>
      <c r="Q8" s="24"/>
      <c r="R8" s="24" t="s">
        <v>28</v>
      </c>
      <c r="S8" s="112" t="s">
        <v>31</v>
      </c>
      <c r="T8" s="24"/>
      <c r="U8" s="24" t="s">
        <v>28</v>
      </c>
      <c r="V8" s="24" t="s">
        <v>31</v>
      </c>
      <c r="W8" s="24"/>
      <c r="X8" s="24" t="s">
        <v>28</v>
      </c>
      <c r="Y8" s="24" t="s">
        <v>31</v>
      </c>
      <c r="Z8" s="24"/>
      <c r="AA8" s="24" t="s">
        <v>28</v>
      </c>
      <c r="AB8" s="24" t="s">
        <v>31</v>
      </c>
      <c r="AC8" s="24" t="s">
        <v>28</v>
      </c>
      <c r="AD8" s="24" t="s">
        <v>31</v>
      </c>
      <c r="AE8" s="24"/>
      <c r="AF8" s="24" t="s">
        <v>28</v>
      </c>
      <c r="AG8" s="24" t="s">
        <v>31</v>
      </c>
      <c r="AH8" s="24" t="s">
        <v>28</v>
      </c>
      <c r="AI8" s="24" t="s">
        <v>31</v>
      </c>
      <c r="AJ8" s="24"/>
      <c r="AK8" s="26" t="s">
        <v>28</v>
      </c>
      <c r="AL8" s="24" t="s">
        <v>32</v>
      </c>
      <c r="AM8" s="26" t="s">
        <v>28</v>
      </c>
      <c r="AN8" s="24" t="s">
        <v>32</v>
      </c>
      <c r="AO8" s="26" t="s">
        <v>28</v>
      </c>
      <c r="AP8" s="24" t="s">
        <v>31</v>
      </c>
      <c r="AQ8" s="24"/>
      <c r="AR8" s="26" t="s">
        <v>33</v>
      </c>
      <c r="AS8" s="24" t="s">
        <v>31</v>
      </c>
      <c r="AT8" s="131"/>
      <c r="AU8" s="15"/>
    </row>
    <row r="9" spans="1:47" s="139" customFormat="1" ht="30" customHeight="1" x14ac:dyDescent="0.25">
      <c r="A9" s="133" t="s">
        <v>34</v>
      </c>
      <c r="B9" s="134" t="s">
        <v>35</v>
      </c>
      <c r="C9" s="111"/>
      <c r="D9" s="135"/>
      <c r="E9" s="135"/>
      <c r="F9" s="135"/>
      <c r="G9" s="136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7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4"/>
      <c r="AL9" s="135"/>
      <c r="AM9" s="135">
        <v>1.08</v>
      </c>
      <c r="AN9" s="135">
        <v>1.08</v>
      </c>
      <c r="AO9" s="134"/>
      <c r="AP9" s="135"/>
      <c r="AQ9" s="135"/>
      <c r="AR9" s="134"/>
      <c r="AS9" s="135"/>
      <c r="AT9" s="138"/>
    </row>
    <row r="10" spans="1:47" ht="38.25" customHeight="1" x14ac:dyDescent="0.25">
      <c r="A10" s="140" t="s">
        <v>36</v>
      </c>
      <c r="B10" s="28" t="s">
        <v>37</v>
      </c>
      <c r="C10" s="29" t="s">
        <v>38</v>
      </c>
      <c r="D10" s="30" t="s">
        <v>39</v>
      </c>
      <c r="E10" s="31">
        <v>40</v>
      </c>
      <c r="F10" s="31"/>
      <c r="G10" s="32">
        <v>4.8000000000000001E-2</v>
      </c>
      <c r="H10" s="33">
        <f>E10*G10</f>
        <v>1.92</v>
      </c>
      <c r="I10" s="34">
        <f>H10</f>
        <v>1.92</v>
      </c>
      <c r="J10" s="33"/>
      <c r="K10" s="34">
        <f>J10</f>
        <v>0</v>
      </c>
      <c r="L10" s="33"/>
      <c r="M10" s="33"/>
      <c r="N10" s="33"/>
      <c r="O10" s="33">
        <f>I10*$Q$7</f>
        <v>2.8799999999999999E-2</v>
      </c>
      <c r="P10" s="33">
        <f>K10*$Q$7</f>
        <v>0</v>
      </c>
      <c r="Q10" s="33"/>
      <c r="R10" s="33">
        <f>I10*$T$7</f>
        <v>0.65280000000000005</v>
      </c>
      <c r="S10" s="35">
        <f>K10*$T$7</f>
        <v>0</v>
      </c>
      <c r="T10" s="33"/>
      <c r="U10" s="36">
        <f>I10*$W$7</f>
        <v>1.92E-4</v>
      </c>
      <c r="V10" s="36">
        <f>K10*$W$7</f>
        <v>0</v>
      </c>
      <c r="W10" s="33"/>
      <c r="X10" s="33">
        <f>I10*$Z$7</f>
        <v>1.4618879999999999</v>
      </c>
      <c r="Y10" s="33">
        <f>K10*$Z$7</f>
        <v>0</v>
      </c>
      <c r="Z10" s="33"/>
      <c r="AA10" s="33">
        <f>I10+O10+R10+U10+X10</f>
        <v>4.0636799999999997</v>
      </c>
      <c r="AB10" s="33">
        <f>K10+P10+S10+V10+Y10</f>
        <v>0</v>
      </c>
      <c r="AC10" s="33">
        <f t="shared" ref="AC10:AD12" si="0">AA10*$AE$7</f>
        <v>1.219104</v>
      </c>
      <c r="AD10" s="33">
        <f t="shared" si="0"/>
        <v>0</v>
      </c>
      <c r="AE10" s="33"/>
      <c r="AF10" s="33"/>
      <c r="AG10" s="33"/>
      <c r="AH10" s="33">
        <f t="shared" ref="AH10:AI12" si="1">(AA10+AC10)*$AJ$7</f>
        <v>0.15848351999999999</v>
      </c>
      <c r="AI10" s="33">
        <f t="shared" si="1"/>
        <v>0</v>
      </c>
      <c r="AJ10" s="33"/>
      <c r="AK10" s="37">
        <v>14.11</v>
      </c>
      <c r="AL10" s="38"/>
      <c r="AM10" s="38">
        <f>ROUND((AK10*$AM$9),2)</f>
        <v>15.24</v>
      </c>
      <c r="AN10" s="38">
        <f>ROUND((AL10*$AN$9),2)</f>
        <v>0</v>
      </c>
      <c r="AO10" s="37">
        <f>ROUND((AM10*$AQ$7),2)</f>
        <v>3.05</v>
      </c>
      <c r="AP10" s="38">
        <f>ROUND((AN10*$AQ$7),2)</f>
        <v>0</v>
      </c>
      <c r="AQ10" s="38"/>
      <c r="AR10" s="37">
        <f>AM10+AO10</f>
        <v>18.29</v>
      </c>
      <c r="AS10" s="38">
        <f>AN10+AP10</f>
        <v>0</v>
      </c>
    </row>
    <row r="11" spans="1:47" ht="39.75" customHeight="1" x14ac:dyDescent="0.25">
      <c r="A11" s="140" t="s">
        <v>40</v>
      </c>
      <c r="B11" s="28" t="s">
        <v>41</v>
      </c>
      <c r="C11" s="29" t="s">
        <v>42</v>
      </c>
      <c r="D11" s="30" t="s">
        <v>39</v>
      </c>
      <c r="E11" s="31">
        <v>80</v>
      </c>
      <c r="F11" s="31">
        <v>8</v>
      </c>
      <c r="G11" s="33">
        <f>$G$10</f>
        <v>4.8000000000000001E-2</v>
      </c>
      <c r="H11" s="33">
        <f t="shared" ref="H11:H79" si="2">E11*G11</f>
        <v>3.84</v>
      </c>
      <c r="I11" s="34">
        <f>H11</f>
        <v>3.84</v>
      </c>
      <c r="J11" s="33">
        <f>F11*G11</f>
        <v>0.38400000000000001</v>
      </c>
      <c r="K11" s="34">
        <f>J11</f>
        <v>0.38400000000000001</v>
      </c>
      <c r="L11" s="33"/>
      <c r="M11" s="33"/>
      <c r="N11" s="33"/>
      <c r="O11" s="33">
        <f>I11*$Q$7</f>
        <v>5.7599999999999998E-2</v>
      </c>
      <c r="P11" s="33">
        <f>K11*$Q$7</f>
        <v>5.7599999999999995E-3</v>
      </c>
      <c r="Q11" s="33"/>
      <c r="R11" s="33">
        <f>I11*$T$7</f>
        <v>1.3056000000000001</v>
      </c>
      <c r="S11" s="35">
        <f>K11*$T$7</f>
        <v>0.13056000000000001</v>
      </c>
      <c r="T11" s="33"/>
      <c r="U11" s="36">
        <f>I11*$W$7</f>
        <v>3.8400000000000001E-4</v>
      </c>
      <c r="V11" s="36">
        <f>K11*$W$7</f>
        <v>3.8400000000000005E-5</v>
      </c>
      <c r="W11" s="33"/>
      <c r="X11" s="33">
        <f>I11*$Z$7</f>
        <v>2.9237759999999997</v>
      </c>
      <c r="Y11" s="33">
        <f>K11*$Z$7</f>
        <v>0.29237760000000002</v>
      </c>
      <c r="Z11" s="33"/>
      <c r="AA11" s="33">
        <f t="shared" ref="AA11:AA79" si="3">I11+O11+R11+U11+X11</f>
        <v>8.1273599999999995</v>
      </c>
      <c r="AB11" s="33">
        <f t="shared" ref="AB11:AB79" si="4">K11+P11+S11+V11+Y11</f>
        <v>0.81273600000000001</v>
      </c>
      <c r="AC11" s="33">
        <f t="shared" si="0"/>
        <v>2.4382079999999999</v>
      </c>
      <c r="AD11" s="33">
        <f t="shared" si="0"/>
        <v>0.2438208</v>
      </c>
      <c r="AE11" s="33"/>
      <c r="AF11" s="33"/>
      <c r="AG11" s="33"/>
      <c r="AH11" s="33">
        <f t="shared" si="1"/>
        <v>0.31696703999999998</v>
      </c>
      <c r="AI11" s="33">
        <f t="shared" si="1"/>
        <v>3.1696703999999999E-2</v>
      </c>
      <c r="AJ11" s="33"/>
      <c r="AK11" s="37">
        <v>28.22</v>
      </c>
      <c r="AL11" s="38">
        <v>2.82</v>
      </c>
      <c r="AM11" s="38">
        <f t="shared" ref="AM11:AM73" si="5">ROUND((AK11*$AM$9),2)</f>
        <v>30.48</v>
      </c>
      <c r="AN11" s="38">
        <f>ROUND((AL11*$AN$9),2)</f>
        <v>3.05</v>
      </c>
      <c r="AO11" s="37">
        <f t="shared" ref="AO11:AP73" si="6">ROUND((AM11*$AQ$7),2)</f>
        <v>6.1</v>
      </c>
      <c r="AP11" s="38">
        <f t="shared" si="6"/>
        <v>0.61</v>
      </c>
      <c r="AQ11" s="38"/>
      <c r="AR11" s="37">
        <f>AM11+AO11</f>
        <v>36.58</v>
      </c>
      <c r="AS11" s="38">
        <f>AN11+AP11</f>
        <v>3.6599999999999997</v>
      </c>
      <c r="AT11" s="141"/>
    </row>
    <row r="12" spans="1:47" ht="37.5" customHeight="1" x14ac:dyDescent="0.25">
      <c r="A12" s="246" t="s">
        <v>43</v>
      </c>
      <c r="B12" s="197" t="s">
        <v>44</v>
      </c>
      <c r="C12" s="199" t="s">
        <v>45</v>
      </c>
      <c r="D12" s="30" t="s">
        <v>39</v>
      </c>
      <c r="E12" s="31">
        <v>120</v>
      </c>
      <c r="F12" s="31">
        <v>12</v>
      </c>
      <c r="G12" s="33">
        <f>$G$10</f>
        <v>4.8000000000000001E-2</v>
      </c>
      <c r="H12" s="33">
        <f t="shared" si="2"/>
        <v>5.76</v>
      </c>
      <c r="I12" s="39">
        <f>H12+H13</f>
        <v>6.54</v>
      </c>
      <c r="J12" s="33">
        <f t="shared" ref="J12:J79" si="7">F12*G12</f>
        <v>0.57600000000000007</v>
      </c>
      <c r="K12" s="39">
        <f>J12+J13</f>
        <v>0.65400000000000003</v>
      </c>
      <c r="L12" s="40"/>
      <c r="M12" s="40"/>
      <c r="N12" s="40"/>
      <c r="O12" s="40">
        <f>I12*$Q$7</f>
        <v>9.8099999999999993E-2</v>
      </c>
      <c r="P12" s="33">
        <f>K12*$Q$7</f>
        <v>9.8099999999999993E-3</v>
      </c>
      <c r="Q12" s="40"/>
      <c r="R12" s="33">
        <f>I12*$T$7</f>
        <v>2.2236000000000002</v>
      </c>
      <c r="S12" s="35">
        <f>K12*$T$7</f>
        <v>0.22236000000000003</v>
      </c>
      <c r="T12" s="33"/>
      <c r="U12" s="36">
        <f>I12*$W$7</f>
        <v>6.5400000000000007E-4</v>
      </c>
      <c r="V12" s="36">
        <f>K12*$W$7</f>
        <v>6.5400000000000004E-5</v>
      </c>
      <c r="W12" s="33"/>
      <c r="X12" s="33">
        <f>I12*$Z$7</f>
        <v>4.9795559999999996</v>
      </c>
      <c r="Y12" s="33">
        <f>K12*$Z$7</f>
        <v>0.4979556</v>
      </c>
      <c r="Z12" s="33"/>
      <c r="AA12" s="33">
        <f t="shared" si="3"/>
        <v>13.841909999999999</v>
      </c>
      <c r="AB12" s="33">
        <f t="shared" si="4"/>
        <v>1.3841909999999999</v>
      </c>
      <c r="AC12" s="33">
        <f t="shared" si="0"/>
        <v>4.1525729999999994</v>
      </c>
      <c r="AD12" s="33">
        <f t="shared" si="0"/>
        <v>0.4152573</v>
      </c>
      <c r="AE12" s="33"/>
      <c r="AF12" s="33"/>
      <c r="AG12" s="33"/>
      <c r="AH12" s="33">
        <f t="shared" si="1"/>
        <v>0.53983448999999994</v>
      </c>
      <c r="AI12" s="33">
        <f t="shared" si="1"/>
        <v>5.3983448999999996E-2</v>
      </c>
      <c r="AJ12" s="33"/>
      <c r="AK12" s="37">
        <v>48.06</v>
      </c>
      <c r="AL12" s="38">
        <v>4.8099999999999996</v>
      </c>
      <c r="AM12" s="38">
        <f t="shared" si="5"/>
        <v>51.9</v>
      </c>
      <c r="AN12" s="38">
        <f t="shared" ref="AN12:AN75" si="8">ROUND((AL12*$AN$9),2)</f>
        <v>5.19</v>
      </c>
      <c r="AO12" s="37">
        <f t="shared" si="6"/>
        <v>10.38</v>
      </c>
      <c r="AP12" s="38">
        <f t="shared" si="6"/>
        <v>1.04</v>
      </c>
      <c r="AQ12" s="38"/>
      <c r="AR12" s="37">
        <f t="shared" ref="AR12:AS22" si="9">AM12+AO12</f>
        <v>62.28</v>
      </c>
      <c r="AS12" s="38">
        <f t="shared" si="9"/>
        <v>6.23</v>
      </c>
    </row>
    <row r="13" spans="1:47" ht="17.25" hidden="1" customHeight="1" x14ac:dyDescent="0.25">
      <c r="A13" s="247"/>
      <c r="B13" s="198"/>
      <c r="C13" s="200"/>
      <c r="D13" s="30" t="s">
        <v>46</v>
      </c>
      <c r="E13" s="31">
        <v>20</v>
      </c>
      <c r="F13" s="31">
        <v>2</v>
      </c>
      <c r="G13" s="32">
        <v>3.9E-2</v>
      </c>
      <c r="H13" s="33">
        <f t="shared" si="2"/>
        <v>0.78</v>
      </c>
      <c r="I13" s="41"/>
      <c r="J13" s="33">
        <f t="shared" si="7"/>
        <v>7.8E-2</v>
      </c>
      <c r="K13" s="41"/>
      <c r="L13" s="40"/>
      <c r="M13" s="40"/>
      <c r="N13" s="40"/>
      <c r="O13" s="40"/>
      <c r="P13" s="33"/>
      <c r="Q13" s="40"/>
      <c r="R13" s="33"/>
      <c r="S13" s="35"/>
      <c r="T13" s="33"/>
      <c r="U13" s="36"/>
      <c r="V13" s="36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7"/>
      <c r="AL13" s="38"/>
      <c r="AM13" s="38">
        <f t="shared" si="5"/>
        <v>0</v>
      </c>
      <c r="AN13" s="38">
        <f t="shared" si="8"/>
        <v>0</v>
      </c>
      <c r="AO13" s="37">
        <f t="shared" si="6"/>
        <v>0</v>
      </c>
      <c r="AP13" s="38">
        <f t="shared" si="6"/>
        <v>0</v>
      </c>
      <c r="AQ13" s="38"/>
      <c r="AR13" s="37">
        <f t="shared" si="9"/>
        <v>0</v>
      </c>
      <c r="AS13" s="38">
        <f t="shared" si="9"/>
        <v>0</v>
      </c>
    </row>
    <row r="14" spans="1:47" ht="34.5" customHeight="1" x14ac:dyDescent="0.25">
      <c r="A14" s="246" t="s">
        <v>47</v>
      </c>
      <c r="B14" s="197" t="s">
        <v>48</v>
      </c>
      <c r="C14" s="199" t="s">
        <v>49</v>
      </c>
      <c r="D14" s="30" t="s">
        <v>39</v>
      </c>
      <c r="E14" s="31">
        <v>60</v>
      </c>
      <c r="F14" s="31">
        <v>6</v>
      </c>
      <c r="G14" s="33">
        <f>$G$10</f>
        <v>4.8000000000000001E-2</v>
      </c>
      <c r="H14" s="33">
        <f t="shared" si="2"/>
        <v>2.88</v>
      </c>
      <c r="I14" s="39">
        <f>H14+H15</f>
        <v>4.05</v>
      </c>
      <c r="J14" s="33">
        <f t="shared" si="7"/>
        <v>0.28800000000000003</v>
      </c>
      <c r="K14" s="39">
        <f>J14+J15</f>
        <v>0.40500000000000003</v>
      </c>
      <c r="L14" s="40"/>
      <c r="M14" s="40"/>
      <c r="N14" s="40"/>
      <c r="O14" s="40">
        <f>I14*$Q$7</f>
        <v>6.0749999999999998E-2</v>
      </c>
      <c r="P14" s="33">
        <f>K14*$Q$7</f>
        <v>6.0750000000000005E-3</v>
      </c>
      <c r="Q14" s="40"/>
      <c r="R14" s="33">
        <f>I14*$T$7</f>
        <v>1.377</v>
      </c>
      <c r="S14" s="35">
        <f>K14*$T$7</f>
        <v>0.13770000000000002</v>
      </c>
      <c r="T14" s="33"/>
      <c r="U14" s="36">
        <f>I14*$W$7</f>
        <v>4.0499999999999998E-4</v>
      </c>
      <c r="V14" s="36">
        <f>K14*$W$7</f>
        <v>4.0500000000000002E-5</v>
      </c>
      <c r="W14" s="33"/>
      <c r="X14" s="33">
        <f>I14*$Z$7</f>
        <v>3.0836699999999997</v>
      </c>
      <c r="Y14" s="33">
        <f>K14*$Z$7</f>
        <v>0.308367</v>
      </c>
      <c r="Z14" s="33"/>
      <c r="AA14" s="33">
        <f t="shared" si="3"/>
        <v>8.5718249999999987</v>
      </c>
      <c r="AB14" s="33">
        <f t="shared" si="4"/>
        <v>0.85718249999999996</v>
      </c>
      <c r="AC14" s="33">
        <f>AA14*$AE$7</f>
        <v>2.5715474999999994</v>
      </c>
      <c r="AD14" s="33">
        <f>AB14*$AE$7</f>
        <v>0.25715474999999999</v>
      </c>
      <c r="AE14" s="33"/>
      <c r="AF14" s="33"/>
      <c r="AG14" s="33"/>
      <c r="AH14" s="33">
        <f>(AA14+AC14)*$AJ$7</f>
        <v>0.33430117499999995</v>
      </c>
      <c r="AI14" s="33">
        <f>(AB14+AD14)*$AJ$7</f>
        <v>3.3430117499999995E-2</v>
      </c>
      <c r="AJ14" s="33"/>
      <c r="AK14" s="37">
        <v>29.76</v>
      </c>
      <c r="AL14" s="38">
        <v>2.98</v>
      </c>
      <c r="AM14" s="38">
        <f t="shared" si="5"/>
        <v>32.14</v>
      </c>
      <c r="AN14" s="38">
        <f t="shared" si="8"/>
        <v>3.22</v>
      </c>
      <c r="AO14" s="37">
        <f t="shared" si="6"/>
        <v>6.43</v>
      </c>
      <c r="AP14" s="38">
        <f t="shared" si="6"/>
        <v>0.64</v>
      </c>
      <c r="AQ14" s="38"/>
      <c r="AR14" s="37">
        <f t="shared" si="9"/>
        <v>38.57</v>
      </c>
      <c r="AS14" s="38">
        <f t="shared" si="9"/>
        <v>3.8600000000000003</v>
      </c>
    </row>
    <row r="15" spans="1:47" ht="24" hidden="1" customHeight="1" x14ac:dyDescent="0.25">
      <c r="A15" s="247"/>
      <c r="B15" s="198"/>
      <c r="C15" s="200"/>
      <c r="D15" s="30" t="s">
        <v>46</v>
      </c>
      <c r="E15" s="31">
        <v>30</v>
      </c>
      <c r="F15" s="31">
        <v>3</v>
      </c>
      <c r="G15" s="33">
        <f>$G$13</f>
        <v>3.9E-2</v>
      </c>
      <c r="H15" s="33">
        <f t="shared" si="2"/>
        <v>1.17</v>
      </c>
      <c r="I15" s="41"/>
      <c r="J15" s="33">
        <f t="shared" si="7"/>
        <v>0.11699999999999999</v>
      </c>
      <c r="K15" s="39"/>
      <c r="L15" s="40"/>
      <c r="M15" s="40"/>
      <c r="N15" s="40"/>
      <c r="O15" s="40"/>
      <c r="P15" s="33"/>
      <c r="Q15" s="40"/>
      <c r="R15" s="33"/>
      <c r="S15" s="35"/>
      <c r="T15" s="33"/>
      <c r="U15" s="36"/>
      <c r="V15" s="36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7"/>
      <c r="AL15" s="38"/>
      <c r="AM15" s="38">
        <f t="shared" si="5"/>
        <v>0</v>
      </c>
      <c r="AN15" s="38">
        <f t="shared" si="8"/>
        <v>0</v>
      </c>
      <c r="AO15" s="37">
        <f t="shared" si="6"/>
        <v>0</v>
      </c>
      <c r="AP15" s="38">
        <f t="shared" si="6"/>
        <v>0</v>
      </c>
      <c r="AQ15" s="38"/>
      <c r="AR15" s="37">
        <f t="shared" si="9"/>
        <v>0</v>
      </c>
      <c r="AS15" s="38">
        <f t="shared" si="9"/>
        <v>0</v>
      </c>
    </row>
    <row r="16" spans="1:47" ht="26.25" customHeight="1" x14ac:dyDescent="0.25">
      <c r="A16" s="246" t="s">
        <v>50</v>
      </c>
      <c r="B16" s="197" t="s">
        <v>51</v>
      </c>
      <c r="C16" s="199" t="s">
        <v>52</v>
      </c>
      <c r="D16" s="30" t="s">
        <v>39</v>
      </c>
      <c r="E16" s="31">
        <v>30</v>
      </c>
      <c r="F16" s="31">
        <v>3</v>
      </c>
      <c r="G16" s="33">
        <f>$G$10</f>
        <v>4.8000000000000001E-2</v>
      </c>
      <c r="H16" s="33">
        <f t="shared" si="2"/>
        <v>1.44</v>
      </c>
      <c r="I16" s="39">
        <f>H17+H16</f>
        <v>3.78</v>
      </c>
      <c r="J16" s="33">
        <f t="shared" si="7"/>
        <v>0.14400000000000002</v>
      </c>
      <c r="K16" s="39">
        <f>J16+J17</f>
        <v>0.378</v>
      </c>
      <c r="L16" s="40"/>
      <c r="M16" s="40"/>
      <c r="N16" s="40"/>
      <c r="O16" s="33">
        <f>I16*$Q$7</f>
        <v>5.6699999999999993E-2</v>
      </c>
      <c r="P16" s="33">
        <f>K16*$Q$7</f>
        <v>5.6699999999999997E-3</v>
      </c>
      <c r="Q16" s="40"/>
      <c r="R16" s="33">
        <f>I16*$T$7</f>
        <v>1.2852000000000001</v>
      </c>
      <c r="S16" s="35">
        <f>K16*$T$7</f>
        <v>0.12852000000000002</v>
      </c>
      <c r="T16" s="33"/>
      <c r="U16" s="36">
        <f>I16*$W$7</f>
        <v>3.7799999999999997E-4</v>
      </c>
      <c r="V16" s="36">
        <f>K16*$W$7</f>
        <v>3.7800000000000004E-5</v>
      </c>
      <c r="W16" s="33"/>
      <c r="X16" s="33">
        <f>I16*$Z$7</f>
        <v>2.8780919999999997</v>
      </c>
      <c r="Y16" s="33">
        <f>K16*$Z$7</f>
        <v>0.28780919999999999</v>
      </c>
      <c r="Z16" s="33"/>
      <c r="AA16" s="33">
        <f t="shared" si="3"/>
        <v>8.0003700000000002</v>
      </c>
      <c r="AB16" s="33">
        <f t="shared" si="4"/>
        <v>0.800037</v>
      </c>
      <c r="AC16" s="33">
        <f>AA16*$AE$7</f>
        <v>2.4001109999999999</v>
      </c>
      <c r="AD16" s="33">
        <f>AB16*$AE$7</f>
        <v>0.24001109999999998</v>
      </c>
      <c r="AE16" s="33"/>
      <c r="AF16" s="33"/>
      <c r="AG16" s="33"/>
      <c r="AH16" s="33">
        <f>(AA16+AC16)*$AJ$7</f>
        <v>0.31201442999999995</v>
      </c>
      <c r="AI16" s="33">
        <f>(AB16+AD16)*$AJ$7</f>
        <v>3.1201442999999995E-2</v>
      </c>
      <c r="AJ16" s="33"/>
      <c r="AK16" s="37">
        <v>29.44</v>
      </c>
      <c r="AL16" s="38">
        <v>2.78</v>
      </c>
      <c r="AM16" s="38">
        <f t="shared" si="5"/>
        <v>31.8</v>
      </c>
      <c r="AN16" s="38">
        <f t="shared" si="8"/>
        <v>3</v>
      </c>
      <c r="AO16" s="37">
        <f t="shared" si="6"/>
        <v>6.36</v>
      </c>
      <c r="AP16" s="38">
        <f t="shared" si="6"/>
        <v>0.6</v>
      </c>
      <c r="AQ16" s="38"/>
      <c r="AR16" s="37">
        <f t="shared" si="9"/>
        <v>38.160000000000004</v>
      </c>
      <c r="AS16" s="38">
        <f t="shared" si="9"/>
        <v>3.6</v>
      </c>
    </row>
    <row r="17" spans="1:45" ht="9" hidden="1" customHeight="1" x14ac:dyDescent="0.25">
      <c r="A17" s="247"/>
      <c r="B17" s="198"/>
      <c r="C17" s="200"/>
      <c r="D17" s="30" t="s">
        <v>53</v>
      </c>
      <c r="E17" s="31">
        <v>60</v>
      </c>
      <c r="F17" s="31">
        <v>6</v>
      </c>
      <c r="G17" s="42">
        <v>3.9E-2</v>
      </c>
      <c r="H17" s="33">
        <f t="shared" si="2"/>
        <v>2.34</v>
      </c>
      <c r="I17" s="39"/>
      <c r="J17" s="33">
        <f t="shared" si="7"/>
        <v>0.23399999999999999</v>
      </c>
      <c r="K17" s="39"/>
      <c r="L17" s="40"/>
      <c r="M17" s="40"/>
      <c r="N17" s="40"/>
      <c r="O17" s="33"/>
      <c r="P17" s="33"/>
      <c r="Q17" s="40"/>
      <c r="R17" s="33"/>
      <c r="S17" s="35"/>
      <c r="T17" s="33"/>
      <c r="U17" s="36"/>
      <c r="V17" s="36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7"/>
      <c r="AL17" s="38"/>
      <c r="AM17" s="38">
        <f t="shared" si="5"/>
        <v>0</v>
      </c>
      <c r="AN17" s="38">
        <f t="shared" si="8"/>
        <v>0</v>
      </c>
      <c r="AO17" s="37">
        <f t="shared" si="6"/>
        <v>0</v>
      </c>
      <c r="AP17" s="38">
        <f t="shared" si="6"/>
        <v>0</v>
      </c>
      <c r="AQ17" s="38"/>
      <c r="AR17" s="37">
        <f t="shared" si="9"/>
        <v>0</v>
      </c>
      <c r="AS17" s="38">
        <f t="shared" si="9"/>
        <v>0</v>
      </c>
    </row>
    <row r="18" spans="1:45" ht="24.75" customHeight="1" x14ac:dyDescent="0.25">
      <c r="A18" s="246" t="s">
        <v>54</v>
      </c>
      <c r="B18" s="197" t="s">
        <v>55</v>
      </c>
      <c r="C18" s="199" t="s">
        <v>56</v>
      </c>
      <c r="D18" s="30" t="s">
        <v>39</v>
      </c>
      <c r="E18" s="31">
        <v>30</v>
      </c>
      <c r="F18" s="31">
        <v>3</v>
      </c>
      <c r="G18" s="35">
        <f>$G$10</f>
        <v>4.8000000000000001E-2</v>
      </c>
      <c r="H18" s="33">
        <f t="shared" si="2"/>
        <v>1.44</v>
      </c>
      <c r="I18" s="39">
        <f>H19+H18</f>
        <v>5.34</v>
      </c>
      <c r="J18" s="33">
        <f t="shared" si="7"/>
        <v>0.14400000000000002</v>
      </c>
      <c r="K18" s="39">
        <f>J18+J19</f>
        <v>0.53400000000000003</v>
      </c>
      <c r="L18" s="40"/>
      <c r="M18" s="40"/>
      <c r="N18" s="40"/>
      <c r="O18" s="33">
        <f>I18*$Q$7</f>
        <v>8.0099999999999991E-2</v>
      </c>
      <c r="P18" s="33">
        <f>K18*$Q$7</f>
        <v>8.0099999999999998E-3</v>
      </c>
      <c r="Q18" s="33"/>
      <c r="R18" s="33">
        <f>I18*$T$7</f>
        <v>1.8156000000000001</v>
      </c>
      <c r="S18" s="35">
        <f>K18*$T$7</f>
        <v>0.18156000000000003</v>
      </c>
      <c r="T18" s="33"/>
      <c r="U18" s="36">
        <f>I18*$W$7</f>
        <v>5.3399999999999997E-4</v>
      </c>
      <c r="V18" s="36">
        <f>K18*$W$7</f>
        <v>5.3400000000000004E-5</v>
      </c>
      <c r="W18" s="33"/>
      <c r="X18" s="33">
        <f>I18*$Z$7</f>
        <v>4.0658759999999994</v>
      </c>
      <c r="Y18" s="33">
        <f>K18*$Z$7</f>
        <v>0.40658759999999999</v>
      </c>
      <c r="Z18" s="33"/>
      <c r="AA18" s="33">
        <f t="shared" si="3"/>
        <v>11.302109999999999</v>
      </c>
      <c r="AB18" s="33">
        <f t="shared" si="4"/>
        <v>1.1302110000000001</v>
      </c>
      <c r="AC18" s="33">
        <f>AA18*$AE$7</f>
        <v>3.3906329999999998</v>
      </c>
      <c r="AD18" s="33">
        <f>AB18*$AE$7</f>
        <v>0.33906330000000001</v>
      </c>
      <c r="AE18" s="33"/>
      <c r="AF18" s="33"/>
      <c r="AG18" s="33"/>
      <c r="AH18" s="33">
        <f>(AA18+AC18)*$AJ$7</f>
        <v>0.44078228999999991</v>
      </c>
      <c r="AI18" s="33">
        <f>(AB18+AD18)*$AJ$7</f>
        <v>4.4078229000000003E-2</v>
      </c>
      <c r="AJ18" s="33"/>
      <c r="AK18" s="37">
        <v>39.24</v>
      </c>
      <c r="AL18" s="38">
        <v>3.92</v>
      </c>
      <c r="AM18" s="38">
        <f t="shared" si="5"/>
        <v>42.38</v>
      </c>
      <c r="AN18" s="38">
        <f t="shared" si="8"/>
        <v>4.2300000000000004</v>
      </c>
      <c r="AO18" s="37">
        <f t="shared" si="6"/>
        <v>8.48</v>
      </c>
      <c r="AP18" s="38">
        <f t="shared" si="6"/>
        <v>0.85</v>
      </c>
      <c r="AQ18" s="38"/>
      <c r="AR18" s="37">
        <f t="shared" si="9"/>
        <v>50.86</v>
      </c>
      <c r="AS18" s="38">
        <f t="shared" si="9"/>
        <v>5.08</v>
      </c>
    </row>
    <row r="19" spans="1:45" ht="26.25" hidden="1" customHeight="1" x14ac:dyDescent="0.25">
      <c r="A19" s="247"/>
      <c r="B19" s="198"/>
      <c r="C19" s="200"/>
      <c r="D19" s="30" t="s">
        <v>53</v>
      </c>
      <c r="E19" s="31">
        <v>100</v>
      </c>
      <c r="F19" s="31">
        <v>10</v>
      </c>
      <c r="G19" s="35">
        <f>$G$17</f>
        <v>3.9E-2</v>
      </c>
      <c r="H19" s="33">
        <f t="shared" si="2"/>
        <v>3.9</v>
      </c>
      <c r="I19" s="39"/>
      <c r="J19" s="33">
        <f t="shared" si="7"/>
        <v>0.39</v>
      </c>
      <c r="K19" s="39"/>
      <c r="L19" s="40"/>
      <c r="M19" s="40"/>
      <c r="N19" s="40"/>
      <c r="O19" s="33"/>
      <c r="P19" s="33"/>
      <c r="Q19" s="33"/>
      <c r="R19" s="33"/>
      <c r="S19" s="35"/>
      <c r="T19" s="33"/>
      <c r="U19" s="36"/>
      <c r="V19" s="36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7"/>
      <c r="AL19" s="38"/>
      <c r="AM19" s="38"/>
      <c r="AN19" s="38"/>
      <c r="AO19" s="37"/>
      <c r="AP19" s="38"/>
      <c r="AQ19" s="38"/>
      <c r="AR19" s="37"/>
      <c r="AS19" s="38"/>
    </row>
    <row r="20" spans="1:45" ht="76.5" customHeight="1" x14ac:dyDescent="0.25">
      <c r="A20" s="140" t="s">
        <v>57</v>
      </c>
      <c r="B20" s="28" t="s">
        <v>58</v>
      </c>
      <c r="C20" s="29" t="s">
        <v>59</v>
      </c>
      <c r="D20" s="30" t="s">
        <v>39</v>
      </c>
      <c r="E20" s="31">
        <v>20</v>
      </c>
      <c r="F20" s="31">
        <v>2</v>
      </c>
      <c r="G20" s="35">
        <f>$G$10</f>
        <v>4.8000000000000001E-2</v>
      </c>
      <c r="H20" s="33">
        <f t="shared" si="2"/>
        <v>0.96</v>
      </c>
      <c r="I20" s="34">
        <f>H20</f>
        <v>0.96</v>
      </c>
      <c r="J20" s="33">
        <f t="shared" si="7"/>
        <v>9.6000000000000002E-2</v>
      </c>
      <c r="K20" s="34">
        <f>J20</f>
        <v>9.6000000000000002E-2</v>
      </c>
      <c r="L20" s="33"/>
      <c r="M20" s="33"/>
      <c r="N20" s="33"/>
      <c r="O20" s="33">
        <f>I20*$Q$7</f>
        <v>1.44E-2</v>
      </c>
      <c r="P20" s="33">
        <f>K20*$Q$7</f>
        <v>1.4399999999999999E-3</v>
      </c>
      <c r="Q20" s="33"/>
      <c r="R20" s="33">
        <f>I20*$T$7</f>
        <v>0.32640000000000002</v>
      </c>
      <c r="S20" s="35">
        <f>K20*$T$7</f>
        <v>3.2640000000000002E-2</v>
      </c>
      <c r="T20" s="33"/>
      <c r="U20" s="36">
        <f>I20*$W$7</f>
        <v>9.6000000000000002E-5</v>
      </c>
      <c r="V20" s="36">
        <f>K20*$W$7</f>
        <v>9.6000000000000013E-6</v>
      </c>
      <c r="W20" s="33"/>
      <c r="X20" s="33">
        <f>I20*$Z$7</f>
        <v>0.73094399999999993</v>
      </c>
      <c r="Y20" s="33">
        <f>K20*$Z$7</f>
        <v>7.3094400000000004E-2</v>
      </c>
      <c r="Z20" s="33"/>
      <c r="AA20" s="33">
        <f t="shared" si="3"/>
        <v>2.0318399999999999</v>
      </c>
      <c r="AB20" s="33">
        <f t="shared" si="4"/>
        <v>0.203184</v>
      </c>
      <c r="AC20" s="33">
        <f t="shared" ref="AC20:AD22" si="10">AA20*$AE$7</f>
        <v>0.60955199999999998</v>
      </c>
      <c r="AD20" s="33">
        <f t="shared" si="10"/>
        <v>6.0955200000000001E-2</v>
      </c>
      <c r="AE20" s="33"/>
      <c r="AF20" s="33"/>
      <c r="AG20" s="33"/>
      <c r="AH20" s="33">
        <f t="shared" ref="AH20:AI22" si="11">(AA20+AC20)*$AJ$7</f>
        <v>7.9241759999999994E-2</v>
      </c>
      <c r="AI20" s="33">
        <f t="shared" si="11"/>
        <v>7.9241759999999998E-3</v>
      </c>
      <c r="AJ20" s="33"/>
      <c r="AK20" s="37">
        <v>7.06</v>
      </c>
      <c r="AL20" s="38">
        <v>0.71</v>
      </c>
      <c r="AM20" s="38">
        <f t="shared" si="5"/>
        <v>7.62</v>
      </c>
      <c r="AN20" s="38">
        <f t="shared" si="8"/>
        <v>0.77</v>
      </c>
      <c r="AO20" s="37">
        <f t="shared" si="6"/>
        <v>1.52</v>
      </c>
      <c r="AP20" s="38">
        <f t="shared" si="6"/>
        <v>0.15</v>
      </c>
      <c r="AQ20" s="38"/>
      <c r="AR20" s="37">
        <f t="shared" ref="AR20:AR25" si="12">AM20+AO20</f>
        <v>9.14</v>
      </c>
      <c r="AS20" s="38">
        <f t="shared" si="9"/>
        <v>0.92</v>
      </c>
    </row>
    <row r="21" spans="1:45" ht="33" customHeight="1" x14ac:dyDescent="0.25">
      <c r="A21" s="140" t="s">
        <v>60</v>
      </c>
      <c r="B21" s="28" t="s">
        <v>61</v>
      </c>
      <c r="C21" s="29" t="s">
        <v>62</v>
      </c>
      <c r="D21" s="30" t="s">
        <v>39</v>
      </c>
      <c r="E21" s="31">
        <v>45</v>
      </c>
      <c r="F21" s="31">
        <v>30</v>
      </c>
      <c r="G21" s="35">
        <f>$G$10</f>
        <v>4.8000000000000001E-2</v>
      </c>
      <c r="H21" s="33">
        <f>E21*G21</f>
        <v>2.16</v>
      </c>
      <c r="I21" s="34">
        <f>H21</f>
        <v>2.16</v>
      </c>
      <c r="J21" s="33">
        <f t="shared" si="7"/>
        <v>1.44</v>
      </c>
      <c r="K21" s="34">
        <f>J21</f>
        <v>1.44</v>
      </c>
      <c r="L21" s="33"/>
      <c r="M21" s="33"/>
      <c r="N21" s="33"/>
      <c r="O21" s="33">
        <f>I21*$Q$7</f>
        <v>3.2399999999999998E-2</v>
      </c>
      <c r="P21" s="33">
        <f>K21*$Q$7</f>
        <v>2.1599999999999998E-2</v>
      </c>
      <c r="Q21" s="33"/>
      <c r="R21" s="33">
        <f>I21*$T$7</f>
        <v>0.73440000000000005</v>
      </c>
      <c r="S21" s="35">
        <f>K21*$T$7</f>
        <v>0.48960000000000004</v>
      </c>
      <c r="T21" s="33"/>
      <c r="U21" s="36">
        <f>I21*$W$7</f>
        <v>2.1600000000000002E-4</v>
      </c>
      <c r="V21" s="36">
        <f>K21*$W$7</f>
        <v>1.44E-4</v>
      </c>
      <c r="W21" s="33"/>
      <c r="X21" s="33">
        <f>I21*$Z$7</f>
        <v>1.6446240000000001</v>
      </c>
      <c r="Y21" s="33">
        <f>K21*$Z$7</f>
        <v>1.0964159999999998</v>
      </c>
      <c r="Z21" s="33"/>
      <c r="AA21" s="33">
        <f t="shared" si="3"/>
        <v>4.5716400000000004</v>
      </c>
      <c r="AB21" s="33">
        <f t="shared" si="4"/>
        <v>3.0477599999999998</v>
      </c>
      <c r="AC21" s="33">
        <f t="shared" si="10"/>
        <v>1.3714920000000002</v>
      </c>
      <c r="AD21" s="33">
        <f t="shared" si="10"/>
        <v>0.91432799999999992</v>
      </c>
      <c r="AE21" s="33"/>
      <c r="AF21" s="33"/>
      <c r="AG21" s="33"/>
      <c r="AH21" s="33">
        <f t="shared" si="11"/>
        <v>0.17829396</v>
      </c>
      <c r="AI21" s="33">
        <f t="shared" si="11"/>
        <v>0.11886263999999998</v>
      </c>
      <c r="AJ21" s="33"/>
      <c r="AK21" s="37">
        <v>15.88</v>
      </c>
      <c r="AL21" s="38">
        <v>10.59</v>
      </c>
      <c r="AM21" s="38">
        <f t="shared" si="5"/>
        <v>17.149999999999999</v>
      </c>
      <c r="AN21" s="38">
        <f t="shared" si="8"/>
        <v>11.44</v>
      </c>
      <c r="AO21" s="37">
        <f t="shared" si="6"/>
        <v>3.43</v>
      </c>
      <c r="AP21" s="38">
        <f t="shared" si="6"/>
        <v>2.29</v>
      </c>
      <c r="AQ21" s="38"/>
      <c r="AR21" s="37">
        <f t="shared" si="12"/>
        <v>20.58</v>
      </c>
      <c r="AS21" s="38">
        <f t="shared" si="9"/>
        <v>13.73</v>
      </c>
    </row>
    <row r="22" spans="1:45" ht="36" customHeight="1" x14ac:dyDescent="0.25">
      <c r="A22" s="246" t="s">
        <v>63</v>
      </c>
      <c r="B22" s="197" t="s">
        <v>64</v>
      </c>
      <c r="C22" s="199" t="s">
        <v>45</v>
      </c>
      <c r="D22" s="30" t="s">
        <v>39</v>
      </c>
      <c r="E22" s="31">
        <v>20</v>
      </c>
      <c r="F22" s="31"/>
      <c r="G22" s="35">
        <f>$G$10</f>
        <v>4.8000000000000001E-2</v>
      </c>
      <c r="H22" s="33">
        <f t="shared" si="2"/>
        <v>0.96</v>
      </c>
      <c r="I22" s="39">
        <f>H22+H23</f>
        <v>1.35</v>
      </c>
      <c r="J22" s="33">
        <f t="shared" si="7"/>
        <v>0</v>
      </c>
      <c r="K22" s="34"/>
      <c r="L22" s="33"/>
      <c r="M22" s="33"/>
      <c r="N22" s="33"/>
      <c r="O22" s="33">
        <f>I22*$Q$7</f>
        <v>2.0250000000000001E-2</v>
      </c>
      <c r="P22" s="33">
        <f>K22*$Q$7</f>
        <v>0</v>
      </c>
      <c r="Q22" s="33"/>
      <c r="R22" s="33">
        <f>I22*$T$7</f>
        <v>0.45900000000000007</v>
      </c>
      <c r="S22" s="35">
        <f>K22*$T$7</f>
        <v>0</v>
      </c>
      <c r="T22" s="33"/>
      <c r="U22" s="36">
        <f>I22*$W$7</f>
        <v>1.3500000000000003E-4</v>
      </c>
      <c r="V22" s="36">
        <f>K22*$W$7</f>
        <v>0</v>
      </c>
      <c r="W22" s="33"/>
      <c r="X22" s="33">
        <f>I22*$Z$7</f>
        <v>1.02789</v>
      </c>
      <c r="Y22" s="33">
        <f>K22*$Z$7</f>
        <v>0</v>
      </c>
      <c r="Z22" s="33"/>
      <c r="AA22" s="33">
        <f t="shared" si="3"/>
        <v>2.8572750000000005</v>
      </c>
      <c r="AB22" s="33">
        <f t="shared" si="4"/>
        <v>0</v>
      </c>
      <c r="AC22" s="33">
        <f t="shared" si="10"/>
        <v>0.85718250000000007</v>
      </c>
      <c r="AD22" s="33">
        <f t="shared" si="10"/>
        <v>0</v>
      </c>
      <c r="AE22" s="33"/>
      <c r="AF22" s="33"/>
      <c r="AG22" s="33"/>
      <c r="AH22" s="33">
        <f t="shared" si="11"/>
        <v>0.11143372500000001</v>
      </c>
      <c r="AI22" s="33">
        <f t="shared" si="11"/>
        <v>0</v>
      </c>
      <c r="AJ22" s="33"/>
      <c r="AK22" s="37">
        <v>9.92</v>
      </c>
      <c r="AL22" s="38">
        <f>AB22+AD22+AI22</f>
        <v>0</v>
      </c>
      <c r="AM22" s="38">
        <f t="shared" si="5"/>
        <v>10.71</v>
      </c>
      <c r="AN22" s="38">
        <f t="shared" si="8"/>
        <v>0</v>
      </c>
      <c r="AO22" s="37">
        <f t="shared" si="6"/>
        <v>2.14</v>
      </c>
      <c r="AP22" s="38">
        <f t="shared" si="6"/>
        <v>0</v>
      </c>
      <c r="AQ22" s="38"/>
      <c r="AR22" s="37">
        <f t="shared" si="12"/>
        <v>12.850000000000001</v>
      </c>
      <c r="AS22" s="38">
        <f t="shared" si="9"/>
        <v>0</v>
      </c>
    </row>
    <row r="23" spans="1:45" ht="0.75" customHeight="1" x14ac:dyDescent="0.25">
      <c r="A23" s="247"/>
      <c r="B23" s="198"/>
      <c r="C23" s="200"/>
      <c r="D23" s="30" t="s">
        <v>53</v>
      </c>
      <c r="E23" s="31">
        <v>10</v>
      </c>
      <c r="F23" s="31"/>
      <c r="G23" s="35">
        <f>$G$17</f>
        <v>3.9E-2</v>
      </c>
      <c r="H23" s="33">
        <f t="shared" si="2"/>
        <v>0.39</v>
      </c>
      <c r="I23" s="39"/>
      <c r="J23" s="33"/>
      <c r="K23" s="34"/>
      <c r="L23" s="33"/>
      <c r="M23" s="33"/>
      <c r="N23" s="33"/>
      <c r="O23" s="33"/>
      <c r="P23" s="33"/>
      <c r="Q23" s="33"/>
      <c r="R23" s="33"/>
      <c r="S23" s="35"/>
      <c r="T23" s="33"/>
      <c r="U23" s="36"/>
      <c r="V23" s="36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7"/>
      <c r="AL23" s="38"/>
      <c r="AM23" s="38">
        <f t="shared" si="5"/>
        <v>0</v>
      </c>
      <c r="AN23" s="38">
        <f t="shared" si="8"/>
        <v>0</v>
      </c>
      <c r="AO23" s="37">
        <f t="shared" si="6"/>
        <v>0</v>
      </c>
      <c r="AP23" s="38">
        <f t="shared" si="6"/>
        <v>0</v>
      </c>
      <c r="AQ23" s="38"/>
      <c r="AR23" s="37">
        <f t="shared" si="12"/>
        <v>0</v>
      </c>
      <c r="AS23" s="38"/>
    </row>
    <row r="24" spans="1:45" ht="48" customHeight="1" x14ac:dyDescent="0.25">
      <c r="A24" s="140" t="s">
        <v>65</v>
      </c>
      <c r="B24" s="28" t="s">
        <v>66</v>
      </c>
      <c r="C24" s="29" t="s">
        <v>67</v>
      </c>
      <c r="D24" s="30" t="s">
        <v>39</v>
      </c>
      <c r="E24" s="31">
        <v>90</v>
      </c>
      <c r="F24" s="31"/>
      <c r="G24" s="35">
        <f>$G$10</f>
        <v>4.8000000000000001E-2</v>
      </c>
      <c r="H24" s="33">
        <f t="shared" si="2"/>
        <v>4.32</v>
      </c>
      <c r="I24" s="34">
        <f>H24</f>
        <v>4.32</v>
      </c>
      <c r="J24" s="33">
        <f t="shared" si="7"/>
        <v>0</v>
      </c>
      <c r="K24" s="34"/>
      <c r="L24" s="33"/>
      <c r="M24" s="33"/>
      <c r="N24" s="33"/>
      <c r="O24" s="33">
        <f>I24*$Q$7</f>
        <v>6.4799999999999996E-2</v>
      </c>
      <c r="P24" s="33">
        <f>K24*$Q$7</f>
        <v>0</v>
      </c>
      <c r="Q24" s="33"/>
      <c r="R24" s="33">
        <f>I24*$T$7</f>
        <v>1.4688000000000001</v>
      </c>
      <c r="S24" s="35">
        <f>K24*$T$7</f>
        <v>0</v>
      </c>
      <c r="T24" s="33"/>
      <c r="U24" s="36">
        <f>I24*$W$7</f>
        <v>4.3200000000000004E-4</v>
      </c>
      <c r="V24" s="36">
        <f>K24*$W$7</f>
        <v>0</v>
      </c>
      <c r="W24" s="33"/>
      <c r="X24" s="33">
        <f>I24*$Z$7</f>
        <v>3.2892480000000002</v>
      </c>
      <c r="Y24" s="33">
        <f>K24*$Z$7</f>
        <v>0</v>
      </c>
      <c r="Z24" s="33"/>
      <c r="AA24" s="33">
        <f t="shared" si="3"/>
        <v>9.1432800000000007</v>
      </c>
      <c r="AB24" s="33">
        <f t="shared" si="4"/>
        <v>0</v>
      </c>
      <c r="AC24" s="33">
        <f>AA24*$AE$7</f>
        <v>2.7429840000000003</v>
      </c>
      <c r="AD24" s="33">
        <f>AB24*$AE$7</f>
        <v>0</v>
      </c>
      <c r="AE24" s="33"/>
      <c r="AF24" s="33"/>
      <c r="AG24" s="33"/>
      <c r="AH24" s="33">
        <f>(AA24+AC24)*$AJ$7</f>
        <v>0.35658792</v>
      </c>
      <c r="AI24" s="33">
        <f>(AB24+AD24)*$AJ$7</f>
        <v>0</v>
      </c>
      <c r="AJ24" s="33"/>
      <c r="AK24" s="37">
        <v>31.75</v>
      </c>
      <c r="AL24" s="38"/>
      <c r="AM24" s="38">
        <f t="shared" si="5"/>
        <v>34.29</v>
      </c>
      <c r="AN24" s="38">
        <f t="shared" si="8"/>
        <v>0</v>
      </c>
      <c r="AO24" s="37">
        <f t="shared" si="6"/>
        <v>6.86</v>
      </c>
      <c r="AP24" s="38">
        <f t="shared" si="6"/>
        <v>0</v>
      </c>
      <c r="AQ24" s="38"/>
      <c r="AR24" s="37">
        <f t="shared" si="12"/>
        <v>41.15</v>
      </c>
      <c r="AS24" s="38">
        <f>AN24+AP24</f>
        <v>0</v>
      </c>
    </row>
    <row r="25" spans="1:45" ht="46.5" customHeight="1" x14ac:dyDescent="0.25">
      <c r="A25" s="140" t="s">
        <v>68</v>
      </c>
      <c r="B25" s="28" t="s">
        <v>69</v>
      </c>
      <c r="C25" s="29" t="s">
        <v>67</v>
      </c>
      <c r="D25" s="30" t="s">
        <v>39</v>
      </c>
      <c r="E25" s="31">
        <v>90</v>
      </c>
      <c r="F25" s="31"/>
      <c r="G25" s="35">
        <f>$G$10</f>
        <v>4.8000000000000001E-2</v>
      </c>
      <c r="H25" s="33">
        <f t="shared" si="2"/>
        <v>4.32</v>
      </c>
      <c r="I25" s="34">
        <f>H25</f>
        <v>4.32</v>
      </c>
      <c r="J25" s="33">
        <f t="shared" si="7"/>
        <v>0</v>
      </c>
      <c r="K25" s="34"/>
      <c r="L25" s="33"/>
      <c r="M25" s="33"/>
      <c r="N25" s="33"/>
      <c r="O25" s="33">
        <f>I25*$Q$7</f>
        <v>6.4799999999999996E-2</v>
      </c>
      <c r="P25" s="33">
        <f>K25*$Q$7</f>
        <v>0</v>
      </c>
      <c r="Q25" s="33"/>
      <c r="R25" s="33">
        <f>I25*$T$7</f>
        <v>1.4688000000000001</v>
      </c>
      <c r="S25" s="35">
        <f>K25*$T$7</f>
        <v>0</v>
      </c>
      <c r="T25" s="33"/>
      <c r="U25" s="36">
        <f>I25*$W$7</f>
        <v>4.3200000000000004E-4</v>
      </c>
      <c r="V25" s="36">
        <f>K25*$W$7</f>
        <v>0</v>
      </c>
      <c r="W25" s="33"/>
      <c r="X25" s="33">
        <f>I25*$Z$7</f>
        <v>3.2892480000000002</v>
      </c>
      <c r="Y25" s="33">
        <f>K25*$Z$7</f>
        <v>0</v>
      </c>
      <c r="Z25" s="33"/>
      <c r="AA25" s="33">
        <f t="shared" si="3"/>
        <v>9.1432800000000007</v>
      </c>
      <c r="AB25" s="33">
        <f t="shared" si="4"/>
        <v>0</v>
      </c>
      <c r="AC25" s="33">
        <f>AA25*$AE$7</f>
        <v>2.7429840000000003</v>
      </c>
      <c r="AD25" s="33">
        <f>AB25*$AE$7</f>
        <v>0</v>
      </c>
      <c r="AE25" s="33"/>
      <c r="AF25" s="33"/>
      <c r="AG25" s="33"/>
      <c r="AH25" s="33">
        <f>(AA25+AC25)*$AJ$7</f>
        <v>0.35658792</v>
      </c>
      <c r="AI25" s="33">
        <f>(AB25+AD25)*$AJ$7</f>
        <v>0</v>
      </c>
      <c r="AJ25" s="33"/>
      <c r="AK25" s="37">
        <v>31.75</v>
      </c>
      <c r="AL25" s="38"/>
      <c r="AM25" s="38">
        <f t="shared" si="5"/>
        <v>34.29</v>
      </c>
      <c r="AN25" s="38">
        <f t="shared" si="8"/>
        <v>0</v>
      </c>
      <c r="AO25" s="37">
        <f t="shared" si="6"/>
        <v>6.86</v>
      </c>
      <c r="AP25" s="38">
        <f t="shared" si="6"/>
        <v>0</v>
      </c>
      <c r="AQ25" s="38"/>
      <c r="AR25" s="37">
        <f t="shared" si="12"/>
        <v>41.15</v>
      </c>
      <c r="AS25" s="38">
        <f>AN25+AP25</f>
        <v>0</v>
      </c>
    </row>
    <row r="26" spans="1:45" ht="29.25" customHeight="1" x14ac:dyDescent="0.25">
      <c r="A26" s="140" t="s">
        <v>70</v>
      </c>
      <c r="B26" s="28" t="s">
        <v>71</v>
      </c>
      <c r="C26" s="29"/>
      <c r="D26" s="30"/>
      <c r="E26" s="31"/>
      <c r="F26" s="31"/>
      <c r="G26" s="35"/>
      <c r="H26" s="33"/>
      <c r="I26" s="34"/>
      <c r="J26" s="33"/>
      <c r="K26" s="34"/>
      <c r="L26" s="33"/>
      <c r="M26" s="33"/>
      <c r="N26" s="33"/>
      <c r="O26" s="33"/>
      <c r="P26" s="33"/>
      <c r="Q26" s="33"/>
      <c r="R26" s="33"/>
      <c r="S26" s="35"/>
      <c r="T26" s="33"/>
      <c r="U26" s="36"/>
      <c r="V26" s="36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7"/>
      <c r="AL26" s="38"/>
      <c r="AM26" s="38"/>
      <c r="AN26" s="38"/>
      <c r="AO26" s="37"/>
      <c r="AP26" s="38"/>
      <c r="AQ26" s="38"/>
      <c r="AR26" s="37"/>
      <c r="AS26" s="38"/>
    </row>
    <row r="27" spans="1:45" ht="72.75" customHeight="1" x14ac:dyDescent="0.25">
      <c r="A27" s="140" t="s">
        <v>72</v>
      </c>
      <c r="B27" s="28" t="s">
        <v>73</v>
      </c>
      <c r="C27" s="29" t="s">
        <v>67</v>
      </c>
      <c r="D27" s="30" t="s">
        <v>39</v>
      </c>
      <c r="E27" s="31">
        <v>180</v>
      </c>
      <c r="F27" s="31"/>
      <c r="G27" s="35">
        <f>$G$10</f>
        <v>4.8000000000000001E-2</v>
      </c>
      <c r="H27" s="33">
        <f t="shared" si="2"/>
        <v>8.64</v>
      </c>
      <c r="I27" s="34">
        <f t="shared" ref="I27:I34" si="13">H27</f>
        <v>8.64</v>
      </c>
      <c r="J27" s="33">
        <f t="shared" si="7"/>
        <v>0</v>
      </c>
      <c r="K27" s="34"/>
      <c r="L27" s="33"/>
      <c r="M27" s="33"/>
      <c r="N27" s="33"/>
      <c r="O27" s="33">
        <f t="shared" ref="O27:O34" si="14">I27*$Q$7</f>
        <v>0.12959999999999999</v>
      </c>
      <c r="P27" s="33">
        <f t="shared" ref="P27:P34" si="15">K27*$Q$7</f>
        <v>0</v>
      </c>
      <c r="Q27" s="33"/>
      <c r="R27" s="33">
        <f t="shared" ref="R27:R34" si="16">I27*$T$7</f>
        <v>2.9376000000000002</v>
      </c>
      <c r="S27" s="35">
        <f t="shared" ref="S27:S34" si="17">K27*$T$7</f>
        <v>0</v>
      </c>
      <c r="T27" s="33"/>
      <c r="U27" s="36">
        <f t="shared" ref="U27:U34" si="18">I27*$W$7</f>
        <v>8.6400000000000008E-4</v>
      </c>
      <c r="V27" s="36">
        <f t="shared" ref="V27:V34" si="19">K27*$W$7</f>
        <v>0</v>
      </c>
      <c r="W27" s="33"/>
      <c r="X27" s="33">
        <f t="shared" ref="X27:X34" si="20">I27*$Z$7</f>
        <v>6.5784960000000003</v>
      </c>
      <c r="Y27" s="33">
        <f t="shared" ref="Y27:Y34" si="21">K27*$Z$7</f>
        <v>0</v>
      </c>
      <c r="Z27" s="33"/>
      <c r="AA27" s="33">
        <f t="shared" si="3"/>
        <v>18.286560000000001</v>
      </c>
      <c r="AB27" s="33">
        <f t="shared" si="4"/>
        <v>0</v>
      </c>
      <c r="AC27" s="33">
        <f t="shared" ref="AC27:AD34" si="22">AA27*$AE$7</f>
        <v>5.4859680000000006</v>
      </c>
      <c r="AD27" s="33">
        <f t="shared" si="22"/>
        <v>0</v>
      </c>
      <c r="AE27" s="33"/>
      <c r="AF27" s="33"/>
      <c r="AG27" s="33"/>
      <c r="AH27" s="33">
        <f t="shared" ref="AH27:AI39" si="23">(AA27+AC27)*$AJ$7</f>
        <v>0.71317584000000001</v>
      </c>
      <c r="AI27" s="33">
        <f t="shared" si="23"/>
        <v>0</v>
      </c>
      <c r="AJ27" s="33"/>
      <c r="AK27" s="37">
        <v>63.27</v>
      </c>
      <c r="AL27" s="38">
        <f t="shared" ref="AL27:AL34" si="24">AB27+AD27+AI27</f>
        <v>0</v>
      </c>
      <c r="AM27" s="38">
        <f t="shared" si="5"/>
        <v>68.33</v>
      </c>
      <c r="AN27" s="38">
        <f t="shared" si="8"/>
        <v>0</v>
      </c>
      <c r="AO27" s="37">
        <f t="shared" si="6"/>
        <v>13.67</v>
      </c>
      <c r="AP27" s="38">
        <f t="shared" si="6"/>
        <v>0</v>
      </c>
      <c r="AQ27" s="38"/>
      <c r="AR27" s="37">
        <f t="shared" ref="AR27:AS33" si="25">AM27+AO27</f>
        <v>82</v>
      </c>
      <c r="AS27" s="38">
        <f t="shared" si="25"/>
        <v>0</v>
      </c>
    </row>
    <row r="28" spans="1:45" ht="38.25" customHeight="1" x14ac:dyDescent="0.25">
      <c r="A28" s="140" t="s">
        <v>74</v>
      </c>
      <c r="B28" s="28" t="s">
        <v>75</v>
      </c>
      <c r="C28" s="29" t="s">
        <v>67</v>
      </c>
      <c r="D28" s="30" t="s">
        <v>39</v>
      </c>
      <c r="E28" s="31">
        <v>120</v>
      </c>
      <c r="F28" s="31"/>
      <c r="G28" s="35">
        <f>$G$10</f>
        <v>4.8000000000000001E-2</v>
      </c>
      <c r="H28" s="33">
        <f t="shared" si="2"/>
        <v>5.76</v>
      </c>
      <c r="I28" s="34">
        <f t="shared" si="13"/>
        <v>5.76</v>
      </c>
      <c r="J28" s="33">
        <f t="shared" si="7"/>
        <v>0</v>
      </c>
      <c r="K28" s="34"/>
      <c r="L28" s="33"/>
      <c r="M28" s="33"/>
      <c r="N28" s="33"/>
      <c r="O28" s="33">
        <f t="shared" si="14"/>
        <v>8.6399999999999991E-2</v>
      </c>
      <c r="P28" s="33">
        <f t="shared" si="15"/>
        <v>0</v>
      </c>
      <c r="Q28" s="33"/>
      <c r="R28" s="33">
        <f t="shared" si="16"/>
        <v>1.9584000000000001</v>
      </c>
      <c r="S28" s="35">
        <f t="shared" si="17"/>
        <v>0</v>
      </c>
      <c r="T28" s="33"/>
      <c r="U28" s="36">
        <f t="shared" si="18"/>
        <v>5.7600000000000001E-4</v>
      </c>
      <c r="V28" s="36">
        <f t="shared" si="19"/>
        <v>0</v>
      </c>
      <c r="W28" s="33"/>
      <c r="X28" s="33">
        <f t="shared" si="20"/>
        <v>4.3856639999999993</v>
      </c>
      <c r="Y28" s="33">
        <f t="shared" si="21"/>
        <v>0</v>
      </c>
      <c r="Z28" s="33"/>
      <c r="AA28" s="33">
        <f t="shared" si="3"/>
        <v>12.191039999999999</v>
      </c>
      <c r="AB28" s="33">
        <f t="shared" si="4"/>
        <v>0</v>
      </c>
      <c r="AC28" s="33">
        <f t="shared" si="22"/>
        <v>3.6573119999999997</v>
      </c>
      <c r="AD28" s="33">
        <f t="shared" si="22"/>
        <v>0</v>
      </c>
      <c r="AE28" s="33"/>
      <c r="AF28" s="33"/>
      <c r="AG28" s="33"/>
      <c r="AH28" s="33">
        <f t="shared" si="23"/>
        <v>0.47545055999999991</v>
      </c>
      <c r="AI28" s="33">
        <f t="shared" si="23"/>
        <v>0</v>
      </c>
      <c r="AJ28" s="33"/>
      <c r="AK28" s="37">
        <v>42.33</v>
      </c>
      <c r="AL28" s="38">
        <f t="shared" si="24"/>
        <v>0</v>
      </c>
      <c r="AM28" s="38">
        <f t="shared" si="5"/>
        <v>45.72</v>
      </c>
      <c r="AN28" s="38">
        <f t="shared" si="8"/>
        <v>0</v>
      </c>
      <c r="AO28" s="37">
        <f t="shared" si="6"/>
        <v>9.14</v>
      </c>
      <c r="AP28" s="38">
        <f t="shared" si="6"/>
        <v>0</v>
      </c>
      <c r="AQ28" s="38"/>
      <c r="AR28" s="37">
        <f t="shared" si="25"/>
        <v>54.86</v>
      </c>
      <c r="AS28" s="38">
        <f t="shared" si="25"/>
        <v>0</v>
      </c>
    </row>
    <row r="29" spans="1:45" ht="34.5" customHeight="1" x14ac:dyDescent="0.25">
      <c r="A29" s="140" t="s">
        <v>76</v>
      </c>
      <c r="B29" s="28" t="s">
        <v>77</v>
      </c>
      <c r="C29" s="29" t="s">
        <v>67</v>
      </c>
      <c r="D29" s="30" t="s">
        <v>39</v>
      </c>
      <c r="E29" s="31">
        <v>60</v>
      </c>
      <c r="F29" s="31"/>
      <c r="G29" s="35">
        <f>$G$10</f>
        <v>4.8000000000000001E-2</v>
      </c>
      <c r="H29" s="33">
        <f t="shared" si="2"/>
        <v>2.88</v>
      </c>
      <c r="I29" s="34">
        <f t="shared" si="13"/>
        <v>2.88</v>
      </c>
      <c r="J29" s="33">
        <f t="shared" si="7"/>
        <v>0</v>
      </c>
      <c r="K29" s="34"/>
      <c r="L29" s="33"/>
      <c r="M29" s="33"/>
      <c r="N29" s="33"/>
      <c r="O29" s="33">
        <f t="shared" si="14"/>
        <v>4.3199999999999995E-2</v>
      </c>
      <c r="P29" s="33">
        <f t="shared" si="15"/>
        <v>0</v>
      </c>
      <c r="Q29" s="33"/>
      <c r="R29" s="33">
        <f t="shared" si="16"/>
        <v>0.97920000000000007</v>
      </c>
      <c r="S29" s="35">
        <f t="shared" si="17"/>
        <v>0</v>
      </c>
      <c r="T29" s="33"/>
      <c r="U29" s="36">
        <f t="shared" si="18"/>
        <v>2.8800000000000001E-4</v>
      </c>
      <c r="V29" s="36">
        <f t="shared" si="19"/>
        <v>0</v>
      </c>
      <c r="W29" s="33"/>
      <c r="X29" s="33">
        <f t="shared" si="20"/>
        <v>2.1928319999999997</v>
      </c>
      <c r="Y29" s="33">
        <f t="shared" si="21"/>
        <v>0</v>
      </c>
      <c r="Z29" s="33"/>
      <c r="AA29" s="33">
        <f t="shared" si="3"/>
        <v>6.0955199999999996</v>
      </c>
      <c r="AB29" s="33">
        <f t="shared" si="4"/>
        <v>0</v>
      </c>
      <c r="AC29" s="33">
        <f t="shared" si="22"/>
        <v>1.8286559999999998</v>
      </c>
      <c r="AD29" s="33">
        <f t="shared" si="22"/>
        <v>0</v>
      </c>
      <c r="AE29" s="33"/>
      <c r="AF29" s="33"/>
      <c r="AG29" s="33"/>
      <c r="AH29" s="33">
        <f t="shared" si="23"/>
        <v>0.23772527999999996</v>
      </c>
      <c r="AI29" s="33">
        <f t="shared" si="23"/>
        <v>0</v>
      </c>
      <c r="AJ29" s="33"/>
      <c r="AK29" s="37">
        <v>21.17</v>
      </c>
      <c r="AL29" s="38">
        <f t="shared" si="24"/>
        <v>0</v>
      </c>
      <c r="AM29" s="38">
        <f t="shared" si="5"/>
        <v>22.86</v>
      </c>
      <c r="AN29" s="38">
        <f t="shared" si="8"/>
        <v>0</v>
      </c>
      <c r="AO29" s="37">
        <f t="shared" si="6"/>
        <v>4.57</v>
      </c>
      <c r="AP29" s="38">
        <f t="shared" si="6"/>
        <v>0</v>
      </c>
      <c r="AQ29" s="38"/>
      <c r="AR29" s="37">
        <f t="shared" si="25"/>
        <v>27.43</v>
      </c>
      <c r="AS29" s="38">
        <f t="shared" si="25"/>
        <v>0</v>
      </c>
    </row>
    <row r="30" spans="1:45" ht="102" customHeight="1" x14ac:dyDescent="0.25">
      <c r="A30" s="140" t="s">
        <v>78</v>
      </c>
      <c r="B30" s="28" t="s">
        <v>79</v>
      </c>
      <c r="C30" s="29" t="s">
        <v>67</v>
      </c>
      <c r="D30" s="30" t="s">
        <v>39</v>
      </c>
      <c r="E30" s="31">
        <v>20</v>
      </c>
      <c r="F30" s="31"/>
      <c r="G30" s="35">
        <f>$G$10</f>
        <v>4.8000000000000001E-2</v>
      </c>
      <c r="H30" s="33">
        <f t="shared" si="2"/>
        <v>0.96</v>
      </c>
      <c r="I30" s="34">
        <f t="shared" si="13"/>
        <v>0.96</v>
      </c>
      <c r="J30" s="33">
        <f t="shared" si="7"/>
        <v>0</v>
      </c>
      <c r="K30" s="34"/>
      <c r="L30" s="33"/>
      <c r="M30" s="33"/>
      <c r="N30" s="33"/>
      <c r="O30" s="33">
        <f t="shared" si="14"/>
        <v>1.44E-2</v>
      </c>
      <c r="P30" s="33">
        <f t="shared" si="15"/>
        <v>0</v>
      </c>
      <c r="Q30" s="33"/>
      <c r="R30" s="33">
        <f t="shared" si="16"/>
        <v>0.32640000000000002</v>
      </c>
      <c r="S30" s="35">
        <f t="shared" si="17"/>
        <v>0</v>
      </c>
      <c r="T30" s="33"/>
      <c r="U30" s="36">
        <f t="shared" si="18"/>
        <v>9.6000000000000002E-5</v>
      </c>
      <c r="V30" s="36">
        <f t="shared" si="19"/>
        <v>0</v>
      </c>
      <c r="W30" s="33"/>
      <c r="X30" s="33">
        <f t="shared" si="20"/>
        <v>0.73094399999999993</v>
      </c>
      <c r="Y30" s="33">
        <f t="shared" si="21"/>
        <v>0</v>
      </c>
      <c r="Z30" s="33"/>
      <c r="AA30" s="33">
        <f t="shared" si="3"/>
        <v>2.0318399999999999</v>
      </c>
      <c r="AB30" s="33">
        <f t="shared" si="4"/>
        <v>0</v>
      </c>
      <c r="AC30" s="33">
        <f t="shared" si="22"/>
        <v>0.60955199999999998</v>
      </c>
      <c r="AD30" s="33">
        <f t="shared" si="22"/>
        <v>0</v>
      </c>
      <c r="AE30" s="33"/>
      <c r="AF30" s="33"/>
      <c r="AG30" s="33"/>
      <c r="AH30" s="33">
        <f t="shared" si="23"/>
        <v>7.9241759999999994E-2</v>
      </c>
      <c r="AI30" s="33">
        <f t="shared" si="23"/>
        <v>0</v>
      </c>
      <c r="AJ30" s="33"/>
      <c r="AK30" s="37">
        <v>7.06</v>
      </c>
      <c r="AL30" s="38">
        <f t="shared" si="24"/>
        <v>0</v>
      </c>
      <c r="AM30" s="38">
        <f t="shared" si="5"/>
        <v>7.62</v>
      </c>
      <c r="AN30" s="38">
        <f t="shared" si="8"/>
        <v>0</v>
      </c>
      <c r="AO30" s="37">
        <f t="shared" si="6"/>
        <v>1.52</v>
      </c>
      <c r="AP30" s="38">
        <f t="shared" si="6"/>
        <v>0</v>
      </c>
      <c r="AQ30" s="38"/>
      <c r="AR30" s="37">
        <f t="shared" si="25"/>
        <v>9.14</v>
      </c>
      <c r="AS30" s="38">
        <f t="shared" si="25"/>
        <v>0</v>
      </c>
    </row>
    <row r="31" spans="1:45" ht="111" customHeight="1" x14ac:dyDescent="0.25">
      <c r="A31" s="140" t="s">
        <v>80</v>
      </c>
      <c r="B31" s="28" t="s">
        <v>81</v>
      </c>
      <c r="C31" s="29" t="s">
        <v>67</v>
      </c>
      <c r="D31" s="30" t="s">
        <v>39</v>
      </c>
      <c r="E31" s="31">
        <v>20</v>
      </c>
      <c r="F31" s="31"/>
      <c r="G31" s="35">
        <f>$G$10</f>
        <v>4.8000000000000001E-2</v>
      </c>
      <c r="H31" s="33">
        <f t="shared" si="2"/>
        <v>0.96</v>
      </c>
      <c r="I31" s="34">
        <f t="shared" si="13"/>
        <v>0.96</v>
      </c>
      <c r="J31" s="33">
        <f t="shared" si="7"/>
        <v>0</v>
      </c>
      <c r="K31" s="34"/>
      <c r="L31" s="33"/>
      <c r="M31" s="33"/>
      <c r="N31" s="33"/>
      <c r="O31" s="33">
        <f t="shared" si="14"/>
        <v>1.44E-2</v>
      </c>
      <c r="P31" s="33">
        <f t="shared" si="15"/>
        <v>0</v>
      </c>
      <c r="Q31" s="33"/>
      <c r="R31" s="33">
        <f t="shared" si="16"/>
        <v>0.32640000000000002</v>
      </c>
      <c r="S31" s="35">
        <f t="shared" si="17"/>
        <v>0</v>
      </c>
      <c r="T31" s="33"/>
      <c r="U31" s="36">
        <f t="shared" si="18"/>
        <v>9.6000000000000002E-5</v>
      </c>
      <c r="V31" s="36">
        <f t="shared" si="19"/>
        <v>0</v>
      </c>
      <c r="W31" s="33"/>
      <c r="X31" s="33">
        <f t="shared" si="20"/>
        <v>0.73094399999999993</v>
      </c>
      <c r="Y31" s="33">
        <f t="shared" si="21"/>
        <v>0</v>
      </c>
      <c r="Z31" s="33"/>
      <c r="AA31" s="33">
        <f t="shared" si="3"/>
        <v>2.0318399999999999</v>
      </c>
      <c r="AB31" s="33">
        <f t="shared" si="4"/>
        <v>0</v>
      </c>
      <c r="AC31" s="33">
        <f t="shared" si="22"/>
        <v>0.60955199999999998</v>
      </c>
      <c r="AD31" s="33">
        <f t="shared" si="22"/>
        <v>0</v>
      </c>
      <c r="AE31" s="33"/>
      <c r="AF31" s="33"/>
      <c r="AG31" s="33"/>
      <c r="AH31" s="33">
        <f t="shared" si="23"/>
        <v>7.9241759999999994E-2</v>
      </c>
      <c r="AI31" s="33">
        <f t="shared" si="23"/>
        <v>0</v>
      </c>
      <c r="AJ31" s="33"/>
      <c r="AK31" s="37">
        <v>7.06</v>
      </c>
      <c r="AL31" s="38">
        <f t="shared" si="24"/>
        <v>0</v>
      </c>
      <c r="AM31" s="38">
        <f t="shared" si="5"/>
        <v>7.62</v>
      </c>
      <c r="AN31" s="38">
        <f t="shared" si="8"/>
        <v>0</v>
      </c>
      <c r="AO31" s="37">
        <f t="shared" si="6"/>
        <v>1.52</v>
      </c>
      <c r="AP31" s="38">
        <f t="shared" si="6"/>
        <v>0</v>
      </c>
      <c r="AQ31" s="38"/>
      <c r="AR31" s="37">
        <f t="shared" si="25"/>
        <v>9.14</v>
      </c>
      <c r="AS31" s="38">
        <f t="shared" si="25"/>
        <v>0</v>
      </c>
    </row>
    <row r="32" spans="1:45" ht="54" customHeight="1" x14ac:dyDescent="0.25">
      <c r="A32" s="140" t="s">
        <v>82</v>
      </c>
      <c r="B32" s="28" t="s">
        <v>83</v>
      </c>
      <c r="C32" s="29" t="s">
        <v>67</v>
      </c>
      <c r="D32" s="30" t="s">
        <v>39</v>
      </c>
      <c r="E32" s="31">
        <v>20</v>
      </c>
      <c r="F32" s="31"/>
      <c r="G32" s="35">
        <v>4.8000000000000001E-2</v>
      </c>
      <c r="H32" s="33">
        <f t="shared" si="2"/>
        <v>0.96</v>
      </c>
      <c r="I32" s="34">
        <f t="shared" si="13"/>
        <v>0.96</v>
      </c>
      <c r="J32" s="33">
        <f t="shared" si="7"/>
        <v>0</v>
      </c>
      <c r="K32" s="34"/>
      <c r="L32" s="33"/>
      <c r="M32" s="33"/>
      <c r="N32" s="33"/>
      <c r="O32" s="33">
        <f t="shared" si="14"/>
        <v>1.44E-2</v>
      </c>
      <c r="P32" s="33">
        <f t="shared" si="15"/>
        <v>0</v>
      </c>
      <c r="Q32" s="33"/>
      <c r="R32" s="33">
        <f t="shared" si="16"/>
        <v>0.32640000000000002</v>
      </c>
      <c r="S32" s="35">
        <f t="shared" si="17"/>
        <v>0</v>
      </c>
      <c r="T32" s="33"/>
      <c r="U32" s="36">
        <f t="shared" si="18"/>
        <v>9.6000000000000002E-5</v>
      </c>
      <c r="V32" s="36">
        <f t="shared" si="19"/>
        <v>0</v>
      </c>
      <c r="W32" s="33"/>
      <c r="X32" s="33">
        <f t="shared" si="20"/>
        <v>0.73094399999999993</v>
      </c>
      <c r="Y32" s="33">
        <f t="shared" si="21"/>
        <v>0</v>
      </c>
      <c r="Z32" s="33"/>
      <c r="AA32" s="33">
        <f t="shared" si="3"/>
        <v>2.0318399999999999</v>
      </c>
      <c r="AB32" s="33">
        <f t="shared" si="4"/>
        <v>0</v>
      </c>
      <c r="AC32" s="33">
        <f t="shared" si="22"/>
        <v>0.60955199999999998</v>
      </c>
      <c r="AD32" s="33">
        <f t="shared" si="22"/>
        <v>0</v>
      </c>
      <c r="AE32" s="33"/>
      <c r="AF32" s="33"/>
      <c r="AG32" s="33"/>
      <c r="AH32" s="33">
        <f t="shared" si="23"/>
        <v>7.9241759999999994E-2</v>
      </c>
      <c r="AI32" s="33">
        <f t="shared" si="23"/>
        <v>0</v>
      </c>
      <c r="AJ32" s="33"/>
      <c r="AK32" s="37">
        <v>7.06</v>
      </c>
      <c r="AL32" s="38">
        <f t="shared" si="24"/>
        <v>0</v>
      </c>
      <c r="AM32" s="38">
        <f t="shared" si="5"/>
        <v>7.62</v>
      </c>
      <c r="AN32" s="38">
        <f t="shared" si="8"/>
        <v>0</v>
      </c>
      <c r="AO32" s="37">
        <f t="shared" si="6"/>
        <v>1.52</v>
      </c>
      <c r="AP32" s="38">
        <f t="shared" si="6"/>
        <v>0</v>
      </c>
      <c r="AQ32" s="38"/>
      <c r="AR32" s="37">
        <f t="shared" si="25"/>
        <v>9.14</v>
      </c>
      <c r="AS32" s="38">
        <f t="shared" si="25"/>
        <v>0</v>
      </c>
    </row>
    <row r="33" spans="1:45" ht="57" customHeight="1" x14ac:dyDescent="0.25">
      <c r="A33" s="140" t="s">
        <v>84</v>
      </c>
      <c r="B33" s="28" t="s">
        <v>85</v>
      </c>
      <c r="C33" s="29" t="s">
        <v>67</v>
      </c>
      <c r="D33" s="30" t="s">
        <v>39</v>
      </c>
      <c r="E33" s="31">
        <v>60</v>
      </c>
      <c r="F33" s="31"/>
      <c r="G33" s="33">
        <v>4.8000000000000001E-2</v>
      </c>
      <c r="H33" s="33">
        <f t="shared" si="2"/>
        <v>2.88</v>
      </c>
      <c r="I33" s="34">
        <f t="shared" si="13"/>
        <v>2.88</v>
      </c>
      <c r="J33" s="33">
        <f t="shared" si="7"/>
        <v>0</v>
      </c>
      <c r="K33" s="34"/>
      <c r="L33" s="33"/>
      <c r="M33" s="33"/>
      <c r="N33" s="33"/>
      <c r="O33" s="33">
        <f t="shared" si="14"/>
        <v>4.3199999999999995E-2</v>
      </c>
      <c r="P33" s="33">
        <f t="shared" si="15"/>
        <v>0</v>
      </c>
      <c r="Q33" s="33"/>
      <c r="R33" s="33">
        <f t="shared" si="16"/>
        <v>0.97920000000000007</v>
      </c>
      <c r="S33" s="35">
        <f t="shared" si="17"/>
        <v>0</v>
      </c>
      <c r="T33" s="33"/>
      <c r="U33" s="36">
        <f t="shared" si="18"/>
        <v>2.8800000000000001E-4</v>
      </c>
      <c r="V33" s="36">
        <f t="shared" si="19"/>
        <v>0</v>
      </c>
      <c r="W33" s="33"/>
      <c r="X33" s="33">
        <f t="shared" si="20"/>
        <v>2.1928319999999997</v>
      </c>
      <c r="Y33" s="33">
        <f t="shared" si="21"/>
        <v>0</v>
      </c>
      <c r="Z33" s="33"/>
      <c r="AA33" s="33">
        <f t="shared" si="3"/>
        <v>6.0955199999999996</v>
      </c>
      <c r="AB33" s="33">
        <f t="shared" si="4"/>
        <v>0</v>
      </c>
      <c r="AC33" s="33">
        <f t="shared" si="22"/>
        <v>1.8286559999999998</v>
      </c>
      <c r="AD33" s="33">
        <f t="shared" si="22"/>
        <v>0</v>
      </c>
      <c r="AE33" s="33"/>
      <c r="AF33" s="33"/>
      <c r="AG33" s="33"/>
      <c r="AH33" s="33">
        <f t="shared" si="23"/>
        <v>0.23772527999999996</v>
      </c>
      <c r="AI33" s="33">
        <f t="shared" si="23"/>
        <v>0</v>
      </c>
      <c r="AJ33" s="33"/>
      <c r="AK33" s="37">
        <v>21.17</v>
      </c>
      <c r="AL33" s="38">
        <f t="shared" si="24"/>
        <v>0</v>
      </c>
      <c r="AM33" s="38">
        <f t="shared" si="5"/>
        <v>22.86</v>
      </c>
      <c r="AN33" s="38">
        <f t="shared" si="8"/>
        <v>0</v>
      </c>
      <c r="AO33" s="37">
        <f t="shared" si="6"/>
        <v>4.57</v>
      </c>
      <c r="AP33" s="38">
        <f t="shared" si="6"/>
        <v>0</v>
      </c>
      <c r="AQ33" s="38"/>
      <c r="AR33" s="37">
        <f t="shared" si="25"/>
        <v>27.43</v>
      </c>
      <c r="AS33" s="38">
        <f t="shared" si="25"/>
        <v>0</v>
      </c>
    </row>
    <row r="34" spans="1:45" ht="62.25" customHeight="1" x14ac:dyDescent="0.25">
      <c r="A34" s="140" t="s">
        <v>86</v>
      </c>
      <c r="B34" s="28" t="s">
        <v>87</v>
      </c>
      <c r="C34" s="29" t="s">
        <v>67</v>
      </c>
      <c r="D34" s="30" t="s">
        <v>39</v>
      </c>
      <c r="E34" s="31">
        <v>30</v>
      </c>
      <c r="F34" s="31">
        <v>10</v>
      </c>
      <c r="G34" s="33">
        <f>$G$10</f>
        <v>4.8000000000000001E-2</v>
      </c>
      <c r="H34" s="33">
        <f t="shared" si="2"/>
        <v>1.44</v>
      </c>
      <c r="I34" s="34">
        <f t="shared" si="13"/>
        <v>1.44</v>
      </c>
      <c r="J34" s="33">
        <f t="shared" si="7"/>
        <v>0.48</v>
      </c>
      <c r="K34" s="34"/>
      <c r="L34" s="33"/>
      <c r="M34" s="33"/>
      <c r="N34" s="33"/>
      <c r="O34" s="33">
        <f t="shared" si="14"/>
        <v>2.1599999999999998E-2</v>
      </c>
      <c r="P34" s="33">
        <f t="shared" si="15"/>
        <v>0</v>
      </c>
      <c r="Q34" s="33"/>
      <c r="R34" s="33">
        <f t="shared" si="16"/>
        <v>0.48960000000000004</v>
      </c>
      <c r="S34" s="35">
        <f t="shared" si="17"/>
        <v>0</v>
      </c>
      <c r="T34" s="33"/>
      <c r="U34" s="36">
        <f t="shared" si="18"/>
        <v>1.44E-4</v>
      </c>
      <c r="V34" s="36">
        <f t="shared" si="19"/>
        <v>0</v>
      </c>
      <c r="W34" s="33"/>
      <c r="X34" s="33">
        <f t="shared" si="20"/>
        <v>1.0964159999999998</v>
      </c>
      <c r="Y34" s="33">
        <f t="shared" si="21"/>
        <v>0</v>
      </c>
      <c r="Z34" s="33"/>
      <c r="AA34" s="33">
        <f t="shared" si="3"/>
        <v>3.0477599999999998</v>
      </c>
      <c r="AB34" s="33">
        <f t="shared" si="4"/>
        <v>0</v>
      </c>
      <c r="AC34" s="33">
        <f t="shared" si="22"/>
        <v>0.91432799999999992</v>
      </c>
      <c r="AD34" s="33">
        <f t="shared" si="22"/>
        <v>0</v>
      </c>
      <c r="AE34" s="33"/>
      <c r="AF34" s="33"/>
      <c r="AG34" s="33"/>
      <c r="AH34" s="33">
        <f t="shared" si="23"/>
        <v>0.11886263999999998</v>
      </c>
      <c r="AI34" s="33">
        <f t="shared" si="23"/>
        <v>0</v>
      </c>
      <c r="AJ34" s="33"/>
      <c r="AK34" s="37">
        <v>10.59</v>
      </c>
      <c r="AL34" s="38">
        <f t="shared" si="24"/>
        <v>0</v>
      </c>
      <c r="AM34" s="38">
        <f t="shared" si="5"/>
        <v>11.44</v>
      </c>
      <c r="AN34" s="38">
        <f t="shared" si="8"/>
        <v>0</v>
      </c>
      <c r="AO34" s="37">
        <f t="shared" si="6"/>
        <v>2.29</v>
      </c>
      <c r="AP34" s="38">
        <f t="shared" si="6"/>
        <v>0</v>
      </c>
      <c r="AQ34" s="38"/>
      <c r="AR34" s="37">
        <f>AM34+AO34</f>
        <v>13.73</v>
      </c>
      <c r="AS34" s="38">
        <f>AN34+AP34</f>
        <v>0</v>
      </c>
    </row>
    <row r="35" spans="1:45" ht="44.25" customHeight="1" x14ac:dyDescent="0.25">
      <c r="A35" s="140" t="s">
        <v>88</v>
      </c>
      <c r="B35" s="28" t="s">
        <v>89</v>
      </c>
      <c r="C35" s="29"/>
      <c r="D35" s="30"/>
      <c r="E35" s="31"/>
      <c r="F35" s="31"/>
      <c r="G35" s="33"/>
      <c r="H35" s="33"/>
      <c r="I35" s="34"/>
      <c r="J35" s="33"/>
      <c r="K35" s="34"/>
      <c r="L35" s="33"/>
      <c r="M35" s="33"/>
      <c r="N35" s="33"/>
      <c r="O35" s="33"/>
      <c r="P35" s="33"/>
      <c r="Q35" s="33"/>
      <c r="R35" s="33"/>
      <c r="S35" s="35"/>
      <c r="T35" s="33"/>
      <c r="U35" s="36"/>
      <c r="V35" s="36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>
        <f t="shared" si="23"/>
        <v>0</v>
      </c>
      <c r="AI35" s="33">
        <f t="shared" si="23"/>
        <v>0</v>
      </c>
      <c r="AJ35" s="33"/>
      <c r="AK35" s="37"/>
      <c r="AL35" s="38"/>
      <c r="AM35" s="38"/>
      <c r="AN35" s="38"/>
      <c r="AO35" s="37"/>
      <c r="AP35" s="38"/>
      <c r="AQ35" s="38"/>
      <c r="AR35" s="37"/>
      <c r="AS35" s="38"/>
    </row>
    <row r="36" spans="1:45" s="15" customFormat="1" ht="23.25" customHeight="1" x14ac:dyDescent="0.25">
      <c r="A36" s="142" t="s">
        <v>90</v>
      </c>
      <c r="B36" s="143" t="s">
        <v>91</v>
      </c>
      <c r="C36" s="122" t="s">
        <v>92</v>
      </c>
      <c r="D36" s="123" t="s">
        <v>39</v>
      </c>
      <c r="E36" s="124">
        <v>60</v>
      </c>
      <c r="F36" s="124"/>
      <c r="G36" s="125">
        <f>$G$10</f>
        <v>4.8000000000000001E-2</v>
      </c>
      <c r="H36" s="125">
        <f t="shared" si="2"/>
        <v>2.88</v>
      </c>
      <c r="I36" s="34">
        <f>H36</f>
        <v>2.88</v>
      </c>
      <c r="J36" s="125">
        <f t="shared" si="7"/>
        <v>0</v>
      </c>
      <c r="K36" s="34"/>
      <c r="L36" s="125"/>
      <c r="M36" s="125"/>
      <c r="N36" s="125"/>
      <c r="O36" s="125">
        <f>I36*$Q$7</f>
        <v>4.3199999999999995E-2</v>
      </c>
      <c r="P36" s="125">
        <f>K36*$Q$7</f>
        <v>0</v>
      </c>
      <c r="Q36" s="125"/>
      <c r="R36" s="125">
        <f>I36*$T$7</f>
        <v>0.97920000000000007</v>
      </c>
      <c r="S36" s="126">
        <f>K36*$T$7</f>
        <v>0</v>
      </c>
      <c r="T36" s="125"/>
      <c r="U36" s="127">
        <f>I36*$W$7</f>
        <v>2.8800000000000001E-4</v>
      </c>
      <c r="V36" s="127">
        <f>K36*$W$7</f>
        <v>0</v>
      </c>
      <c r="W36" s="125"/>
      <c r="X36" s="125">
        <f>I36*$Z$7</f>
        <v>2.1928319999999997</v>
      </c>
      <c r="Y36" s="125">
        <f>K36*$Z$7</f>
        <v>0</v>
      </c>
      <c r="Z36" s="125"/>
      <c r="AA36" s="125">
        <f t="shared" si="3"/>
        <v>6.0955199999999996</v>
      </c>
      <c r="AB36" s="125">
        <f t="shared" si="4"/>
        <v>0</v>
      </c>
      <c r="AC36" s="125">
        <f t="shared" ref="AC36:AD39" si="26">AA36*$AE$7</f>
        <v>1.8286559999999998</v>
      </c>
      <c r="AD36" s="125">
        <f t="shared" si="26"/>
        <v>0</v>
      </c>
      <c r="AE36" s="125"/>
      <c r="AF36" s="125"/>
      <c r="AG36" s="125"/>
      <c r="AH36" s="125">
        <f t="shared" si="23"/>
        <v>0.23772527999999996</v>
      </c>
      <c r="AI36" s="125">
        <f t="shared" si="23"/>
        <v>0</v>
      </c>
      <c r="AJ36" s="125"/>
      <c r="AK36" s="128">
        <v>21.17</v>
      </c>
      <c r="AL36" s="129">
        <f>AB36+AD36+AI36</f>
        <v>0</v>
      </c>
      <c r="AM36" s="38">
        <f t="shared" si="5"/>
        <v>22.86</v>
      </c>
      <c r="AN36" s="38">
        <f t="shared" si="8"/>
        <v>0</v>
      </c>
      <c r="AO36" s="37">
        <f t="shared" si="6"/>
        <v>4.57</v>
      </c>
      <c r="AP36" s="38">
        <f t="shared" si="6"/>
        <v>0</v>
      </c>
      <c r="AQ36" s="129"/>
      <c r="AR36" s="37">
        <f t="shared" ref="AR36:AS39" si="27">AM36+AO36</f>
        <v>27.43</v>
      </c>
      <c r="AS36" s="38">
        <f t="shared" si="27"/>
        <v>0</v>
      </c>
    </row>
    <row r="37" spans="1:45" s="15" customFormat="1" ht="23.25" customHeight="1" x14ac:dyDescent="0.25">
      <c r="A37" s="142" t="s">
        <v>93</v>
      </c>
      <c r="B37" s="143" t="s">
        <v>94</v>
      </c>
      <c r="C37" s="122" t="s">
        <v>38</v>
      </c>
      <c r="D37" s="123" t="s">
        <v>39</v>
      </c>
      <c r="E37" s="124">
        <v>10</v>
      </c>
      <c r="F37" s="124"/>
      <c r="G37" s="125">
        <f>$G$10</f>
        <v>4.8000000000000001E-2</v>
      </c>
      <c r="H37" s="125">
        <f t="shared" si="2"/>
        <v>0.48</v>
      </c>
      <c r="I37" s="34">
        <f>H37</f>
        <v>0.48</v>
      </c>
      <c r="J37" s="125">
        <f t="shared" si="7"/>
        <v>0</v>
      </c>
      <c r="K37" s="34"/>
      <c r="L37" s="125"/>
      <c r="M37" s="125"/>
      <c r="N37" s="125"/>
      <c r="O37" s="125">
        <f>I37*$Q$7</f>
        <v>7.1999999999999998E-3</v>
      </c>
      <c r="P37" s="125">
        <f>K37*$Q$7</f>
        <v>0</v>
      </c>
      <c r="Q37" s="125"/>
      <c r="R37" s="125">
        <f>I37*$T$7</f>
        <v>0.16320000000000001</v>
      </c>
      <c r="S37" s="126">
        <f>K37*$T$7</f>
        <v>0</v>
      </c>
      <c r="T37" s="125"/>
      <c r="U37" s="127">
        <f>I37*$W$7</f>
        <v>4.8000000000000001E-5</v>
      </c>
      <c r="V37" s="127">
        <f>K37*$W$7</f>
        <v>0</v>
      </c>
      <c r="W37" s="125"/>
      <c r="X37" s="125">
        <f>I37*$Z$7</f>
        <v>0.36547199999999996</v>
      </c>
      <c r="Y37" s="125">
        <f>K37*$Z$7</f>
        <v>0</v>
      </c>
      <c r="Z37" s="125"/>
      <c r="AA37" s="125">
        <f t="shared" si="3"/>
        <v>1.0159199999999999</v>
      </c>
      <c r="AB37" s="125">
        <f t="shared" si="4"/>
        <v>0</v>
      </c>
      <c r="AC37" s="125">
        <f t="shared" si="26"/>
        <v>0.30477599999999999</v>
      </c>
      <c r="AD37" s="125">
        <f t="shared" si="26"/>
        <v>0</v>
      </c>
      <c r="AE37" s="125"/>
      <c r="AF37" s="125"/>
      <c r="AG37" s="125"/>
      <c r="AH37" s="125">
        <f t="shared" si="23"/>
        <v>3.9620879999999997E-2</v>
      </c>
      <c r="AI37" s="125">
        <f t="shared" si="23"/>
        <v>0</v>
      </c>
      <c r="AJ37" s="125"/>
      <c r="AK37" s="128">
        <v>3.53</v>
      </c>
      <c r="AL37" s="129">
        <f>AB37+AD37+AI37</f>
        <v>0</v>
      </c>
      <c r="AM37" s="38">
        <f t="shared" si="5"/>
        <v>3.81</v>
      </c>
      <c r="AN37" s="38">
        <f t="shared" si="8"/>
        <v>0</v>
      </c>
      <c r="AO37" s="37">
        <f t="shared" si="6"/>
        <v>0.76</v>
      </c>
      <c r="AP37" s="38">
        <f t="shared" si="6"/>
        <v>0</v>
      </c>
      <c r="AQ37" s="129"/>
      <c r="AR37" s="37">
        <f t="shared" si="27"/>
        <v>4.57</v>
      </c>
      <c r="AS37" s="38">
        <f t="shared" si="27"/>
        <v>0</v>
      </c>
    </row>
    <row r="38" spans="1:45" ht="60" customHeight="1" x14ac:dyDescent="0.25">
      <c r="A38" s="140" t="s">
        <v>95</v>
      </c>
      <c r="B38" s="28" t="s">
        <v>96</v>
      </c>
      <c r="C38" s="29" t="s">
        <v>97</v>
      </c>
      <c r="D38" s="30" t="s">
        <v>39</v>
      </c>
      <c r="E38" s="31">
        <v>180</v>
      </c>
      <c r="F38" s="31"/>
      <c r="G38" s="33">
        <f>$G$10</f>
        <v>4.8000000000000001E-2</v>
      </c>
      <c r="H38" s="33">
        <f t="shared" si="2"/>
        <v>8.64</v>
      </c>
      <c r="I38" s="34">
        <f>H38</f>
        <v>8.64</v>
      </c>
      <c r="J38" s="33">
        <f t="shared" si="7"/>
        <v>0</v>
      </c>
      <c r="K38" s="34"/>
      <c r="L38" s="33"/>
      <c r="M38" s="33"/>
      <c r="N38" s="33"/>
      <c r="O38" s="33">
        <f>I38*$Q$7</f>
        <v>0.12959999999999999</v>
      </c>
      <c r="P38" s="33">
        <f>K38*$Q$7</f>
        <v>0</v>
      </c>
      <c r="Q38" s="33"/>
      <c r="R38" s="33">
        <f>I38*$T$7</f>
        <v>2.9376000000000002</v>
      </c>
      <c r="S38" s="35">
        <f>K38*$T$7</f>
        <v>0</v>
      </c>
      <c r="T38" s="33"/>
      <c r="U38" s="36">
        <f>I38*$W$7</f>
        <v>8.6400000000000008E-4</v>
      </c>
      <c r="V38" s="36">
        <f>K38*$W$7</f>
        <v>0</v>
      </c>
      <c r="W38" s="33"/>
      <c r="X38" s="33">
        <f>I38*$Z$7</f>
        <v>6.5784960000000003</v>
      </c>
      <c r="Y38" s="33">
        <f>K38*$Z$7</f>
        <v>0</v>
      </c>
      <c r="Z38" s="33"/>
      <c r="AA38" s="33">
        <f t="shared" si="3"/>
        <v>18.286560000000001</v>
      </c>
      <c r="AB38" s="33">
        <f t="shared" si="4"/>
        <v>0</v>
      </c>
      <c r="AC38" s="33">
        <f t="shared" si="26"/>
        <v>5.4859680000000006</v>
      </c>
      <c r="AD38" s="33">
        <f t="shared" si="26"/>
        <v>0</v>
      </c>
      <c r="AE38" s="33"/>
      <c r="AF38" s="33"/>
      <c r="AG38" s="33"/>
      <c r="AH38" s="33">
        <f t="shared" si="23"/>
        <v>0.71317584000000001</v>
      </c>
      <c r="AI38" s="33">
        <f t="shared" si="23"/>
        <v>0</v>
      </c>
      <c r="AJ38" s="33"/>
      <c r="AK38" s="37">
        <v>63.49</v>
      </c>
      <c r="AL38" s="38">
        <f>AB38+AD38+AI38</f>
        <v>0</v>
      </c>
      <c r="AM38" s="38">
        <f t="shared" si="5"/>
        <v>68.569999999999993</v>
      </c>
      <c r="AN38" s="38">
        <f t="shared" si="8"/>
        <v>0</v>
      </c>
      <c r="AO38" s="37">
        <f t="shared" si="6"/>
        <v>13.71</v>
      </c>
      <c r="AP38" s="38">
        <f t="shared" si="6"/>
        <v>0</v>
      </c>
      <c r="AQ38" s="38"/>
      <c r="AR38" s="37">
        <f t="shared" si="27"/>
        <v>82.28</v>
      </c>
      <c r="AS38" s="38">
        <f t="shared" si="27"/>
        <v>0</v>
      </c>
    </row>
    <row r="39" spans="1:45" ht="89.25" customHeight="1" x14ac:dyDescent="0.25">
      <c r="A39" s="140" t="s">
        <v>98</v>
      </c>
      <c r="B39" s="28" t="s">
        <v>99</v>
      </c>
      <c r="C39" s="29" t="s">
        <v>100</v>
      </c>
      <c r="D39" s="30" t="s">
        <v>39</v>
      </c>
      <c r="E39" s="31">
        <v>120</v>
      </c>
      <c r="F39" s="31"/>
      <c r="G39" s="33">
        <f>$G$10</f>
        <v>4.8000000000000001E-2</v>
      </c>
      <c r="H39" s="33">
        <f t="shared" si="2"/>
        <v>5.76</v>
      </c>
      <c r="I39" s="34">
        <f>H39</f>
        <v>5.76</v>
      </c>
      <c r="J39" s="33">
        <f t="shared" si="7"/>
        <v>0</v>
      </c>
      <c r="K39" s="34"/>
      <c r="L39" s="33"/>
      <c r="M39" s="33"/>
      <c r="N39" s="33"/>
      <c r="O39" s="33">
        <f>I39*$Q$7</f>
        <v>8.6399999999999991E-2</v>
      </c>
      <c r="P39" s="33">
        <f>K39*$Q$7</f>
        <v>0</v>
      </c>
      <c r="Q39" s="33"/>
      <c r="R39" s="33">
        <f>I39*$T$7</f>
        <v>1.9584000000000001</v>
      </c>
      <c r="S39" s="35">
        <f>K39*$T$7</f>
        <v>0</v>
      </c>
      <c r="T39" s="33"/>
      <c r="U39" s="36">
        <f>I39*$W$7</f>
        <v>5.7600000000000001E-4</v>
      </c>
      <c r="V39" s="36">
        <f>K39*$W$7</f>
        <v>0</v>
      </c>
      <c r="W39" s="33"/>
      <c r="X39" s="33">
        <f>I39*$Z$7</f>
        <v>4.3856639999999993</v>
      </c>
      <c r="Y39" s="33">
        <f>K39*$Z$7</f>
        <v>0</v>
      </c>
      <c r="Z39" s="33"/>
      <c r="AA39" s="33">
        <f t="shared" si="3"/>
        <v>12.191039999999999</v>
      </c>
      <c r="AB39" s="33">
        <f t="shared" si="4"/>
        <v>0</v>
      </c>
      <c r="AC39" s="33">
        <f t="shared" si="26"/>
        <v>3.6573119999999997</v>
      </c>
      <c r="AD39" s="33">
        <f t="shared" si="26"/>
        <v>0</v>
      </c>
      <c r="AE39" s="33"/>
      <c r="AF39" s="33"/>
      <c r="AG39" s="33"/>
      <c r="AH39" s="33">
        <f t="shared" si="23"/>
        <v>0.47545055999999991</v>
      </c>
      <c r="AI39" s="33">
        <f t="shared" si="23"/>
        <v>0</v>
      </c>
      <c r="AJ39" s="33"/>
      <c r="AK39" s="37">
        <v>42.33</v>
      </c>
      <c r="AL39" s="38">
        <f>AB39+AD39+AI39</f>
        <v>0</v>
      </c>
      <c r="AM39" s="38">
        <f t="shared" si="5"/>
        <v>45.72</v>
      </c>
      <c r="AN39" s="38">
        <f t="shared" si="8"/>
        <v>0</v>
      </c>
      <c r="AO39" s="37">
        <f t="shared" si="6"/>
        <v>9.14</v>
      </c>
      <c r="AP39" s="38">
        <f t="shared" si="6"/>
        <v>0</v>
      </c>
      <c r="AQ39" s="38"/>
      <c r="AR39" s="37">
        <f t="shared" si="27"/>
        <v>54.86</v>
      </c>
      <c r="AS39" s="38">
        <f t="shared" si="27"/>
        <v>0</v>
      </c>
    </row>
    <row r="40" spans="1:45" ht="25.5" customHeight="1" x14ac:dyDescent="0.25">
      <c r="A40" s="140" t="s">
        <v>101</v>
      </c>
      <c r="B40" s="28" t="s">
        <v>102</v>
      </c>
      <c r="C40" s="29"/>
      <c r="D40" s="30"/>
      <c r="E40" s="31"/>
      <c r="F40" s="31"/>
      <c r="G40" s="33"/>
      <c r="H40" s="33"/>
      <c r="I40" s="34"/>
      <c r="J40" s="33"/>
      <c r="K40" s="34"/>
      <c r="L40" s="33"/>
      <c r="M40" s="33"/>
      <c r="N40" s="33"/>
      <c r="O40" s="33"/>
      <c r="P40" s="33"/>
      <c r="Q40" s="33"/>
      <c r="R40" s="33"/>
      <c r="S40" s="35"/>
      <c r="T40" s="33"/>
      <c r="U40" s="36"/>
      <c r="V40" s="36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7"/>
      <c r="AL40" s="38"/>
      <c r="AM40" s="38"/>
      <c r="AN40" s="38"/>
      <c r="AO40" s="37"/>
      <c r="AP40" s="38"/>
      <c r="AQ40" s="38"/>
      <c r="AR40" s="37"/>
      <c r="AS40" s="38"/>
    </row>
    <row r="41" spans="1:45" ht="48.75" customHeight="1" x14ac:dyDescent="0.25">
      <c r="A41" s="140" t="s">
        <v>103</v>
      </c>
      <c r="B41" s="28" t="s">
        <v>104</v>
      </c>
      <c r="C41" s="29" t="s">
        <v>105</v>
      </c>
      <c r="D41" s="30" t="s">
        <v>39</v>
      </c>
      <c r="E41" s="31">
        <v>160</v>
      </c>
      <c r="F41" s="31"/>
      <c r="G41" s="33">
        <f t="shared" ref="G41:G46" si="28">$G$10</f>
        <v>4.8000000000000001E-2</v>
      </c>
      <c r="H41" s="33">
        <f t="shared" si="2"/>
        <v>7.68</v>
      </c>
      <c r="I41" s="34">
        <f t="shared" ref="I41:I46" si="29">H41</f>
        <v>7.68</v>
      </c>
      <c r="J41" s="33">
        <f t="shared" si="7"/>
        <v>0</v>
      </c>
      <c r="K41" s="34"/>
      <c r="L41" s="33"/>
      <c r="M41" s="33"/>
      <c r="N41" s="33"/>
      <c r="O41" s="33">
        <f t="shared" ref="O41:O46" si="30">I41*$Q$7</f>
        <v>0.1152</v>
      </c>
      <c r="P41" s="33">
        <f t="shared" ref="P41:P46" si="31">K41*$Q$7</f>
        <v>0</v>
      </c>
      <c r="Q41" s="33"/>
      <c r="R41" s="33">
        <f t="shared" ref="R41:R46" si="32">I41*$T$7</f>
        <v>2.6112000000000002</v>
      </c>
      <c r="S41" s="35">
        <f t="shared" ref="S41:S46" si="33">K41*$T$7</f>
        <v>0</v>
      </c>
      <c r="T41" s="33"/>
      <c r="U41" s="36">
        <f t="shared" ref="U41:U46" si="34">I41*$W$7</f>
        <v>7.6800000000000002E-4</v>
      </c>
      <c r="V41" s="36">
        <f t="shared" ref="V41:V46" si="35">K41*$W$7</f>
        <v>0</v>
      </c>
      <c r="W41" s="33"/>
      <c r="X41" s="33">
        <f t="shared" ref="X41:X46" si="36">I41*$Z$7</f>
        <v>5.8475519999999994</v>
      </c>
      <c r="Y41" s="33">
        <f t="shared" ref="Y41:Y46" si="37">K41*$Z$7</f>
        <v>0</v>
      </c>
      <c r="Z41" s="33"/>
      <c r="AA41" s="33">
        <f t="shared" si="3"/>
        <v>16.254719999999999</v>
      </c>
      <c r="AB41" s="33">
        <f t="shared" si="4"/>
        <v>0</v>
      </c>
      <c r="AC41" s="33">
        <f t="shared" ref="AC41:AD46" si="38">AA41*$AE$7</f>
        <v>4.8764159999999999</v>
      </c>
      <c r="AD41" s="33">
        <f t="shared" si="38"/>
        <v>0</v>
      </c>
      <c r="AE41" s="33"/>
      <c r="AF41" s="33"/>
      <c r="AG41" s="33"/>
      <c r="AH41" s="33">
        <f t="shared" ref="AH41:AI46" si="39">(AA41+AC41)*$AJ$7</f>
        <v>0.63393407999999996</v>
      </c>
      <c r="AI41" s="33">
        <f t="shared" si="39"/>
        <v>0</v>
      </c>
      <c r="AJ41" s="33"/>
      <c r="AK41" s="37">
        <v>56.43</v>
      </c>
      <c r="AL41" s="38">
        <f t="shared" ref="AL41:AL46" si="40">AB41+AD41+AI41</f>
        <v>0</v>
      </c>
      <c r="AM41" s="38">
        <f t="shared" si="5"/>
        <v>60.94</v>
      </c>
      <c r="AN41" s="38">
        <f t="shared" si="8"/>
        <v>0</v>
      </c>
      <c r="AO41" s="37">
        <f t="shared" si="6"/>
        <v>12.19</v>
      </c>
      <c r="AP41" s="38">
        <f t="shared" si="6"/>
        <v>0</v>
      </c>
      <c r="AQ41" s="38"/>
      <c r="AR41" s="37">
        <f t="shared" ref="AR41:AS46" si="41">AM41+AO41</f>
        <v>73.13</v>
      </c>
      <c r="AS41" s="38">
        <f t="shared" si="41"/>
        <v>0</v>
      </c>
    </row>
    <row r="42" spans="1:45" ht="36.75" customHeight="1" x14ac:dyDescent="0.25">
      <c r="A42" s="140" t="s">
        <v>106</v>
      </c>
      <c r="B42" s="28" t="s">
        <v>107</v>
      </c>
      <c r="C42" s="29" t="s">
        <v>105</v>
      </c>
      <c r="D42" s="30" t="s">
        <v>39</v>
      </c>
      <c r="E42" s="31">
        <v>150</v>
      </c>
      <c r="F42" s="31"/>
      <c r="G42" s="33">
        <f t="shared" si="28"/>
        <v>4.8000000000000001E-2</v>
      </c>
      <c r="H42" s="33">
        <f t="shared" si="2"/>
        <v>7.2</v>
      </c>
      <c r="I42" s="34">
        <f t="shared" si="29"/>
        <v>7.2</v>
      </c>
      <c r="J42" s="33">
        <f t="shared" si="7"/>
        <v>0</v>
      </c>
      <c r="K42" s="34"/>
      <c r="L42" s="33"/>
      <c r="M42" s="33"/>
      <c r="N42" s="33"/>
      <c r="O42" s="33">
        <f t="shared" si="30"/>
        <v>0.108</v>
      </c>
      <c r="P42" s="33">
        <f t="shared" si="31"/>
        <v>0</v>
      </c>
      <c r="Q42" s="33"/>
      <c r="R42" s="33">
        <f t="shared" si="32"/>
        <v>2.4480000000000004</v>
      </c>
      <c r="S42" s="35">
        <f t="shared" si="33"/>
        <v>0</v>
      </c>
      <c r="T42" s="33"/>
      <c r="U42" s="36">
        <f t="shared" si="34"/>
        <v>7.2000000000000005E-4</v>
      </c>
      <c r="V42" s="36">
        <f t="shared" si="35"/>
        <v>0</v>
      </c>
      <c r="W42" s="33"/>
      <c r="X42" s="33">
        <f t="shared" si="36"/>
        <v>5.4820799999999998</v>
      </c>
      <c r="Y42" s="33">
        <f t="shared" si="37"/>
        <v>0</v>
      </c>
      <c r="Z42" s="33"/>
      <c r="AA42" s="33">
        <f t="shared" si="3"/>
        <v>15.238799999999999</v>
      </c>
      <c r="AB42" s="33">
        <f t="shared" si="4"/>
        <v>0</v>
      </c>
      <c r="AC42" s="33">
        <f t="shared" si="38"/>
        <v>4.5716399999999995</v>
      </c>
      <c r="AD42" s="33">
        <f t="shared" si="38"/>
        <v>0</v>
      </c>
      <c r="AE42" s="33"/>
      <c r="AF42" s="33"/>
      <c r="AG42" s="33"/>
      <c r="AH42" s="33">
        <f t="shared" si="39"/>
        <v>0.59431319999999999</v>
      </c>
      <c r="AI42" s="33">
        <f t="shared" si="39"/>
        <v>0</v>
      </c>
      <c r="AJ42" s="33"/>
      <c r="AK42" s="37">
        <v>52.92</v>
      </c>
      <c r="AL42" s="38">
        <f t="shared" si="40"/>
        <v>0</v>
      </c>
      <c r="AM42" s="38">
        <f t="shared" si="5"/>
        <v>57.15</v>
      </c>
      <c r="AN42" s="38">
        <f t="shared" si="8"/>
        <v>0</v>
      </c>
      <c r="AO42" s="37">
        <f t="shared" si="6"/>
        <v>11.43</v>
      </c>
      <c r="AP42" s="38">
        <f t="shared" si="6"/>
        <v>0</v>
      </c>
      <c r="AQ42" s="38"/>
      <c r="AR42" s="37">
        <f t="shared" si="41"/>
        <v>68.58</v>
      </c>
      <c r="AS42" s="38">
        <f t="shared" si="41"/>
        <v>0</v>
      </c>
    </row>
    <row r="43" spans="1:45" ht="33" customHeight="1" x14ac:dyDescent="0.25">
      <c r="A43" s="140" t="s">
        <v>108</v>
      </c>
      <c r="B43" s="28" t="s">
        <v>109</v>
      </c>
      <c r="C43" s="29" t="s">
        <v>105</v>
      </c>
      <c r="D43" s="30" t="s">
        <v>39</v>
      </c>
      <c r="E43" s="31">
        <v>220</v>
      </c>
      <c r="F43" s="31"/>
      <c r="G43" s="33">
        <f t="shared" si="28"/>
        <v>4.8000000000000001E-2</v>
      </c>
      <c r="H43" s="33">
        <f t="shared" si="2"/>
        <v>10.56</v>
      </c>
      <c r="I43" s="34">
        <f t="shared" si="29"/>
        <v>10.56</v>
      </c>
      <c r="J43" s="33">
        <f t="shared" si="7"/>
        <v>0</v>
      </c>
      <c r="K43" s="34"/>
      <c r="L43" s="33"/>
      <c r="M43" s="33"/>
      <c r="N43" s="33"/>
      <c r="O43" s="33">
        <f t="shared" si="30"/>
        <v>0.15840000000000001</v>
      </c>
      <c r="P43" s="33">
        <f t="shared" si="31"/>
        <v>0</v>
      </c>
      <c r="Q43" s="33"/>
      <c r="R43" s="33">
        <f t="shared" si="32"/>
        <v>3.5904000000000003</v>
      </c>
      <c r="S43" s="35">
        <f t="shared" si="33"/>
        <v>0</v>
      </c>
      <c r="T43" s="33"/>
      <c r="U43" s="36">
        <f t="shared" si="34"/>
        <v>1.0560000000000001E-3</v>
      </c>
      <c r="V43" s="36">
        <f t="shared" si="35"/>
        <v>0</v>
      </c>
      <c r="W43" s="33"/>
      <c r="X43" s="33">
        <f t="shared" si="36"/>
        <v>8.0403839999999995</v>
      </c>
      <c r="Y43" s="33">
        <f t="shared" si="37"/>
        <v>0</v>
      </c>
      <c r="Z43" s="33"/>
      <c r="AA43" s="33">
        <f t="shared" si="3"/>
        <v>22.350239999999999</v>
      </c>
      <c r="AB43" s="33">
        <f t="shared" si="4"/>
        <v>0</v>
      </c>
      <c r="AC43" s="33">
        <f t="shared" si="38"/>
        <v>6.7050719999999995</v>
      </c>
      <c r="AD43" s="33">
        <f t="shared" si="38"/>
        <v>0</v>
      </c>
      <c r="AE43" s="33"/>
      <c r="AF43" s="33"/>
      <c r="AG43" s="33"/>
      <c r="AH43" s="33">
        <f t="shared" si="39"/>
        <v>0.87165935999999999</v>
      </c>
      <c r="AI43" s="33">
        <f t="shared" si="39"/>
        <v>0</v>
      </c>
      <c r="AJ43" s="33"/>
      <c r="AK43" s="37">
        <v>77.59</v>
      </c>
      <c r="AL43" s="38">
        <f t="shared" si="40"/>
        <v>0</v>
      </c>
      <c r="AM43" s="38">
        <f t="shared" si="5"/>
        <v>83.8</v>
      </c>
      <c r="AN43" s="38">
        <f t="shared" si="8"/>
        <v>0</v>
      </c>
      <c r="AO43" s="37">
        <f t="shared" si="6"/>
        <v>16.760000000000002</v>
      </c>
      <c r="AP43" s="38">
        <f t="shared" si="6"/>
        <v>0</v>
      </c>
      <c r="AQ43" s="38"/>
      <c r="AR43" s="37">
        <f t="shared" si="41"/>
        <v>100.56</v>
      </c>
      <c r="AS43" s="38">
        <f t="shared" si="41"/>
        <v>0</v>
      </c>
    </row>
    <row r="44" spans="1:45" ht="36.75" customHeight="1" x14ac:dyDescent="0.25">
      <c r="A44" s="140" t="s">
        <v>110</v>
      </c>
      <c r="B44" s="28" t="s">
        <v>111</v>
      </c>
      <c r="C44" s="29" t="s">
        <v>105</v>
      </c>
      <c r="D44" s="30" t="s">
        <v>39</v>
      </c>
      <c r="E44" s="31">
        <v>300</v>
      </c>
      <c r="F44" s="31"/>
      <c r="G44" s="33">
        <f t="shared" si="28"/>
        <v>4.8000000000000001E-2</v>
      </c>
      <c r="H44" s="33">
        <f t="shared" si="2"/>
        <v>14.4</v>
      </c>
      <c r="I44" s="34">
        <f t="shared" si="29"/>
        <v>14.4</v>
      </c>
      <c r="J44" s="33">
        <f t="shared" si="7"/>
        <v>0</v>
      </c>
      <c r="K44" s="34"/>
      <c r="L44" s="33"/>
      <c r="M44" s="33"/>
      <c r="N44" s="33"/>
      <c r="O44" s="33">
        <f t="shared" si="30"/>
        <v>0.216</v>
      </c>
      <c r="P44" s="33">
        <f t="shared" si="31"/>
        <v>0</v>
      </c>
      <c r="Q44" s="33"/>
      <c r="R44" s="33">
        <f t="shared" si="32"/>
        <v>4.8960000000000008</v>
      </c>
      <c r="S44" s="35">
        <f t="shared" si="33"/>
        <v>0</v>
      </c>
      <c r="T44" s="33"/>
      <c r="U44" s="36">
        <f t="shared" si="34"/>
        <v>1.4400000000000001E-3</v>
      </c>
      <c r="V44" s="36">
        <f t="shared" si="35"/>
        <v>0</v>
      </c>
      <c r="W44" s="33"/>
      <c r="X44" s="33">
        <f t="shared" si="36"/>
        <v>10.96416</v>
      </c>
      <c r="Y44" s="33">
        <f t="shared" si="37"/>
        <v>0</v>
      </c>
      <c r="Z44" s="33"/>
      <c r="AA44" s="33">
        <f t="shared" si="3"/>
        <v>30.477599999999999</v>
      </c>
      <c r="AB44" s="33">
        <f t="shared" si="4"/>
        <v>0</v>
      </c>
      <c r="AC44" s="33">
        <f t="shared" si="38"/>
        <v>9.143279999999999</v>
      </c>
      <c r="AD44" s="33">
        <f t="shared" si="38"/>
        <v>0</v>
      </c>
      <c r="AE44" s="33"/>
      <c r="AF44" s="33"/>
      <c r="AG44" s="33"/>
      <c r="AH44" s="33">
        <f t="shared" si="39"/>
        <v>1.1886264</v>
      </c>
      <c r="AI44" s="33">
        <f t="shared" si="39"/>
        <v>0</v>
      </c>
      <c r="AJ44" s="33"/>
      <c r="AK44" s="37">
        <v>105.82</v>
      </c>
      <c r="AL44" s="38">
        <f t="shared" si="40"/>
        <v>0</v>
      </c>
      <c r="AM44" s="38">
        <f t="shared" si="5"/>
        <v>114.29</v>
      </c>
      <c r="AN44" s="38">
        <f t="shared" si="8"/>
        <v>0</v>
      </c>
      <c r="AO44" s="37">
        <f t="shared" si="6"/>
        <v>22.86</v>
      </c>
      <c r="AP44" s="38">
        <f t="shared" si="6"/>
        <v>0</v>
      </c>
      <c r="AQ44" s="38"/>
      <c r="AR44" s="37">
        <f t="shared" si="41"/>
        <v>137.15</v>
      </c>
      <c r="AS44" s="38">
        <f t="shared" si="41"/>
        <v>0</v>
      </c>
    </row>
    <row r="45" spans="1:45" ht="33" customHeight="1" x14ac:dyDescent="0.25">
      <c r="A45" s="140" t="s">
        <v>112</v>
      </c>
      <c r="B45" s="28" t="s">
        <v>113</v>
      </c>
      <c r="C45" s="29" t="s">
        <v>105</v>
      </c>
      <c r="D45" s="30" t="s">
        <v>39</v>
      </c>
      <c r="E45" s="31">
        <v>360</v>
      </c>
      <c r="F45" s="31"/>
      <c r="G45" s="33">
        <f t="shared" si="28"/>
        <v>4.8000000000000001E-2</v>
      </c>
      <c r="H45" s="33">
        <f t="shared" si="2"/>
        <v>17.28</v>
      </c>
      <c r="I45" s="34">
        <f t="shared" si="29"/>
        <v>17.28</v>
      </c>
      <c r="J45" s="33">
        <f t="shared" si="7"/>
        <v>0</v>
      </c>
      <c r="K45" s="34"/>
      <c r="L45" s="33"/>
      <c r="M45" s="33"/>
      <c r="N45" s="33"/>
      <c r="O45" s="33">
        <f t="shared" si="30"/>
        <v>0.25919999999999999</v>
      </c>
      <c r="P45" s="33">
        <f t="shared" si="31"/>
        <v>0</v>
      </c>
      <c r="Q45" s="33"/>
      <c r="R45" s="33">
        <f t="shared" si="32"/>
        <v>5.8752000000000004</v>
      </c>
      <c r="S45" s="35">
        <f t="shared" si="33"/>
        <v>0</v>
      </c>
      <c r="T45" s="33"/>
      <c r="U45" s="36">
        <f t="shared" si="34"/>
        <v>1.7280000000000002E-3</v>
      </c>
      <c r="V45" s="36">
        <f t="shared" si="35"/>
        <v>0</v>
      </c>
      <c r="W45" s="33"/>
      <c r="X45" s="33">
        <f t="shared" si="36"/>
        <v>13.156992000000001</v>
      </c>
      <c r="Y45" s="33">
        <f t="shared" si="37"/>
        <v>0</v>
      </c>
      <c r="Z45" s="33"/>
      <c r="AA45" s="33">
        <f t="shared" si="3"/>
        <v>36.573120000000003</v>
      </c>
      <c r="AB45" s="33">
        <f t="shared" si="4"/>
        <v>0</v>
      </c>
      <c r="AC45" s="33">
        <f t="shared" si="38"/>
        <v>10.971936000000001</v>
      </c>
      <c r="AD45" s="33">
        <f t="shared" si="38"/>
        <v>0</v>
      </c>
      <c r="AE45" s="33"/>
      <c r="AF45" s="33"/>
      <c r="AG45" s="33"/>
      <c r="AH45" s="33">
        <f t="shared" si="39"/>
        <v>1.42635168</v>
      </c>
      <c r="AI45" s="33">
        <f t="shared" si="39"/>
        <v>0</v>
      </c>
      <c r="AJ45" s="33"/>
      <c r="AK45" s="37">
        <v>126.98</v>
      </c>
      <c r="AL45" s="38">
        <f t="shared" si="40"/>
        <v>0</v>
      </c>
      <c r="AM45" s="38">
        <f t="shared" si="5"/>
        <v>137.13999999999999</v>
      </c>
      <c r="AN45" s="38">
        <f t="shared" si="8"/>
        <v>0</v>
      </c>
      <c r="AO45" s="37">
        <f t="shared" si="6"/>
        <v>27.43</v>
      </c>
      <c r="AP45" s="38">
        <f t="shared" si="6"/>
        <v>0</v>
      </c>
      <c r="AQ45" s="38"/>
      <c r="AR45" s="37">
        <f t="shared" si="41"/>
        <v>164.57</v>
      </c>
      <c r="AS45" s="38">
        <f t="shared" si="41"/>
        <v>0</v>
      </c>
    </row>
    <row r="46" spans="1:45" ht="36" customHeight="1" x14ac:dyDescent="0.25">
      <c r="A46" s="140" t="s">
        <v>114</v>
      </c>
      <c r="B46" s="28" t="s">
        <v>115</v>
      </c>
      <c r="C46" s="29" t="s">
        <v>105</v>
      </c>
      <c r="D46" s="30" t="s">
        <v>39</v>
      </c>
      <c r="E46" s="31">
        <v>420</v>
      </c>
      <c r="F46" s="31"/>
      <c r="G46" s="33">
        <f t="shared" si="28"/>
        <v>4.8000000000000001E-2</v>
      </c>
      <c r="H46" s="33">
        <f t="shared" si="2"/>
        <v>20.16</v>
      </c>
      <c r="I46" s="34">
        <f t="shared" si="29"/>
        <v>20.16</v>
      </c>
      <c r="J46" s="33">
        <f t="shared" si="7"/>
        <v>0</v>
      </c>
      <c r="K46" s="34"/>
      <c r="L46" s="33"/>
      <c r="M46" s="33"/>
      <c r="N46" s="33"/>
      <c r="O46" s="33">
        <f t="shared" si="30"/>
        <v>0.3024</v>
      </c>
      <c r="P46" s="33">
        <f t="shared" si="31"/>
        <v>0</v>
      </c>
      <c r="Q46" s="33"/>
      <c r="R46" s="33">
        <f t="shared" si="32"/>
        <v>6.8544000000000009</v>
      </c>
      <c r="S46" s="35">
        <f t="shared" si="33"/>
        <v>0</v>
      </c>
      <c r="T46" s="33"/>
      <c r="U46" s="36">
        <f t="shared" si="34"/>
        <v>2.016E-3</v>
      </c>
      <c r="V46" s="36">
        <f t="shared" si="35"/>
        <v>0</v>
      </c>
      <c r="W46" s="33"/>
      <c r="X46" s="33">
        <f t="shared" si="36"/>
        <v>15.349824</v>
      </c>
      <c r="Y46" s="33">
        <f t="shared" si="37"/>
        <v>0</v>
      </c>
      <c r="Z46" s="33"/>
      <c r="AA46" s="33">
        <f t="shared" si="3"/>
        <v>42.668640000000003</v>
      </c>
      <c r="AB46" s="33">
        <f t="shared" si="4"/>
        <v>0</v>
      </c>
      <c r="AC46" s="33">
        <f t="shared" si="38"/>
        <v>12.800592</v>
      </c>
      <c r="AD46" s="33">
        <f t="shared" si="38"/>
        <v>0</v>
      </c>
      <c r="AE46" s="33"/>
      <c r="AF46" s="33"/>
      <c r="AG46" s="33"/>
      <c r="AH46" s="33">
        <f t="shared" si="39"/>
        <v>1.66407696</v>
      </c>
      <c r="AI46" s="33">
        <f t="shared" si="39"/>
        <v>0</v>
      </c>
      <c r="AJ46" s="33"/>
      <c r="AK46" s="37">
        <v>148.15</v>
      </c>
      <c r="AL46" s="38">
        <f t="shared" si="40"/>
        <v>0</v>
      </c>
      <c r="AM46" s="38">
        <f t="shared" si="5"/>
        <v>160</v>
      </c>
      <c r="AN46" s="38">
        <f t="shared" si="8"/>
        <v>0</v>
      </c>
      <c r="AO46" s="37">
        <f t="shared" si="6"/>
        <v>32</v>
      </c>
      <c r="AP46" s="38">
        <f t="shared" si="6"/>
        <v>0</v>
      </c>
      <c r="AQ46" s="38"/>
      <c r="AR46" s="37">
        <f t="shared" si="41"/>
        <v>192</v>
      </c>
      <c r="AS46" s="38">
        <f t="shared" si="41"/>
        <v>0</v>
      </c>
    </row>
    <row r="47" spans="1:45" ht="26.25" customHeight="1" x14ac:dyDescent="0.25">
      <c r="A47" s="140" t="s">
        <v>116</v>
      </c>
      <c r="B47" s="28" t="s">
        <v>117</v>
      </c>
      <c r="C47" s="29"/>
      <c r="D47" s="30"/>
      <c r="E47" s="31"/>
      <c r="F47" s="31"/>
      <c r="G47" s="33"/>
      <c r="H47" s="33"/>
      <c r="I47" s="34"/>
      <c r="J47" s="33"/>
      <c r="K47" s="34"/>
      <c r="L47" s="33"/>
      <c r="M47" s="33"/>
      <c r="N47" s="33"/>
      <c r="O47" s="33"/>
      <c r="P47" s="33"/>
      <c r="Q47" s="33"/>
      <c r="R47" s="33"/>
      <c r="S47" s="35"/>
      <c r="T47" s="33"/>
      <c r="U47" s="36"/>
      <c r="V47" s="36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7"/>
      <c r="AL47" s="38"/>
      <c r="AM47" s="38"/>
      <c r="AN47" s="38"/>
      <c r="AO47" s="37"/>
      <c r="AP47" s="38"/>
      <c r="AQ47" s="38"/>
      <c r="AR47" s="37"/>
      <c r="AS47" s="38"/>
    </row>
    <row r="48" spans="1:45" ht="111" customHeight="1" x14ac:dyDescent="0.25">
      <c r="A48" s="140" t="s">
        <v>118</v>
      </c>
      <c r="B48" s="28" t="s">
        <v>119</v>
      </c>
      <c r="C48" s="29" t="s">
        <v>120</v>
      </c>
      <c r="D48" s="30" t="s">
        <v>39</v>
      </c>
      <c r="E48" s="31">
        <v>220</v>
      </c>
      <c r="F48" s="31"/>
      <c r="G48" s="33">
        <v>4.8000000000000001E-2</v>
      </c>
      <c r="H48" s="33">
        <f t="shared" si="2"/>
        <v>10.56</v>
      </c>
      <c r="I48" s="34">
        <f t="shared" ref="I48:I57" si="42">H48</f>
        <v>10.56</v>
      </c>
      <c r="J48" s="33">
        <f t="shared" si="7"/>
        <v>0</v>
      </c>
      <c r="K48" s="34"/>
      <c r="L48" s="33"/>
      <c r="M48" s="33"/>
      <c r="N48" s="33"/>
      <c r="O48" s="33">
        <f t="shared" ref="O48:O73" si="43">I48*$Q$7</f>
        <v>0.15840000000000001</v>
      </c>
      <c r="P48" s="33">
        <f t="shared" ref="P48:P73" si="44">K48*$Q$7</f>
        <v>0</v>
      </c>
      <c r="Q48" s="33"/>
      <c r="R48" s="33">
        <f t="shared" ref="R48:R73" si="45">I48*$T$7</f>
        <v>3.5904000000000003</v>
      </c>
      <c r="S48" s="35">
        <f t="shared" ref="S48:S73" si="46">K48*$T$7</f>
        <v>0</v>
      </c>
      <c r="T48" s="33"/>
      <c r="U48" s="36">
        <f t="shared" ref="U48:U73" si="47">I48*$W$7</f>
        <v>1.0560000000000001E-3</v>
      </c>
      <c r="V48" s="36">
        <f t="shared" ref="V48:V73" si="48">K48*$W$7</f>
        <v>0</v>
      </c>
      <c r="W48" s="33"/>
      <c r="X48" s="33">
        <f t="shared" ref="X48:X73" si="49">I48*$Z$7</f>
        <v>8.0403839999999995</v>
      </c>
      <c r="Y48" s="33">
        <f t="shared" ref="Y48:Y73" si="50">K48*$Z$7</f>
        <v>0</v>
      </c>
      <c r="Z48" s="33"/>
      <c r="AA48" s="33">
        <f t="shared" si="3"/>
        <v>22.350239999999999</v>
      </c>
      <c r="AB48" s="33">
        <f t="shared" si="4"/>
        <v>0</v>
      </c>
      <c r="AC48" s="33">
        <f t="shared" ref="AC48:AD65" si="51">AA48*$AE$7</f>
        <v>6.7050719999999995</v>
      </c>
      <c r="AD48" s="33">
        <f t="shared" si="51"/>
        <v>0</v>
      </c>
      <c r="AE48" s="33"/>
      <c r="AF48" s="33"/>
      <c r="AG48" s="33"/>
      <c r="AH48" s="33">
        <f t="shared" ref="AH48:AI65" si="52">(AA48+AC48)*$AJ$7</f>
        <v>0.87165935999999999</v>
      </c>
      <c r="AI48" s="33">
        <f t="shared" si="52"/>
        <v>0</v>
      </c>
      <c r="AJ48" s="33"/>
      <c r="AK48" s="37">
        <v>77.59</v>
      </c>
      <c r="AL48" s="38">
        <f t="shared" ref="AL48:AL57" si="53">AB48+AD48+AI48</f>
        <v>0</v>
      </c>
      <c r="AM48" s="38">
        <f t="shared" si="5"/>
        <v>83.8</v>
      </c>
      <c r="AN48" s="38">
        <f t="shared" si="8"/>
        <v>0</v>
      </c>
      <c r="AO48" s="37">
        <f t="shared" si="6"/>
        <v>16.760000000000002</v>
      </c>
      <c r="AP48" s="38">
        <f t="shared" si="6"/>
        <v>0</v>
      </c>
      <c r="AQ48" s="38"/>
      <c r="AR48" s="37">
        <f>AM48+AO48</f>
        <v>100.56</v>
      </c>
      <c r="AS48" s="38">
        <f>AN48+AP48</f>
        <v>0</v>
      </c>
    </row>
    <row r="49" spans="1:45" ht="105" customHeight="1" x14ac:dyDescent="0.25">
      <c r="A49" s="140" t="s">
        <v>121</v>
      </c>
      <c r="B49" s="28" t="s">
        <v>122</v>
      </c>
      <c r="C49" s="29" t="s">
        <v>120</v>
      </c>
      <c r="D49" s="30" t="s">
        <v>39</v>
      </c>
      <c r="E49" s="31">
        <v>320</v>
      </c>
      <c r="F49" s="31"/>
      <c r="G49" s="33">
        <f>$G$10</f>
        <v>4.8000000000000001E-2</v>
      </c>
      <c r="H49" s="33">
        <f t="shared" si="2"/>
        <v>15.36</v>
      </c>
      <c r="I49" s="34">
        <f t="shared" si="42"/>
        <v>15.36</v>
      </c>
      <c r="J49" s="33">
        <f t="shared" si="7"/>
        <v>0</v>
      </c>
      <c r="K49" s="34"/>
      <c r="L49" s="33"/>
      <c r="M49" s="33"/>
      <c r="N49" s="33"/>
      <c r="O49" s="33">
        <f t="shared" si="43"/>
        <v>0.23039999999999999</v>
      </c>
      <c r="P49" s="33">
        <f t="shared" si="44"/>
        <v>0</v>
      </c>
      <c r="Q49" s="33"/>
      <c r="R49" s="33">
        <f t="shared" si="45"/>
        <v>5.2224000000000004</v>
      </c>
      <c r="S49" s="35">
        <f t="shared" si="46"/>
        <v>0</v>
      </c>
      <c r="T49" s="33"/>
      <c r="U49" s="36">
        <f t="shared" si="47"/>
        <v>1.536E-3</v>
      </c>
      <c r="V49" s="36">
        <f t="shared" si="48"/>
        <v>0</v>
      </c>
      <c r="W49" s="33"/>
      <c r="X49" s="33">
        <f t="shared" si="49"/>
        <v>11.695103999999999</v>
      </c>
      <c r="Y49" s="33">
        <f t="shared" si="50"/>
        <v>0</v>
      </c>
      <c r="Z49" s="33"/>
      <c r="AA49" s="33">
        <f t="shared" si="3"/>
        <v>32.509439999999998</v>
      </c>
      <c r="AB49" s="33">
        <f t="shared" si="4"/>
        <v>0</v>
      </c>
      <c r="AC49" s="33">
        <f t="shared" si="51"/>
        <v>9.7528319999999997</v>
      </c>
      <c r="AD49" s="33">
        <f t="shared" si="51"/>
        <v>0</v>
      </c>
      <c r="AE49" s="33"/>
      <c r="AF49" s="33"/>
      <c r="AG49" s="33"/>
      <c r="AH49" s="33">
        <f t="shared" si="52"/>
        <v>1.2678681599999999</v>
      </c>
      <c r="AI49" s="33">
        <f t="shared" si="52"/>
        <v>0</v>
      </c>
      <c r="AJ49" s="33"/>
      <c r="AK49" s="37">
        <v>112.87</v>
      </c>
      <c r="AL49" s="38">
        <f t="shared" si="53"/>
        <v>0</v>
      </c>
      <c r="AM49" s="38">
        <f t="shared" si="5"/>
        <v>121.9</v>
      </c>
      <c r="AN49" s="38">
        <f t="shared" si="8"/>
        <v>0</v>
      </c>
      <c r="AO49" s="37">
        <f t="shared" si="6"/>
        <v>24.38</v>
      </c>
      <c r="AP49" s="38">
        <f t="shared" si="6"/>
        <v>0</v>
      </c>
      <c r="AQ49" s="38"/>
      <c r="AR49" s="37">
        <f t="shared" ref="AR49:AS55" si="54">AM49+AO49</f>
        <v>146.28</v>
      </c>
      <c r="AS49" s="38">
        <f t="shared" si="54"/>
        <v>0</v>
      </c>
    </row>
    <row r="50" spans="1:45" ht="95.25" customHeight="1" x14ac:dyDescent="0.25">
      <c r="A50" s="140" t="s">
        <v>123</v>
      </c>
      <c r="B50" s="28" t="s">
        <v>124</v>
      </c>
      <c r="C50" s="29" t="s">
        <v>120</v>
      </c>
      <c r="D50" s="30" t="s">
        <v>39</v>
      </c>
      <c r="E50" s="31">
        <v>620</v>
      </c>
      <c r="F50" s="31"/>
      <c r="G50" s="33">
        <v>4.8000000000000001E-2</v>
      </c>
      <c r="H50" s="33">
        <f t="shared" si="2"/>
        <v>29.76</v>
      </c>
      <c r="I50" s="34">
        <f t="shared" si="42"/>
        <v>29.76</v>
      </c>
      <c r="J50" s="33">
        <f t="shared" si="7"/>
        <v>0</v>
      </c>
      <c r="K50" s="34"/>
      <c r="L50" s="33"/>
      <c r="M50" s="33"/>
      <c r="N50" s="33"/>
      <c r="O50" s="33">
        <f t="shared" si="43"/>
        <v>0.44640000000000002</v>
      </c>
      <c r="P50" s="33">
        <f t="shared" si="44"/>
        <v>0</v>
      </c>
      <c r="Q50" s="33"/>
      <c r="R50" s="33">
        <f t="shared" si="45"/>
        <v>10.118400000000001</v>
      </c>
      <c r="S50" s="35">
        <f t="shared" si="46"/>
        <v>0</v>
      </c>
      <c r="T50" s="33"/>
      <c r="U50" s="36">
        <f t="shared" si="47"/>
        <v>2.9760000000000003E-3</v>
      </c>
      <c r="V50" s="36">
        <f t="shared" si="48"/>
        <v>0</v>
      </c>
      <c r="W50" s="33"/>
      <c r="X50" s="33">
        <f t="shared" si="49"/>
        <v>22.659264</v>
      </c>
      <c r="Y50" s="33">
        <f t="shared" si="50"/>
        <v>0</v>
      </c>
      <c r="Z50" s="33"/>
      <c r="AA50" s="33">
        <f t="shared" si="3"/>
        <v>62.98704</v>
      </c>
      <c r="AB50" s="33">
        <f t="shared" si="4"/>
        <v>0</v>
      </c>
      <c r="AC50" s="33">
        <f t="shared" si="51"/>
        <v>18.896111999999999</v>
      </c>
      <c r="AD50" s="33">
        <f t="shared" si="51"/>
        <v>0</v>
      </c>
      <c r="AE50" s="33"/>
      <c r="AF50" s="33"/>
      <c r="AG50" s="33"/>
      <c r="AH50" s="33">
        <f t="shared" si="52"/>
        <v>2.4564945599999999</v>
      </c>
      <c r="AI50" s="33">
        <f t="shared" si="52"/>
        <v>0</v>
      </c>
      <c r="AJ50" s="33"/>
      <c r="AK50" s="37">
        <v>218.69</v>
      </c>
      <c r="AL50" s="38">
        <f t="shared" si="53"/>
        <v>0</v>
      </c>
      <c r="AM50" s="38">
        <f t="shared" si="5"/>
        <v>236.19</v>
      </c>
      <c r="AN50" s="38">
        <f t="shared" si="8"/>
        <v>0</v>
      </c>
      <c r="AO50" s="37">
        <f t="shared" si="6"/>
        <v>47.24</v>
      </c>
      <c r="AP50" s="38">
        <f t="shared" si="6"/>
        <v>0</v>
      </c>
      <c r="AQ50" s="38"/>
      <c r="AR50" s="37">
        <f t="shared" si="54"/>
        <v>283.43</v>
      </c>
      <c r="AS50" s="38">
        <f t="shared" si="54"/>
        <v>0</v>
      </c>
    </row>
    <row r="51" spans="1:45" ht="110.25" customHeight="1" x14ac:dyDescent="0.25">
      <c r="A51" s="140" t="s">
        <v>125</v>
      </c>
      <c r="B51" s="28" t="s">
        <v>126</v>
      </c>
      <c r="C51" s="29" t="s">
        <v>120</v>
      </c>
      <c r="D51" s="30" t="s">
        <v>39</v>
      </c>
      <c r="E51" s="31">
        <v>920</v>
      </c>
      <c r="F51" s="31"/>
      <c r="G51" s="43">
        <f t="shared" ref="G51:G56" si="55">$G$10</f>
        <v>4.8000000000000001E-2</v>
      </c>
      <c r="H51" s="33">
        <f t="shared" si="2"/>
        <v>44.160000000000004</v>
      </c>
      <c r="I51" s="34">
        <f t="shared" si="42"/>
        <v>44.160000000000004</v>
      </c>
      <c r="J51" s="33">
        <f t="shared" si="7"/>
        <v>0</v>
      </c>
      <c r="K51" s="34"/>
      <c r="L51" s="33"/>
      <c r="M51" s="33"/>
      <c r="N51" s="33"/>
      <c r="O51" s="33">
        <f t="shared" si="43"/>
        <v>0.66239999999999999</v>
      </c>
      <c r="P51" s="33">
        <f t="shared" si="44"/>
        <v>0</v>
      </c>
      <c r="Q51" s="33"/>
      <c r="R51" s="33">
        <f t="shared" si="45"/>
        <v>15.014400000000002</v>
      </c>
      <c r="S51" s="35">
        <f t="shared" si="46"/>
        <v>0</v>
      </c>
      <c r="T51" s="33"/>
      <c r="U51" s="36">
        <f t="shared" si="47"/>
        <v>4.4160000000000007E-3</v>
      </c>
      <c r="V51" s="36">
        <f t="shared" si="48"/>
        <v>0</v>
      </c>
      <c r="W51" s="33"/>
      <c r="X51" s="33">
        <f t="shared" si="49"/>
        <v>33.623424</v>
      </c>
      <c r="Y51" s="33">
        <f t="shared" si="50"/>
        <v>0</v>
      </c>
      <c r="Z51" s="33"/>
      <c r="AA51" s="33">
        <f t="shared" si="3"/>
        <v>93.464640000000003</v>
      </c>
      <c r="AB51" s="33">
        <f t="shared" si="4"/>
        <v>0</v>
      </c>
      <c r="AC51" s="33">
        <f t="shared" si="51"/>
        <v>28.039391999999999</v>
      </c>
      <c r="AD51" s="33">
        <f t="shared" si="51"/>
        <v>0</v>
      </c>
      <c r="AE51" s="33"/>
      <c r="AF51" s="33"/>
      <c r="AG51" s="33"/>
      <c r="AH51" s="33">
        <f t="shared" si="52"/>
        <v>3.6451209599999999</v>
      </c>
      <c r="AI51" s="33">
        <f t="shared" si="52"/>
        <v>0</v>
      </c>
      <c r="AJ51" s="33"/>
      <c r="AK51" s="37">
        <v>324.51</v>
      </c>
      <c r="AL51" s="38">
        <f t="shared" si="53"/>
        <v>0</v>
      </c>
      <c r="AM51" s="38">
        <f t="shared" si="5"/>
        <v>350.47</v>
      </c>
      <c r="AN51" s="38">
        <f t="shared" si="8"/>
        <v>0</v>
      </c>
      <c r="AO51" s="37">
        <f t="shared" si="6"/>
        <v>70.09</v>
      </c>
      <c r="AP51" s="38">
        <f t="shared" si="6"/>
        <v>0</v>
      </c>
      <c r="AQ51" s="38"/>
      <c r="AR51" s="37">
        <f t="shared" si="54"/>
        <v>420.56000000000006</v>
      </c>
      <c r="AS51" s="38">
        <f t="shared" si="54"/>
        <v>0</v>
      </c>
    </row>
    <row r="52" spans="1:45" ht="43.5" customHeight="1" x14ac:dyDescent="0.25">
      <c r="A52" s="140" t="s">
        <v>127</v>
      </c>
      <c r="B52" s="28" t="s">
        <v>128</v>
      </c>
      <c r="C52" s="29" t="s">
        <v>120</v>
      </c>
      <c r="D52" s="30" t="s">
        <v>39</v>
      </c>
      <c r="E52" s="31">
        <v>160</v>
      </c>
      <c r="F52" s="31"/>
      <c r="G52" s="33">
        <f t="shared" si="55"/>
        <v>4.8000000000000001E-2</v>
      </c>
      <c r="H52" s="33">
        <f t="shared" si="2"/>
        <v>7.68</v>
      </c>
      <c r="I52" s="34">
        <f t="shared" si="42"/>
        <v>7.68</v>
      </c>
      <c r="J52" s="33">
        <f t="shared" si="7"/>
        <v>0</v>
      </c>
      <c r="K52" s="34"/>
      <c r="L52" s="33"/>
      <c r="M52" s="33"/>
      <c r="N52" s="33"/>
      <c r="O52" s="33">
        <f t="shared" si="43"/>
        <v>0.1152</v>
      </c>
      <c r="P52" s="33">
        <f t="shared" si="44"/>
        <v>0</v>
      </c>
      <c r="Q52" s="33"/>
      <c r="R52" s="33">
        <f t="shared" si="45"/>
        <v>2.6112000000000002</v>
      </c>
      <c r="S52" s="35">
        <f t="shared" si="46"/>
        <v>0</v>
      </c>
      <c r="T52" s="33"/>
      <c r="U52" s="36">
        <f t="shared" si="47"/>
        <v>7.6800000000000002E-4</v>
      </c>
      <c r="V52" s="36">
        <f t="shared" si="48"/>
        <v>0</v>
      </c>
      <c r="W52" s="33"/>
      <c r="X52" s="33">
        <f t="shared" si="49"/>
        <v>5.8475519999999994</v>
      </c>
      <c r="Y52" s="33">
        <f t="shared" si="50"/>
        <v>0</v>
      </c>
      <c r="Z52" s="33"/>
      <c r="AA52" s="33">
        <f t="shared" si="3"/>
        <v>16.254719999999999</v>
      </c>
      <c r="AB52" s="33">
        <f t="shared" si="4"/>
        <v>0</v>
      </c>
      <c r="AC52" s="33">
        <f t="shared" si="51"/>
        <v>4.8764159999999999</v>
      </c>
      <c r="AD52" s="33">
        <f t="shared" si="51"/>
        <v>0</v>
      </c>
      <c r="AE52" s="33"/>
      <c r="AF52" s="33"/>
      <c r="AG52" s="33"/>
      <c r="AH52" s="33">
        <f t="shared" si="52"/>
        <v>0.63393407999999996</v>
      </c>
      <c r="AI52" s="33">
        <f t="shared" si="52"/>
        <v>0</v>
      </c>
      <c r="AJ52" s="33"/>
      <c r="AK52" s="37">
        <v>56.43</v>
      </c>
      <c r="AL52" s="38">
        <f t="shared" si="53"/>
        <v>0</v>
      </c>
      <c r="AM52" s="38">
        <f t="shared" si="5"/>
        <v>60.94</v>
      </c>
      <c r="AN52" s="38">
        <f t="shared" si="8"/>
        <v>0</v>
      </c>
      <c r="AO52" s="37">
        <f t="shared" si="6"/>
        <v>12.19</v>
      </c>
      <c r="AP52" s="38">
        <f t="shared" si="6"/>
        <v>0</v>
      </c>
      <c r="AQ52" s="38"/>
      <c r="AR52" s="37">
        <f t="shared" si="54"/>
        <v>73.13</v>
      </c>
      <c r="AS52" s="38">
        <f t="shared" si="54"/>
        <v>0</v>
      </c>
    </row>
    <row r="53" spans="1:45" ht="45" customHeight="1" x14ac:dyDescent="0.25">
      <c r="A53" s="140" t="s">
        <v>129</v>
      </c>
      <c r="B53" s="28" t="s">
        <v>130</v>
      </c>
      <c r="C53" s="29" t="s">
        <v>120</v>
      </c>
      <c r="D53" s="30" t="s">
        <v>39</v>
      </c>
      <c r="E53" s="31">
        <v>280</v>
      </c>
      <c r="F53" s="31"/>
      <c r="G53" s="33">
        <f t="shared" si="55"/>
        <v>4.8000000000000001E-2</v>
      </c>
      <c r="H53" s="33">
        <f t="shared" si="2"/>
        <v>13.44</v>
      </c>
      <c r="I53" s="34">
        <f t="shared" si="42"/>
        <v>13.44</v>
      </c>
      <c r="J53" s="33">
        <f t="shared" si="7"/>
        <v>0</v>
      </c>
      <c r="K53" s="34"/>
      <c r="L53" s="33"/>
      <c r="M53" s="33"/>
      <c r="N53" s="33"/>
      <c r="O53" s="33">
        <f t="shared" si="43"/>
        <v>0.20159999999999997</v>
      </c>
      <c r="P53" s="33">
        <f t="shared" si="44"/>
        <v>0</v>
      </c>
      <c r="Q53" s="33"/>
      <c r="R53" s="33">
        <f t="shared" si="45"/>
        <v>4.5696000000000003</v>
      </c>
      <c r="S53" s="35">
        <f t="shared" si="46"/>
        <v>0</v>
      </c>
      <c r="T53" s="33"/>
      <c r="U53" s="36">
        <f t="shared" si="47"/>
        <v>1.3439999999999999E-3</v>
      </c>
      <c r="V53" s="36">
        <f t="shared" si="48"/>
        <v>0</v>
      </c>
      <c r="W53" s="33"/>
      <c r="X53" s="33">
        <f t="shared" si="49"/>
        <v>10.233215999999999</v>
      </c>
      <c r="Y53" s="33">
        <f t="shared" si="50"/>
        <v>0</v>
      </c>
      <c r="Z53" s="33"/>
      <c r="AA53" s="33">
        <f t="shared" si="3"/>
        <v>28.445759999999996</v>
      </c>
      <c r="AB53" s="33">
        <f t="shared" si="4"/>
        <v>0</v>
      </c>
      <c r="AC53" s="33">
        <f t="shared" si="51"/>
        <v>8.5337279999999982</v>
      </c>
      <c r="AD53" s="33">
        <f t="shared" si="51"/>
        <v>0</v>
      </c>
      <c r="AE53" s="33"/>
      <c r="AF53" s="33"/>
      <c r="AG53" s="33"/>
      <c r="AH53" s="33">
        <f t="shared" si="52"/>
        <v>1.1093846399999998</v>
      </c>
      <c r="AI53" s="33">
        <f t="shared" si="52"/>
        <v>0</v>
      </c>
      <c r="AJ53" s="33"/>
      <c r="AK53" s="37">
        <v>98.76</v>
      </c>
      <c r="AL53" s="38">
        <f t="shared" si="53"/>
        <v>0</v>
      </c>
      <c r="AM53" s="38">
        <f t="shared" si="5"/>
        <v>106.66</v>
      </c>
      <c r="AN53" s="38">
        <f t="shared" si="8"/>
        <v>0</v>
      </c>
      <c r="AO53" s="37">
        <f t="shared" si="6"/>
        <v>21.33</v>
      </c>
      <c r="AP53" s="38">
        <f t="shared" si="6"/>
        <v>0</v>
      </c>
      <c r="AQ53" s="38"/>
      <c r="AR53" s="37">
        <f t="shared" si="54"/>
        <v>127.99</v>
      </c>
      <c r="AS53" s="38">
        <f t="shared" si="54"/>
        <v>0</v>
      </c>
    </row>
    <row r="54" spans="1:45" ht="38.25" customHeight="1" x14ac:dyDescent="0.25">
      <c r="A54" s="140" t="s">
        <v>131</v>
      </c>
      <c r="B54" s="28" t="s">
        <v>132</v>
      </c>
      <c r="C54" s="29" t="s">
        <v>120</v>
      </c>
      <c r="D54" s="30" t="s">
        <v>39</v>
      </c>
      <c r="E54" s="31">
        <v>320</v>
      </c>
      <c r="F54" s="31"/>
      <c r="G54" s="33">
        <f t="shared" si="55"/>
        <v>4.8000000000000001E-2</v>
      </c>
      <c r="H54" s="33">
        <f t="shared" si="2"/>
        <v>15.36</v>
      </c>
      <c r="I54" s="34">
        <f t="shared" si="42"/>
        <v>15.36</v>
      </c>
      <c r="J54" s="33">
        <f t="shared" si="7"/>
        <v>0</v>
      </c>
      <c r="K54" s="34"/>
      <c r="L54" s="33"/>
      <c r="M54" s="33"/>
      <c r="N54" s="33"/>
      <c r="O54" s="33">
        <f t="shared" si="43"/>
        <v>0.23039999999999999</v>
      </c>
      <c r="P54" s="33">
        <f t="shared" si="44"/>
        <v>0</v>
      </c>
      <c r="Q54" s="33"/>
      <c r="R54" s="33">
        <f t="shared" si="45"/>
        <v>5.2224000000000004</v>
      </c>
      <c r="S54" s="35">
        <f t="shared" si="46"/>
        <v>0</v>
      </c>
      <c r="T54" s="33"/>
      <c r="U54" s="36">
        <f t="shared" si="47"/>
        <v>1.536E-3</v>
      </c>
      <c r="V54" s="36">
        <f t="shared" si="48"/>
        <v>0</v>
      </c>
      <c r="W54" s="33"/>
      <c r="X54" s="33">
        <f t="shared" si="49"/>
        <v>11.695103999999999</v>
      </c>
      <c r="Y54" s="33">
        <f t="shared" si="50"/>
        <v>0</v>
      </c>
      <c r="Z54" s="33"/>
      <c r="AA54" s="33">
        <f t="shared" si="3"/>
        <v>32.509439999999998</v>
      </c>
      <c r="AB54" s="33">
        <f t="shared" si="4"/>
        <v>0</v>
      </c>
      <c r="AC54" s="33">
        <f t="shared" si="51"/>
        <v>9.7528319999999997</v>
      </c>
      <c r="AD54" s="33">
        <f t="shared" si="51"/>
        <v>0</v>
      </c>
      <c r="AE54" s="33"/>
      <c r="AF54" s="33"/>
      <c r="AG54" s="33"/>
      <c r="AH54" s="33">
        <f t="shared" si="52"/>
        <v>1.2678681599999999</v>
      </c>
      <c r="AI54" s="33">
        <f t="shared" si="52"/>
        <v>0</v>
      </c>
      <c r="AJ54" s="33"/>
      <c r="AK54" s="37">
        <v>112.87</v>
      </c>
      <c r="AL54" s="38">
        <f t="shared" si="53"/>
        <v>0</v>
      </c>
      <c r="AM54" s="38">
        <f t="shared" si="5"/>
        <v>121.9</v>
      </c>
      <c r="AN54" s="38">
        <f t="shared" si="8"/>
        <v>0</v>
      </c>
      <c r="AO54" s="37">
        <f t="shared" si="6"/>
        <v>24.38</v>
      </c>
      <c r="AP54" s="38">
        <f t="shared" si="6"/>
        <v>0</v>
      </c>
      <c r="AQ54" s="38"/>
      <c r="AR54" s="37">
        <f t="shared" si="54"/>
        <v>146.28</v>
      </c>
      <c r="AS54" s="38">
        <f t="shared" si="54"/>
        <v>0</v>
      </c>
    </row>
    <row r="55" spans="1:45" ht="35.25" customHeight="1" x14ac:dyDescent="0.25">
      <c r="A55" s="140" t="s">
        <v>133</v>
      </c>
      <c r="B55" s="28" t="s">
        <v>134</v>
      </c>
      <c r="C55" s="29" t="s">
        <v>120</v>
      </c>
      <c r="D55" s="30" t="s">
        <v>39</v>
      </c>
      <c r="E55" s="31">
        <v>460</v>
      </c>
      <c r="F55" s="31"/>
      <c r="G55" s="33">
        <f t="shared" si="55"/>
        <v>4.8000000000000001E-2</v>
      </c>
      <c r="H55" s="33">
        <f t="shared" si="2"/>
        <v>22.080000000000002</v>
      </c>
      <c r="I55" s="34">
        <f t="shared" si="42"/>
        <v>22.080000000000002</v>
      </c>
      <c r="J55" s="33">
        <f t="shared" si="7"/>
        <v>0</v>
      </c>
      <c r="K55" s="34"/>
      <c r="L55" s="33"/>
      <c r="M55" s="33"/>
      <c r="N55" s="33"/>
      <c r="O55" s="33">
        <f t="shared" si="43"/>
        <v>0.33119999999999999</v>
      </c>
      <c r="P55" s="33">
        <f t="shared" si="44"/>
        <v>0</v>
      </c>
      <c r="Q55" s="33"/>
      <c r="R55" s="33">
        <f t="shared" si="45"/>
        <v>7.507200000000001</v>
      </c>
      <c r="S55" s="35">
        <f t="shared" si="46"/>
        <v>0</v>
      </c>
      <c r="T55" s="33"/>
      <c r="U55" s="36">
        <f t="shared" si="47"/>
        <v>2.2080000000000003E-3</v>
      </c>
      <c r="V55" s="36">
        <f t="shared" si="48"/>
        <v>0</v>
      </c>
      <c r="W55" s="33"/>
      <c r="X55" s="33">
        <f t="shared" si="49"/>
        <v>16.811712</v>
      </c>
      <c r="Y55" s="33">
        <f t="shared" si="50"/>
        <v>0</v>
      </c>
      <c r="Z55" s="33"/>
      <c r="AA55" s="33">
        <f t="shared" si="3"/>
        <v>46.732320000000001</v>
      </c>
      <c r="AB55" s="33">
        <f t="shared" si="4"/>
        <v>0</v>
      </c>
      <c r="AC55" s="33">
        <f t="shared" si="51"/>
        <v>14.019696</v>
      </c>
      <c r="AD55" s="33">
        <f t="shared" si="51"/>
        <v>0</v>
      </c>
      <c r="AE55" s="33"/>
      <c r="AF55" s="33"/>
      <c r="AG55" s="33"/>
      <c r="AH55" s="33">
        <f t="shared" si="52"/>
        <v>1.8225604799999999</v>
      </c>
      <c r="AI55" s="33">
        <f t="shared" si="52"/>
        <v>0</v>
      </c>
      <c r="AJ55" s="33"/>
      <c r="AK55" s="37">
        <v>162.24</v>
      </c>
      <c r="AL55" s="38">
        <f t="shared" si="53"/>
        <v>0</v>
      </c>
      <c r="AM55" s="38">
        <f t="shared" si="5"/>
        <v>175.22</v>
      </c>
      <c r="AN55" s="38">
        <f t="shared" si="8"/>
        <v>0</v>
      </c>
      <c r="AO55" s="37">
        <f t="shared" si="6"/>
        <v>35.04</v>
      </c>
      <c r="AP55" s="38">
        <f t="shared" si="6"/>
        <v>0</v>
      </c>
      <c r="AQ55" s="38"/>
      <c r="AR55" s="37">
        <f t="shared" si="54"/>
        <v>210.26</v>
      </c>
      <c r="AS55" s="38">
        <f t="shared" si="54"/>
        <v>0</v>
      </c>
    </row>
    <row r="56" spans="1:45" ht="77.25" customHeight="1" x14ac:dyDescent="0.25">
      <c r="A56" s="140" t="s">
        <v>135</v>
      </c>
      <c r="B56" s="28" t="s">
        <v>136</v>
      </c>
      <c r="C56" s="29" t="s">
        <v>120</v>
      </c>
      <c r="D56" s="30" t="s">
        <v>39</v>
      </c>
      <c r="E56" s="31">
        <v>1220</v>
      </c>
      <c r="F56" s="31"/>
      <c r="G56" s="33">
        <f t="shared" si="55"/>
        <v>4.8000000000000001E-2</v>
      </c>
      <c r="H56" s="33">
        <f t="shared" si="2"/>
        <v>58.56</v>
      </c>
      <c r="I56" s="34">
        <f t="shared" si="42"/>
        <v>58.56</v>
      </c>
      <c r="J56" s="33">
        <f t="shared" si="7"/>
        <v>0</v>
      </c>
      <c r="K56" s="34"/>
      <c r="L56" s="33"/>
      <c r="M56" s="33"/>
      <c r="N56" s="33"/>
      <c r="O56" s="33">
        <f t="shared" si="43"/>
        <v>0.87839999999999996</v>
      </c>
      <c r="P56" s="33">
        <f t="shared" si="44"/>
        <v>0</v>
      </c>
      <c r="Q56" s="33"/>
      <c r="R56" s="33">
        <f t="shared" si="45"/>
        <v>19.910400000000003</v>
      </c>
      <c r="S56" s="35">
        <f t="shared" si="46"/>
        <v>0</v>
      </c>
      <c r="T56" s="33"/>
      <c r="U56" s="36">
        <f t="shared" si="47"/>
        <v>5.8560000000000001E-3</v>
      </c>
      <c r="V56" s="36">
        <f t="shared" si="48"/>
        <v>0</v>
      </c>
      <c r="W56" s="33"/>
      <c r="X56" s="33">
        <f t="shared" si="49"/>
        <v>44.587584</v>
      </c>
      <c r="Y56" s="33">
        <f t="shared" si="50"/>
        <v>0</v>
      </c>
      <c r="Z56" s="33"/>
      <c r="AA56" s="33">
        <f t="shared" si="3"/>
        <v>123.94224</v>
      </c>
      <c r="AB56" s="33">
        <f t="shared" si="4"/>
        <v>0</v>
      </c>
      <c r="AC56" s="33">
        <f t="shared" si="51"/>
        <v>37.182671999999997</v>
      </c>
      <c r="AD56" s="33">
        <f t="shared" si="51"/>
        <v>0</v>
      </c>
      <c r="AE56" s="33"/>
      <c r="AF56" s="33"/>
      <c r="AG56" s="33"/>
      <c r="AH56" s="33">
        <f t="shared" si="52"/>
        <v>4.8337473599999994</v>
      </c>
      <c r="AI56" s="33">
        <f t="shared" si="52"/>
        <v>0</v>
      </c>
      <c r="AJ56" s="33"/>
      <c r="AK56" s="37">
        <v>430.32</v>
      </c>
      <c r="AL56" s="38">
        <f t="shared" si="53"/>
        <v>0</v>
      </c>
      <c r="AM56" s="38">
        <f t="shared" si="5"/>
        <v>464.75</v>
      </c>
      <c r="AN56" s="38">
        <f t="shared" si="8"/>
        <v>0</v>
      </c>
      <c r="AO56" s="37">
        <f t="shared" si="6"/>
        <v>92.95</v>
      </c>
      <c r="AP56" s="38">
        <f t="shared" si="6"/>
        <v>0</v>
      </c>
      <c r="AQ56" s="38"/>
      <c r="AR56" s="37">
        <f>AM56+AO56</f>
        <v>557.70000000000005</v>
      </c>
      <c r="AS56" s="38">
        <f>AN56+AP56</f>
        <v>0</v>
      </c>
    </row>
    <row r="57" spans="1:45" ht="57.75" customHeight="1" x14ac:dyDescent="0.25">
      <c r="A57" s="140" t="s">
        <v>137</v>
      </c>
      <c r="B57" s="28" t="s">
        <v>138</v>
      </c>
      <c r="C57" s="29" t="s">
        <v>120</v>
      </c>
      <c r="D57" s="30" t="s">
        <v>39</v>
      </c>
      <c r="E57" s="31">
        <v>200</v>
      </c>
      <c r="F57" s="31"/>
      <c r="G57" s="43">
        <v>4.8000000000000001E-2</v>
      </c>
      <c r="H57" s="44">
        <f t="shared" si="2"/>
        <v>9.6</v>
      </c>
      <c r="I57" s="45">
        <f t="shared" si="42"/>
        <v>9.6</v>
      </c>
      <c r="J57" s="44">
        <f t="shared" si="7"/>
        <v>0</v>
      </c>
      <c r="K57" s="45"/>
      <c r="L57" s="44"/>
      <c r="M57" s="44"/>
      <c r="N57" s="44"/>
      <c r="O57" s="44">
        <f t="shared" si="43"/>
        <v>0.14399999999999999</v>
      </c>
      <c r="P57" s="33">
        <f t="shared" si="44"/>
        <v>0</v>
      </c>
      <c r="Q57" s="44"/>
      <c r="R57" s="33">
        <f t="shared" si="45"/>
        <v>3.2640000000000002</v>
      </c>
      <c r="S57" s="35">
        <f t="shared" si="46"/>
        <v>0</v>
      </c>
      <c r="T57" s="33"/>
      <c r="U57" s="36">
        <f t="shared" si="47"/>
        <v>9.6000000000000002E-4</v>
      </c>
      <c r="V57" s="36">
        <f t="shared" si="48"/>
        <v>0</v>
      </c>
      <c r="W57" s="33"/>
      <c r="X57" s="33">
        <f t="shared" si="49"/>
        <v>7.3094399999999995</v>
      </c>
      <c r="Y57" s="33">
        <f t="shared" si="50"/>
        <v>0</v>
      </c>
      <c r="Z57" s="33"/>
      <c r="AA57" s="33">
        <f t="shared" si="3"/>
        <v>20.318399999999997</v>
      </c>
      <c r="AB57" s="33">
        <f t="shared" si="4"/>
        <v>0</v>
      </c>
      <c r="AC57" s="33">
        <f t="shared" si="51"/>
        <v>6.0955199999999987</v>
      </c>
      <c r="AD57" s="33">
        <f t="shared" si="51"/>
        <v>0</v>
      </c>
      <c r="AE57" s="33"/>
      <c r="AF57" s="33"/>
      <c r="AG57" s="33"/>
      <c r="AH57" s="33">
        <f t="shared" si="52"/>
        <v>0.79241759999999994</v>
      </c>
      <c r="AI57" s="33">
        <f t="shared" si="52"/>
        <v>0</v>
      </c>
      <c r="AJ57" s="33"/>
      <c r="AK57" s="37">
        <v>70.540000000000006</v>
      </c>
      <c r="AL57" s="38">
        <f t="shared" si="53"/>
        <v>0</v>
      </c>
      <c r="AM57" s="38">
        <f t="shared" si="5"/>
        <v>76.180000000000007</v>
      </c>
      <c r="AN57" s="38">
        <f t="shared" si="8"/>
        <v>0</v>
      </c>
      <c r="AO57" s="37">
        <f t="shared" si="6"/>
        <v>15.24</v>
      </c>
      <c r="AP57" s="38">
        <f t="shared" si="6"/>
        <v>0</v>
      </c>
      <c r="AQ57" s="38"/>
      <c r="AR57" s="37">
        <f>AM57+AO57</f>
        <v>91.42</v>
      </c>
      <c r="AS57" s="38">
        <f t="shared" ref="AS57:AS73" si="56">AN57+AP57</f>
        <v>0</v>
      </c>
    </row>
    <row r="58" spans="1:45" ht="51" customHeight="1" x14ac:dyDescent="0.25">
      <c r="A58" s="246" t="s">
        <v>139</v>
      </c>
      <c r="B58" s="197" t="s">
        <v>140</v>
      </c>
      <c r="C58" s="199" t="s">
        <v>120</v>
      </c>
      <c r="D58" s="30" t="s">
        <v>39</v>
      </c>
      <c r="E58" s="31">
        <v>90</v>
      </c>
      <c r="F58" s="31">
        <v>9</v>
      </c>
      <c r="G58" s="33">
        <f>$G$10</f>
        <v>4.8000000000000001E-2</v>
      </c>
      <c r="H58" s="33">
        <f t="shared" si="2"/>
        <v>4.32</v>
      </c>
      <c r="I58" s="46">
        <f>H58+H59</f>
        <v>4.71</v>
      </c>
      <c r="J58" s="33">
        <f t="shared" si="7"/>
        <v>0.432</v>
      </c>
      <c r="K58" s="46">
        <f>J58+J59</f>
        <v>0.627</v>
      </c>
      <c r="L58" s="33"/>
      <c r="M58" s="33"/>
      <c r="N58" s="33"/>
      <c r="O58" s="33">
        <f t="shared" si="43"/>
        <v>7.0649999999999991E-2</v>
      </c>
      <c r="P58" s="33">
        <f t="shared" si="44"/>
        <v>9.4050000000000002E-3</v>
      </c>
      <c r="Q58" s="33"/>
      <c r="R58" s="33">
        <f t="shared" si="45"/>
        <v>1.6014000000000002</v>
      </c>
      <c r="S58" s="35">
        <f t="shared" si="46"/>
        <v>0.21318000000000001</v>
      </c>
      <c r="T58" s="33"/>
      <c r="U58" s="36">
        <f t="shared" si="47"/>
        <v>4.7100000000000001E-4</v>
      </c>
      <c r="V58" s="36">
        <f t="shared" si="48"/>
        <v>6.2700000000000006E-5</v>
      </c>
      <c r="W58" s="33"/>
      <c r="X58" s="33">
        <f t="shared" si="49"/>
        <v>3.5861939999999999</v>
      </c>
      <c r="Y58" s="33">
        <f t="shared" si="50"/>
        <v>0.47739779999999998</v>
      </c>
      <c r="Z58" s="33"/>
      <c r="AA58" s="33">
        <f t="shared" si="3"/>
        <v>9.9687149999999995</v>
      </c>
      <c r="AB58" s="33">
        <f t="shared" si="4"/>
        <v>1.3270455000000001</v>
      </c>
      <c r="AC58" s="33">
        <f t="shared" si="51"/>
        <v>2.9906145</v>
      </c>
      <c r="AD58" s="33">
        <f t="shared" si="51"/>
        <v>0.39811365000000004</v>
      </c>
      <c r="AE58" s="33"/>
      <c r="AF58" s="33"/>
      <c r="AG58" s="33"/>
      <c r="AH58" s="33">
        <f t="shared" si="52"/>
        <v>0.38877988499999994</v>
      </c>
      <c r="AI58" s="33">
        <f t="shared" si="52"/>
        <v>5.1754774500000003E-2</v>
      </c>
      <c r="AJ58" s="33"/>
      <c r="AK58" s="37">
        <v>34.61</v>
      </c>
      <c r="AL58" s="38">
        <v>2.08</v>
      </c>
      <c r="AM58" s="38">
        <f t="shared" si="5"/>
        <v>37.380000000000003</v>
      </c>
      <c r="AN58" s="38">
        <f t="shared" si="8"/>
        <v>2.25</v>
      </c>
      <c r="AO58" s="37">
        <f t="shared" si="6"/>
        <v>7.48</v>
      </c>
      <c r="AP58" s="38">
        <f t="shared" si="6"/>
        <v>0.45</v>
      </c>
      <c r="AQ58" s="38"/>
      <c r="AR58" s="37">
        <f>AM58+AO58</f>
        <v>44.86</v>
      </c>
      <c r="AS58" s="38">
        <f t="shared" si="56"/>
        <v>2.7</v>
      </c>
    </row>
    <row r="59" spans="1:45" ht="16.5" hidden="1" customHeight="1" x14ac:dyDescent="0.25">
      <c r="A59" s="247"/>
      <c r="B59" s="198"/>
      <c r="C59" s="200"/>
      <c r="D59" s="30" t="s">
        <v>53</v>
      </c>
      <c r="E59" s="31">
        <v>10</v>
      </c>
      <c r="F59" s="31">
        <v>5</v>
      </c>
      <c r="G59" s="33">
        <f>$G$17</f>
        <v>3.9E-2</v>
      </c>
      <c r="H59" s="33">
        <f t="shared" si="2"/>
        <v>0.39</v>
      </c>
      <c r="I59" s="41"/>
      <c r="J59" s="33">
        <f t="shared" si="7"/>
        <v>0.19500000000000001</v>
      </c>
      <c r="K59" s="41"/>
      <c r="L59" s="33"/>
      <c r="M59" s="33"/>
      <c r="N59" s="33"/>
      <c r="O59" s="33">
        <f t="shared" si="43"/>
        <v>0</v>
      </c>
      <c r="P59" s="33">
        <f t="shared" si="44"/>
        <v>0</v>
      </c>
      <c r="Q59" s="33"/>
      <c r="R59" s="33">
        <f t="shared" si="45"/>
        <v>0</v>
      </c>
      <c r="S59" s="35">
        <f t="shared" si="46"/>
        <v>0</v>
      </c>
      <c r="T59" s="33"/>
      <c r="U59" s="36">
        <f t="shared" si="47"/>
        <v>0</v>
      </c>
      <c r="V59" s="36">
        <f t="shared" si="48"/>
        <v>0</v>
      </c>
      <c r="W59" s="33"/>
      <c r="X59" s="33">
        <f t="shared" si="49"/>
        <v>0</v>
      </c>
      <c r="Y59" s="33">
        <f t="shared" si="50"/>
        <v>0</v>
      </c>
      <c r="Z59" s="33"/>
      <c r="AA59" s="33">
        <f t="shared" si="3"/>
        <v>0</v>
      </c>
      <c r="AB59" s="33">
        <f t="shared" si="4"/>
        <v>0</v>
      </c>
      <c r="AC59" s="33">
        <f t="shared" si="51"/>
        <v>0</v>
      </c>
      <c r="AD59" s="33">
        <f t="shared" si="51"/>
        <v>0</v>
      </c>
      <c r="AE59" s="33"/>
      <c r="AF59" s="33"/>
      <c r="AG59" s="33"/>
      <c r="AH59" s="33">
        <f t="shared" si="52"/>
        <v>0</v>
      </c>
      <c r="AI59" s="33">
        <f t="shared" si="52"/>
        <v>0</v>
      </c>
      <c r="AJ59" s="33"/>
      <c r="AK59" s="37">
        <f>AA59+AC59+AH59</f>
        <v>0</v>
      </c>
      <c r="AL59" s="38">
        <f>AB59+AD59+AI59</f>
        <v>0</v>
      </c>
      <c r="AM59" s="38">
        <f t="shared" si="5"/>
        <v>0</v>
      </c>
      <c r="AN59" s="38">
        <f t="shared" si="8"/>
        <v>0</v>
      </c>
      <c r="AO59" s="37">
        <f t="shared" si="6"/>
        <v>0</v>
      </c>
      <c r="AP59" s="38">
        <f t="shared" si="6"/>
        <v>0</v>
      </c>
      <c r="AQ59" s="38"/>
      <c r="AR59" s="37">
        <f>AK59+AO59</f>
        <v>0</v>
      </c>
      <c r="AS59" s="38">
        <f t="shared" si="56"/>
        <v>0</v>
      </c>
    </row>
    <row r="60" spans="1:45" ht="56.25" customHeight="1" x14ac:dyDescent="0.25">
      <c r="A60" s="140" t="s">
        <v>141</v>
      </c>
      <c r="B60" s="28" t="s">
        <v>142</v>
      </c>
      <c r="C60" s="29" t="s">
        <v>120</v>
      </c>
      <c r="D60" s="30" t="s">
        <v>39</v>
      </c>
      <c r="E60" s="31">
        <v>120</v>
      </c>
      <c r="F60" s="31"/>
      <c r="G60" s="33">
        <f t="shared" ref="G60:G73" si="57">$G$10</f>
        <v>4.8000000000000001E-2</v>
      </c>
      <c r="H60" s="33">
        <f t="shared" si="2"/>
        <v>5.76</v>
      </c>
      <c r="I60" s="34">
        <f t="shared" ref="I60:I73" si="58">H60</f>
        <v>5.76</v>
      </c>
      <c r="J60" s="33">
        <f t="shared" si="7"/>
        <v>0</v>
      </c>
      <c r="K60" s="34"/>
      <c r="L60" s="33"/>
      <c r="M60" s="33"/>
      <c r="N60" s="33"/>
      <c r="O60" s="33">
        <f t="shared" si="43"/>
        <v>8.6399999999999991E-2</v>
      </c>
      <c r="P60" s="33">
        <f t="shared" si="44"/>
        <v>0</v>
      </c>
      <c r="Q60" s="33"/>
      <c r="R60" s="33">
        <f t="shared" si="45"/>
        <v>1.9584000000000001</v>
      </c>
      <c r="S60" s="35">
        <f t="shared" si="46"/>
        <v>0</v>
      </c>
      <c r="T60" s="33"/>
      <c r="U60" s="36">
        <f t="shared" si="47"/>
        <v>5.7600000000000001E-4</v>
      </c>
      <c r="V60" s="36">
        <f t="shared" si="48"/>
        <v>0</v>
      </c>
      <c r="W60" s="33"/>
      <c r="X60" s="33">
        <f t="shared" si="49"/>
        <v>4.3856639999999993</v>
      </c>
      <c r="Y60" s="33">
        <f t="shared" si="50"/>
        <v>0</v>
      </c>
      <c r="Z60" s="33"/>
      <c r="AA60" s="33">
        <f t="shared" si="3"/>
        <v>12.191039999999999</v>
      </c>
      <c r="AB60" s="33">
        <f t="shared" si="4"/>
        <v>0</v>
      </c>
      <c r="AC60" s="33">
        <f t="shared" si="51"/>
        <v>3.6573119999999997</v>
      </c>
      <c r="AD60" s="33">
        <f t="shared" si="51"/>
        <v>0</v>
      </c>
      <c r="AE60" s="33"/>
      <c r="AF60" s="33"/>
      <c r="AG60" s="33"/>
      <c r="AH60" s="33">
        <f t="shared" si="52"/>
        <v>0.47545055999999991</v>
      </c>
      <c r="AI60" s="33">
        <f t="shared" si="52"/>
        <v>0</v>
      </c>
      <c r="AJ60" s="33"/>
      <c r="AK60" s="37">
        <v>42.33</v>
      </c>
      <c r="AL60" s="38">
        <f t="shared" ref="AL60:AL69" si="59">AB60+AD60+AI60</f>
        <v>0</v>
      </c>
      <c r="AM60" s="38">
        <f t="shared" si="5"/>
        <v>45.72</v>
      </c>
      <c r="AN60" s="38">
        <f t="shared" si="8"/>
        <v>0</v>
      </c>
      <c r="AO60" s="37">
        <f t="shared" si="6"/>
        <v>9.14</v>
      </c>
      <c r="AP60" s="38">
        <f t="shared" si="6"/>
        <v>0</v>
      </c>
      <c r="AQ60" s="38"/>
      <c r="AR60" s="37">
        <f t="shared" ref="AR60:AR73" si="60">AM60+AO60</f>
        <v>54.86</v>
      </c>
      <c r="AS60" s="38">
        <f t="shared" si="56"/>
        <v>0</v>
      </c>
    </row>
    <row r="61" spans="1:45" ht="30.75" customHeight="1" x14ac:dyDescent="0.25">
      <c r="A61" s="140" t="s">
        <v>143</v>
      </c>
      <c r="B61" s="28" t="s">
        <v>144</v>
      </c>
      <c r="C61" s="29" t="s">
        <v>120</v>
      </c>
      <c r="D61" s="30" t="s">
        <v>39</v>
      </c>
      <c r="E61" s="31">
        <v>300</v>
      </c>
      <c r="F61" s="31"/>
      <c r="G61" s="33">
        <f t="shared" si="57"/>
        <v>4.8000000000000001E-2</v>
      </c>
      <c r="H61" s="33">
        <f t="shared" si="2"/>
        <v>14.4</v>
      </c>
      <c r="I61" s="34">
        <f t="shared" si="58"/>
        <v>14.4</v>
      </c>
      <c r="J61" s="33">
        <f t="shared" si="7"/>
        <v>0</v>
      </c>
      <c r="K61" s="34"/>
      <c r="L61" s="33"/>
      <c r="M61" s="33"/>
      <c r="N61" s="33"/>
      <c r="O61" s="33">
        <f t="shared" si="43"/>
        <v>0.216</v>
      </c>
      <c r="P61" s="33">
        <f t="shared" si="44"/>
        <v>0</v>
      </c>
      <c r="Q61" s="33"/>
      <c r="R61" s="33">
        <f t="shared" si="45"/>
        <v>4.8960000000000008</v>
      </c>
      <c r="S61" s="35">
        <f t="shared" si="46"/>
        <v>0</v>
      </c>
      <c r="T61" s="33"/>
      <c r="U61" s="36">
        <f t="shared" si="47"/>
        <v>1.4400000000000001E-3</v>
      </c>
      <c r="V61" s="36">
        <f t="shared" si="48"/>
        <v>0</v>
      </c>
      <c r="W61" s="33"/>
      <c r="X61" s="33">
        <f t="shared" si="49"/>
        <v>10.96416</v>
      </c>
      <c r="Y61" s="33">
        <f t="shared" si="50"/>
        <v>0</v>
      </c>
      <c r="Z61" s="33"/>
      <c r="AA61" s="33">
        <f t="shared" si="3"/>
        <v>30.477599999999999</v>
      </c>
      <c r="AB61" s="33">
        <f t="shared" si="4"/>
        <v>0</v>
      </c>
      <c r="AC61" s="33">
        <f t="shared" si="51"/>
        <v>9.143279999999999</v>
      </c>
      <c r="AD61" s="33">
        <f t="shared" si="51"/>
        <v>0</v>
      </c>
      <c r="AE61" s="33"/>
      <c r="AF61" s="33"/>
      <c r="AG61" s="33"/>
      <c r="AH61" s="33">
        <f t="shared" si="52"/>
        <v>1.1886264</v>
      </c>
      <c r="AI61" s="33">
        <f t="shared" si="52"/>
        <v>0</v>
      </c>
      <c r="AJ61" s="33"/>
      <c r="AK61" s="37">
        <v>105.82</v>
      </c>
      <c r="AL61" s="38">
        <f t="shared" si="59"/>
        <v>0</v>
      </c>
      <c r="AM61" s="38">
        <f t="shared" si="5"/>
        <v>114.29</v>
      </c>
      <c r="AN61" s="38">
        <f t="shared" si="8"/>
        <v>0</v>
      </c>
      <c r="AO61" s="37">
        <f t="shared" si="6"/>
        <v>22.86</v>
      </c>
      <c r="AP61" s="38">
        <f t="shared" si="6"/>
        <v>0</v>
      </c>
      <c r="AQ61" s="38"/>
      <c r="AR61" s="37">
        <f t="shared" si="60"/>
        <v>137.15</v>
      </c>
      <c r="AS61" s="38">
        <f t="shared" si="56"/>
        <v>0</v>
      </c>
    </row>
    <row r="62" spans="1:45" ht="33" customHeight="1" x14ac:dyDescent="0.25">
      <c r="A62" s="140" t="s">
        <v>145</v>
      </c>
      <c r="B62" s="28" t="s">
        <v>146</v>
      </c>
      <c r="C62" s="29" t="s">
        <v>120</v>
      </c>
      <c r="D62" s="30" t="s">
        <v>39</v>
      </c>
      <c r="E62" s="31">
        <v>370</v>
      </c>
      <c r="F62" s="31"/>
      <c r="G62" s="33">
        <f t="shared" si="57"/>
        <v>4.8000000000000001E-2</v>
      </c>
      <c r="H62" s="33">
        <f t="shared" si="2"/>
        <v>17.760000000000002</v>
      </c>
      <c r="I62" s="34">
        <f t="shared" si="58"/>
        <v>17.760000000000002</v>
      </c>
      <c r="J62" s="33">
        <f t="shared" si="7"/>
        <v>0</v>
      </c>
      <c r="K62" s="34"/>
      <c r="L62" s="33"/>
      <c r="M62" s="33"/>
      <c r="N62" s="33"/>
      <c r="O62" s="33">
        <f t="shared" si="43"/>
        <v>0.26640000000000003</v>
      </c>
      <c r="P62" s="33">
        <f t="shared" si="44"/>
        <v>0</v>
      </c>
      <c r="Q62" s="33"/>
      <c r="R62" s="33">
        <f t="shared" si="45"/>
        <v>6.0384000000000011</v>
      </c>
      <c r="S62" s="35">
        <f t="shared" si="46"/>
        <v>0</v>
      </c>
      <c r="T62" s="33"/>
      <c r="U62" s="36">
        <f t="shared" si="47"/>
        <v>1.7760000000000002E-3</v>
      </c>
      <c r="V62" s="36">
        <f t="shared" si="48"/>
        <v>0</v>
      </c>
      <c r="W62" s="33"/>
      <c r="X62" s="33">
        <f t="shared" si="49"/>
        <v>13.522464000000001</v>
      </c>
      <c r="Y62" s="33">
        <f t="shared" si="50"/>
        <v>0</v>
      </c>
      <c r="Z62" s="33"/>
      <c r="AA62" s="33">
        <f t="shared" si="3"/>
        <v>37.589040000000004</v>
      </c>
      <c r="AB62" s="33">
        <f t="shared" si="4"/>
        <v>0</v>
      </c>
      <c r="AC62" s="33">
        <f t="shared" si="51"/>
        <v>11.276712000000002</v>
      </c>
      <c r="AD62" s="33">
        <f t="shared" si="51"/>
        <v>0</v>
      </c>
      <c r="AE62" s="33"/>
      <c r="AF62" s="33"/>
      <c r="AG62" s="33"/>
      <c r="AH62" s="33">
        <f t="shared" si="52"/>
        <v>1.4659725600000002</v>
      </c>
      <c r="AI62" s="33">
        <f t="shared" si="52"/>
        <v>0</v>
      </c>
      <c r="AJ62" s="33"/>
      <c r="AK62" s="37">
        <v>130.51</v>
      </c>
      <c r="AL62" s="38">
        <f t="shared" si="59"/>
        <v>0</v>
      </c>
      <c r="AM62" s="38">
        <f t="shared" si="5"/>
        <v>140.94999999999999</v>
      </c>
      <c r="AN62" s="38">
        <f t="shared" si="8"/>
        <v>0</v>
      </c>
      <c r="AO62" s="37">
        <f t="shared" si="6"/>
        <v>28.19</v>
      </c>
      <c r="AP62" s="38">
        <f t="shared" si="6"/>
        <v>0</v>
      </c>
      <c r="AQ62" s="38"/>
      <c r="AR62" s="37">
        <f t="shared" si="60"/>
        <v>169.14</v>
      </c>
      <c r="AS62" s="38">
        <f t="shared" si="56"/>
        <v>0</v>
      </c>
    </row>
    <row r="63" spans="1:45" ht="33" customHeight="1" x14ac:dyDescent="0.25">
      <c r="A63" s="140" t="s">
        <v>147</v>
      </c>
      <c r="B63" s="28" t="s">
        <v>148</v>
      </c>
      <c r="C63" s="29" t="s">
        <v>120</v>
      </c>
      <c r="D63" s="30" t="s">
        <v>39</v>
      </c>
      <c r="E63" s="31">
        <v>480</v>
      </c>
      <c r="F63" s="31"/>
      <c r="G63" s="33">
        <f t="shared" si="57"/>
        <v>4.8000000000000001E-2</v>
      </c>
      <c r="H63" s="33">
        <f t="shared" si="2"/>
        <v>23.04</v>
      </c>
      <c r="I63" s="34">
        <f t="shared" si="58"/>
        <v>23.04</v>
      </c>
      <c r="J63" s="33">
        <f t="shared" si="7"/>
        <v>0</v>
      </c>
      <c r="K63" s="34"/>
      <c r="L63" s="33"/>
      <c r="M63" s="33"/>
      <c r="N63" s="33"/>
      <c r="O63" s="33">
        <f t="shared" si="43"/>
        <v>0.34559999999999996</v>
      </c>
      <c r="P63" s="33">
        <f t="shared" si="44"/>
        <v>0</v>
      </c>
      <c r="Q63" s="33"/>
      <c r="R63" s="33">
        <f t="shared" si="45"/>
        <v>7.8336000000000006</v>
      </c>
      <c r="S63" s="35">
        <f t="shared" si="46"/>
        <v>0</v>
      </c>
      <c r="T63" s="33"/>
      <c r="U63" s="36">
        <f t="shared" si="47"/>
        <v>2.3040000000000001E-3</v>
      </c>
      <c r="V63" s="36">
        <f t="shared" si="48"/>
        <v>0</v>
      </c>
      <c r="W63" s="33"/>
      <c r="X63" s="33">
        <f t="shared" si="49"/>
        <v>17.542655999999997</v>
      </c>
      <c r="Y63" s="33">
        <f t="shared" si="50"/>
        <v>0</v>
      </c>
      <c r="Z63" s="33"/>
      <c r="AA63" s="33">
        <f t="shared" si="3"/>
        <v>48.764159999999997</v>
      </c>
      <c r="AB63" s="33">
        <f t="shared" si="4"/>
        <v>0</v>
      </c>
      <c r="AC63" s="33">
        <f t="shared" si="51"/>
        <v>14.629247999999999</v>
      </c>
      <c r="AD63" s="33">
        <f t="shared" si="51"/>
        <v>0</v>
      </c>
      <c r="AE63" s="33"/>
      <c r="AF63" s="33"/>
      <c r="AG63" s="33"/>
      <c r="AH63" s="33">
        <f t="shared" si="52"/>
        <v>1.9018022399999996</v>
      </c>
      <c r="AI63" s="33">
        <f t="shared" si="52"/>
        <v>0</v>
      </c>
      <c r="AJ63" s="33"/>
      <c r="AK63" s="37">
        <v>169.3</v>
      </c>
      <c r="AL63" s="38">
        <f t="shared" si="59"/>
        <v>0</v>
      </c>
      <c r="AM63" s="38">
        <f t="shared" si="5"/>
        <v>182.84</v>
      </c>
      <c r="AN63" s="38">
        <f t="shared" si="8"/>
        <v>0</v>
      </c>
      <c r="AO63" s="37">
        <f t="shared" si="6"/>
        <v>36.57</v>
      </c>
      <c r="AP63" s="38">
        <f t="shared" si="6"/>
        <v>0</v>
      </c>
      <c r="AQ63" s="38"/>
      <c r="AR63" s="37">
        <f t="shared" si="60"/>
        <v>219.41</v>
      </c>
      <c r="AS63" s="38">
        <f t="shared" si="56"/>
        <v>0</v>
      </c>
    </row>
    <row r="64" spans="1:45" ht="33" customHeight="1" x14ac:dyDescent="0.25">
      <c r="A64" s="140" t="s">
        <v>149</v>
      </c>
      <c r="B64" s="28" t="s">
        <v>150</v>
      </c>
      <c r="C64" s="29" t="s">
        <v>120</v>
      </c>
      <c r="D64" s="30" t="s">
        <v>39</v>
      </c>
      <c r="E64" s="31">
        <v>550</v>
      </c>
      <c r="F64" s="31"/>
      <c r="G64" s="33">
        <f t="shared" si="57"/>
        <v>4.8000000000000001E-2</v>
      </c>
      <c r="H64" s="33">
        <f t="shared" si="2"/>
        <v>26.400000000000002</v>
      </c>
      <c r="I64" s="34">
        <f t="shared" si="58"/>
        <v>26.400000000000002</v>
      </c>
      <c r="J64" s="33">
        <f t="shared" si="7"/>
        <v>0</v>
      </c>
      <c r="K64" s="34"/>
      <c r="L64" s="33"/>
      <c r="M64" s="33"/>
      <c r="N64" s="33"/>
      <c r="O64" s="33">
        <f t="shared" si="43"/>
        <v>0.39600000000000002</v>
      </c>
      <c r="P64" s="33">
        <f t="shared" si="44"/>
        <v>0</v>
      </c>
      <c r="Q64" s="33"/>
      <c r="R64" s="33">
        <f t="shared" si="45"/>
        <v>8.9760000000000009</v>
      </c>
      <c r="S64" s="35">
        <f t="shared" si="46"/>
        <v>0</v>
      </c>
      <c r="T64" s="33"/>
      <c r="U64" s="36">
        <f t="shared" si="47"/>
        <v>2.6400000000000004E-3</v>
      </c>
      <c r="V64" s="36">
        <f t="shared" si="48"/>
        <v>0</v>
      </c>
      <c r="W64" s="33"/>
      <c r="X64" s="33">
        <f t="shared" si="49"/>
        <v>20.100960000000001</v>
      </c>
      <c r="Y64" s="33">
        <f t="shared" si="50"/>
        <v>0</v>
      </c>
      <c r="Z64" s="33"/>
      <c r="AA64" s="33">
        <f t="shared" si="3"/>
        <v>55.875600000000006</v>
      </c>
      <c r="AB64" s="33">
        <f t="shared" si="4"/>
        <v>0</v>
      </c>
      <c r="AC64" s="33">
        <f t="shared" si="51"/>
        <v>16.76268</v>
      </c>
      <c r="AD64" s="33">
        <f t="shared" si="51"/>
        <v>0</v>
      </c>
      <c r="AE64" s="33"/>
      <c r="AF64" s="33"/>
      <c r="AG64" s="33"/>
      <c r="AH64" s="33">
        <f t="shared" si="52"/>
        <v>2.1791484000000003</v>
      </c>
      <c r="AI64" s="33">
        <f t="shared" si="52"/>
        <v>0</v>
      </c>
      <c r="AJ64" s="33"/>
      <c r="AK64" s="37">
        <v>194</v>
      </c>
      <c r="AL64" s="38">
        <f t="shared" si="59"/>
        <v>0</v>
      </c>
      <c r="AM64" s="38">
        <f t="shared" si="5"/>
        <v>209.52</v>
      </c>
      <c r="AN64" s="38">
        <f t="shared" si="8"/>
        <v>0</v>
      </c>
      <c r="AO64" s="37">
        <f t="shared" si="6"/>
        <v>41.9</v>
      </c>
      <c r="AP64" s="38">
        <f t="shared" si="6"/>
        <v>0</v>
      </c>
      <c r="AQ64" s="38"/>
      <c r="AR64" s="37">
        <f t="shared" si="60"/>
        <v>251.42000000000002</v>
      </c>
      <c r="AS64" s="38">
        <f t="shared" si="56"/>
        <v>0</v>
      </c>
    </row>
    <row r="65" spans="1:45" ht="31.5" customHeight="1" x14ac:dyDescent="0.25">
      <c r="A65" s="140" t="s">
        <v>151</v>
      </c>
      <c r="B65" s="28" t="s">
        <v>152</v>
      </c>
      <c r="C65" s="29" t="s">
        <v>120</v>
      </c>
      <c r="D65" s="30" t="s">
        <v>39</v>
      </c>
      <c r="E65" s="31">
        <v>890</v>
      </c>
      <c r="F65" s="31"/>
      <c r="G65" s="33">
        <f t="shared" si="57"/>
        <v>4.8000000000000001E-2</v>
      </c>
      <c r="H65" s="33">
        <f t="shared" si="2"/>
        <v>42.72</v>
      </c>
      <c r="I65" s="34">
        <f t="shared" si="58"/>
        <v>42.72</v>
      </c>
      <c r="J65" s="33">
        <f t="shared" si="7"/>
        <v>0</v>
      </c>
      <c r="K65" s="34"/>
      <c r="L65" s="33"/>
      <c r="M65" s="33"/>
      <c r="N65" s="33"/>
      <c r="O65" s="33">
        <f t="shared" si="43"/>
        <v>0.64079999999999993</v>
      </c>
      <c r="P65" s="33">
        <f t="shared" si="44"/>
        <v>0</v>
      </c>
      <c r="Q65" s="33"/>
      <c r="R65" s="33">
        <f t="shared" si="45"/>
        <v>14.524800000000001</v>
      </c>
      <c r="S65" s="35">
        <f t="shared" si="46"/>
        <v>0</v>
      </c>
      <c r="T65" s="33"/>
      <c r="U65" s="36">
        <f t="shared" si="47"/>
        <v>4.2719999999999998E-3</v>
      </c>
      <c r="V65" s="36">
        <f t="shared" si="48"/>
        <v>0</v>
      </c>
      <c r="W65" s="33"/>
      <c r="X65" s="33">
        <f t="shared" si="49"/>
        <v>32.527007999999995</v>
      </c>
      <c r="Y65" s="33">
        <f t="shared" si="50"/>
        <v>0</v>
      </c>
      <c r="Z65" s="33"/>
      <c r="AA65" s="33">
        <f t="shared" si="3"/>
        <v>90.416879999999992</v>
      </c>
      <c r="AB65" s="33">
        <f t="shared" si="4"/>
        <v>0</v>
      </c>
      <c r="AC65" s="33">
        <f t="shared" si="51"/>
        <v>27.125063999999998</v>
      </c>
      <c r="AD65" s="33">
        <f t="shared" si="51"/>
        <v>0</v>
      </c>
      <c r="AE65" s="33"/>
      <c r="AF65" s="33"/>
      <c r="AG65" s="33"/>
      <c r="AH65" s="33">
        <f t="shared" si="52"/>
        <v>3.5262583199999993</v>
      </c>
      <c r="AI65" s="33">
        <f t="shared" si="52"/>
        <v>0</v>
      </c>
      <c r="AJ65" s="33"/>
      <c r="AK65" s="37">
        <v>313.92</v>
      </c>
      <c r="AL65" s="38">
        <f t="shared" si="59"/>
        <v>0</v>
      </c>
      <c r="AM65" s="38">
        <f t="shared" si="5"/>
        <v>339.03</v>
      </c>
      <c r="AN65" s="38">
        <f t="shared" si="8"/>
        <v>0</v>
      </c>
      <c r="AO65" s="37">
        <f t="shared" si="6"/>
        <v>67.81</v>
      </c>
      <c r="AP65" s="38">
        <f t="shared" si="6"/>
        <v>0</v>
      </c>
      <c r="AQ65" s="38"/>
      <c r="AR65" s="37">
        <f t="shared" si="60"/>
        <v>406.84</v>
      </c>
      <c r="AS65" s="38">
        <f t="shared" si="56"/>
        <v>0</v>
      </c>
    </row>
    <row r="66" spans="1:45" ht="76.5" customHeight="1" x14ac:dyDescent="0.25">
      <c r="A66" s="140" t="s">
        <v>153</v>
      </c>
      <c r="B66" s="47" t="s">
        <v>154</v>
      </c>
      <c r="C66" s="29" t="s">
        <v>120</v>
      </c>
      <c r="D66" s="30" t="s">
        <v>155</v>
      </c>
      <c r="E66" s="31">
        <v>120</v>
      </c>
      <c r="F66" s="31"/>
      <c r="G66" s="33">
        <v>9.8000000000000004E-2</v>
      </c>
      <c r="H66" s="33">
        <v>11.76</v>
      </c>
      <c r="I66" s="34">
        <v>11.76</v>
      </c>
      <c r="J66" s="33"/>
      <c r="K66" s="34"/>
      <c r="L66" s="33"/>
      <c r="M66" s="33"/>
      <c r="N66" s="33"/>
      <c r="O66" s="33"/>
      <c r="P66" s="33"/>
      <c r="Q66" s="33"/>
      <c r="R66" s="33">
        <v>3.9980000000000002</v>
      </c>
      <c r="S66" s="35"/>
      <c r="T66" s="33"/>
      <c r="U66" s="36">
        <v>1.18E-2</v>
      </c>
      <c r="V66" s="36"/>
      <c r="W66" s="33"/>
      <c r="X66" s="33">
        <v>19.286000000000001</v>
      </c>
      <c r="Y66" s="33"/>
      <c r="Z66" s="33"/>
      <c r="AA66" s="33">
        <v>35.057000000000002</v>
      </c>
      <c r="AB66" s="33"/>
      <c r="AC66" s="33">
        <v>35.057000000000002</v>
      </c>
      <c r="AD66" s="33"/>
      <c r="AE66" s="33"/>
      <c r="AF66" s="33"/>
      <c r="AG66" s="33"/>
      <c r="AH66" s="33">
        <v>2.1030000000000002</v>
      </c>
      <c r="AI66" s="33"/>
      <c r="AJ66" s="33"/>
      <c r="AK66" s="37">
        <v>76.55</v>
      </c>
      <c r="AL66" s="38">
        <f t="shared" si="59"/>
        <v>0</v>
      </c>
      <c r="AM66" s="38">
        <f t="shared" si="5"/>
        <v>82.67</v>
      </c>
      <c r="AN66" s="38">
        <f t="shared" si="8"/>
        <v>0</v>
      </c>
      <c r="AO66" s="37">
        <f t="shared" si="6"/>
        <v>16.53</v>
      </c>
      <c r="AP66" s="38">
        <f t="shared" si="6"/>
        <v>0</v>
      </c>
      <c r="AQ66" s="38"/>
      <c r="AR66" s="37">
        <f t="shared" si="60"/>
        <v>99.2</v>
      </c>
      <c r="AS66" s="38">
        <f t="shared" si="56"/>
        <v>0</v>
      </c>
    </row>
    <row r="67" spans="1:45" ht="87.75" customHeight="1" x14ac:dyDescent="0.25">
      <c r="A67" s="140" t="s">
        <v>156</v>
      </c>
      <c r="B67" s="47" t="s">
        <v>1200</v>
      </c>
      <c r="C67" s="29" t="s">
        <v>120</v>
      </c>
      <c r="D67" s="30" t="s">
        <v>155</v>
      </c>
      <c r="E67" s="31">
        <v>165</v>
      </c>
      <c r="F67" s="31"/>
      <c r="G67" s="33">
        <v>9.8000000000000004E-2</v>
      </c>
      <c r="H67" s="33">
        <v>16.170000000000002</v>
      </c>
      <c r="I67" s="34">
        <v>16.170000000000002</v>
      </c>
      <c r="J67" s="33"/>
      <c r="K67" s="34"/>
      <c r="L67" s="33"/>
      <c r="M67" s="33"/>
      <c r="N67" s="33"/>
      <c r="O67" s="33"/>
      <c r="P67" s="33"/>
      <c r="Q67" s="33"/>
      <c r="R67" s="33">
        <v>5.4980000000000002</v>
      </c>
      <c r="S67" s="35"/>
      <c r="T67" s="33"/>
      <c r="U67" s="36">
        <v>1.6199999999999999E-2</v>
      </c>
      <c r="V67" s="36"/>
      <c r="W67" s="33"/>
      <c r="X67" s="33">
        <v>26.518999999999998</v>
      </c>
      <c r="Y67" s="33"/>
      <c r="Z67" s="33"/>
      <c r="AA67" s="33">
        <v>48.203000000000003</v>
      </c>
      <c r="AB67" s="33"/>
      <c r="AC67" s="33">
        <v>48.203000000000003</v>
      </c>
      <c r="AD67" s="33"/>
      <c r="AE67" s="33"/>
      <c r="AF67" s="33"/>
      <c r="AG67" s="33"/>
      <c r="AH67" s="33">
        <v>2.8919999999999999</v>
      </c>
      <c r="AI67" s="33"/>
      <c r="AJ67" s="33"/>
      <c r="AK67" s="37">
        <v>105.26</v>
      </c>
      <c r="AL67" s="38">
        <f t="shared" si="59"/>
        <v>0</v>
      </c>
      <c r="AM67" s="38">
        <f t="shared" si="5"/>
        <v>113.68</v>
      </c>
      <c r="AN67" s="38">
        <f t="shared" si="8"/>
        <v>0</v>
      </c>
      <c r="AO67" s="37">
        <f t="shared" si="6"/>
        <v>22.74</v>
      </c>
      <c r="AP67" s="38">
        <f t="shared" si="6"/>
        <v>0</v>
      </c>
      <c r="AQ67" s="38"/>
      <c r="AR67" s="37">
        <f t="shared" si="60"/>
        <v>136.42000000000002</v>
      </c>
      <c r="AS67" s="38">
        <f t="shared" si="56"/>
        <v>0</v>
      </c>
    </row>
    <row r="68" spans="1:45" ht="49.5" customHeight="1" x14ac:dyDescent="0.25">
      <c r="A68" s="140" t="s">
        <v>158</v>
      </c>
      <c r="B68" s="47" t="s">
        <v>159</v>
      </c>
      <c r="C68" s="29" t="s">
        <v>120</v>
      </c>
      <c r="D68" s="30" t="s">
        <v>155</v>
      </c>
      <c r="E68" s="31">
        <v>120</v>
      </c>
      <c r="F68" s="31"/>
      <c r="G68" s="33">
        <v>0.11</v>
      </c>
      <c r="H68" s="33">
        <v>13.2</v>
      </c>
      <c r="I68" s="34">
        <v>13.2</v>
      </c>
      <c r="J68" s="33"/>
      <c r="K68" s="34"/>
      <c r="L68" s="33"/>
      <c r="M68" s="33"/>
      <c r="N68" s="33"/>
      <c r="O68" s="33"/>
      <c r="P68" s="33"/>
      <c r="Q68" s="33"/>
      <c r="R68" s="33">
        <v>4.4880000000000004</v>
      </c>
      <c r="S68" s="35"/>
      <c r="T68" s="33"/>
      <c r="U68" s="36">
        <v>1.32E-2</v>
      </c>
      <c r="V68" s="36"/>
      <c r="W68" s="33"/>
      <c r="X68" s="33">
        <v>21.648</v>
      </c>
      <c r="Y68" s="33"/>
      <c r="Z68" s="33"/>
      <c r="AA68" s="33">
        <v>39.348999999999997</v>
      </c>
      <c r="AB68" s="33"/>
      <c r="AC68" s="33">
        <v>39.348999999999997</v>
      </c>
      <c r="AD68" s="33"/>
      <c r="AE68" s="33"/>
      <c r="AF68" s="33"/>
      <c r="AG68" s="33"/>
      <c r="AH68" s="33">
        <v>2.3610000000000002</v>
      </c>
      <c r="AI68" s="33"/>
      <c r="AJ68" s="33"/>
      <c r="AK68" s="37">
        <v>85.92</v>
      </c>
      <c r="AL68" s="38">
        <f t="shared" si="59"/>
        <v>0</v>
      </c>
      <c r="AM68" s="38">
        <f t="shared" si="5"/>
        <v>92.79</v>
      </c>
      <c r="AN68" s="38">
        <f t="shared" si="8"/>
        <v>0</v>
      </c>
      <c r="AO68" s="37">
        <f t="shared" si="6"/>
        <v>18.559999999999999</v>
      </c>
      <c r="AP68" s="38">
        <f t="shared" si="6"/>
        <v>0</v>
      </c>
      <c r="AQ68" s="38"/>
      <c r="AR68" s="37">
        <f t="shared" si="60"/>
        <v>111.35000000000001</v>
      </c>
      <c r="AS68" s="38">
        <f t="shared" si="56"/>
        <v>0</v>
      </c>
    </row>
    <row r="69" spans="1:45" ht="60.75" customHeight="1" x14ac:dyDescent="0.25">
      <c r="A69" s="140" t="s">
        <v>160</v>
      </c>
      <c r="B69" s="47" t="s">
        <v>161</v>
      </c>
      <c r="C69" s="29" t="s">
        <v>120</v>
      </c>
      <c r="D69" s="30" t="s">
        <v>155</v>
      </c>
      <c r="E69" s="31">
        <v>165</v>
      </c>
      <c r="F69" s="31"/>
      <c r="G69" s="33">
        <v>0.11</v>
      </c>
      <c r="H69" s="33">
        <v>18.149999999999999</v>
      </c>
      <c r="I69" s="34">
        <v>18.149999999999999</v>
      </c>
      <c r="J69" s="33"/>
      <c r="K69" s="34"/>
      <c r="L69" s="33"/>
      <c r="M69" s="33"/>
      <c r="N69" s="33"/>
      <c r="O69" s="33"/>
      <c r="P69" s="33"/>
      <c r="Q69" s="33"/>
      <c r="R69" s="33">
        <v>6.1710000000000003</v>
      </c>
      <c r="S69" s="35"/>
      <c r="T69" s="33"/>
      <c r="U69" s="36">
        <v>1.8200000000000001E-2</v>
      </c>
      <c r="V69" s="36"/>
      <c r="W69" s="33"/>
      <c r="X69" s="33">
        <v>29.765999999999998</v>
      </c>
      <c r="Y69" s="33"/>
      <c r="Z69" s="33"/>
      <c r="AA69" s="33">
        <v>54.104999999999997</v>
      </c>
      <c r="AB69" s="33"/>
      <c r="AC69" s="33">
        <v>54.104999999999997</v>
      </c>
      <c r="AD69" s="33"/>
      <c r="AE69" s="33"/>
      <c r="AF69" s="33"/>
      <c r="AG69" s="33"/>
      <c r="AH69" s="33">
        <v>3.246</v>
      </c>
      <c r="AI69" s="33"/>
      <c r="AJ69" s="33"/>
      <c r="AK69" s="37">
        <v>118.15</v>
      </c>
      <c r="AL69" s="38">
        <f t="shared" si="59"/>
        <v>0</v>
      </c>
      <c r="AM69" s="38">
        <f t="shared" si="5"/>
        <v>127.6</v>
      </c>
      <c r="AN69" s="38">
        <f t="shared" si="8"/>
        <v>0</v>
      </c>
      <c r="AO69" s="37">
        <f t="shared" si="6"/>
        <v>25.52</v>
      </c>
      <c r="AP69" s="38">
        <f t="shared" si="6"/>
        <v>0</v>
      </c>
      <c r="AQ69" s="38"/>
      <c r="AR69" s="37">
        <f t="shared" si="60"/>
        <v>153.12</v>
      </c>
      <c r="AS69" s="38">
        <f t="shared" si="56"/>
        <v>0</v>
      </c>
    </row>
    <row r="70" spans="1:45" ht="55.5" customHeight="1" x14ac:dyDescent="0.25">
      <c r="A70" s="140" t="s">
        <v>162</v>
      </c>
      <c r="B70" s="47" t="s">
        <v>163</v>
      </c>
      <c r="C70" s="29" t="s">
        <v>120</v>
      </c>
      <c r="D70" s="30" t="s">
        <v>155</v>
      </c>
      <c r="E70" s="31">
        <v>450</v>
      </c>
      <c r="F70" s="31"/>
      <c r="G70" s="33">
        <v>0.15</v>
      </c>
      <c r="H70" s="33">
        <v>67.5</v>
      </c>
      <c r="I70" s="34">
        <v>67.5</v>
      </c>
      <c r="J70" s="33"/>
      <c r="K70" s="34"/>
      <c r="L70" s="33"/>
      <c r="M70" s="33"/>
      <c r="N70" s="33"/>
      <c r="O70" s="33"/>
      <c r="P70" s="33"/>
      <c r="Q70" s="33"/>
      <c r="R70" s="33">
        <v>22.95</v>
      </c>
      <c r="S70" s="35"/>
      <c r="T70" s="33"/>
      <c r="U70" s="36">
        <v>6.7500000000000004E-2</v>
      </c>
      <c r="V70" s="36"/>
      <c r="W70" s="33"/>
      <c r="X70" s="33">
        <v>95.135000000000005</v>
      </c>
      <c r="Y70" s="33"/>
      <c r="Z70" s="33"/>
      <c r="AA70" s="33">
        <v>185.65199999999999</v>
      </c>
      <c r="AB70" s="33"/>
      <c r="AC70" s="33">
        <v>185.65199999999999</v>
      </c>
      <c r="AD70" s="33"/>
      <c r="AE70" s="33"/>
      <c r="AF70" s="33"/>
      <c r="AG70" s="33"/>
      <c r="AH70" s="33"/>
      <c r="AI70" s="33"/>
      <c r="AJ70" s="33"/>
      <c r="AK70" s="37">
        <v>393.58</v>
      </c>
      <c r="AL70" s="38"/>
      <c r="AM70" s="38">
        <f t="shared" si="5"/>
        <v>425.07</v>
      </c>
      <c r="AN70" s="38">
        <f t="shared" si="8"/>
        <v>0</v>
      </c>
      <c r="AO70" s="37">
        <f t="shared" si="6"/>
        <v>85.01</v>
      </c>
      <c r="AP70" s="38">
        <f t="shared" si="6"/>
        <v>0</v>
      </c>
      <c r="AQ70" s="38"/>
      <c r="AR70" s="37">
        <f t="shared" si="60"/>
        <v>510.08</v>
      </c>
      <c r="AS70" s="38"/>
    </row>
    <row r="71" spans="1:45" ht="55.5" customHeight="1" x14ac:dyDescent="0.25">
      <c r="A71" s="140" t="s">
        <v>164</v>
      </c>
      <c r="B71" s="47" t="s">
        <v>165</v>
      </c>
      <c r="C71" s="29" t="s">
        <v>120</v>
      </c>
      <c r="D71" s="30" t="s">
        <v>166</v>
      </c>
      <c r="E71" s="31">
        <v>240</v>
      </c>
      <c r="F71" s="31"/>
      <c r="G71" s="33">
        <v>0.18</v>
      </c>
      <c r="H71" s="33">
        <v>43.2</v>
      </c>
      <c r="I71" s="34">
        <v>43.2</v>
      </c>
      <c r="J71" s="33"/>
      <c r="K71" s="34"/>
      <c r="L71" s="33"/>
      <c r="M71" s="33"/>
      <c r="N71" s="33"/>
      <c r="O71" s="33"/>
      <c r="P71" s="33"/>
      <c r="Q71" s="33"/>
      <c r="R71" s="33">
        <v>14.688000000000001</v>
      </c>
      <c r="S71" s="35"/>
      <c r="T71" s="33"/>
      <c r="U71" s="36">
        <v>4.3200000000000002E-2</v>
      </c>
      <c r="V71" s="36"/>
      <c r="W71" s="33"/>
      <c r="X71" s="33">
        <v>60.886000000000003</v>
      </c>
      <c r="Y71" s="33"/>
      <c r="Z71" s="33"/>
      <c r="AA71" s="33">
        <v>118.81699999999999</v>
      </c>
      <c r="AB71" s="33"/>
      <c r="AC71" s="33">
        <v>118.81699999999999</v>
      </c>
      <c r="AD71" s="33"/>
      <c r="AE71" s="33"/>
      <c r="AF71" s="33"/>
      <c r="AG71" s="33"/>
      <c r="AH71" s="33"/>
      <c r="AI71" s="33"/>
      <c r="AJ71" s="33"/>
      <c r="AK71" s="37">
        <v>251.89</v>
      </c>
      <c r="AL71" s="38"/>
      <c r="AM71" s="38">
        <f t="shared" si="5"/>
        <v>272.04000000000002</v>
      </c>
      <c r="AN71" s="38">
        <f t="shared" si="8"/>
        <v>0</v>
      </c>
      <c r="AO71" s="37">
        <f t="shared" si="6"/>
        <v>54.41</v>
      </c>
      <c r="AP71" s="38">
        <f t="shared" si="6"/>
        <v>0</v>
      </c>
      <c r="AQ71" s="38"/>
      <c r="AR71" s="37">
        <f t="shared" si="60"/>
        <v>326.45000000000005</v>
      </c>
      <c r="AS71" s="38"/>
    </row>
    <row r="72" spans="1:45" ht="84" customHeight="1" x14ac:dyDescent="0.25">
      <c r="A72" s="140" t="s">
        <v>167</v>
      </c>
      <c r="B72" s="47" t="s">
        <v>168</v>
      </c>
      <c r="C72" s="29" t="s">
        <v>120</v>
      </c>
      <c r="D72" s="30" t="s">
        <v>169</v>
      </c>
      <c r="E72" s="31">
        <v>240</v>
      </c>
      <c r="F72" s="31"/>
      <c r="G72" s="33">
        <v>0.15</v>
      </c>
      <c r="H72" s="33">
        <v>36</v>
      </c>
      <c r="I72" s="34">
        <v>36</v>
      </c>
      <c r="J72" s="33"/>
      <c r="K72" s="34"/>
      <c r="L72" s="33"/>
      <c r="M72" s="33"/>
      <c r="N72" s="33"/>
      <c r="O72" s="33"/>
      <c r="P72" s="33"/>
      <c r="Q72" s="33"/>
      <c r="R72" s="33">
        <v>12.24</v>
      </c>
      <c r="S72" s="35"/>
      <c r="T72" s="33"/>
      <c r="U72" s="36">
        <v>3.5999999999999997E-2</v>
      </c>
      <c r="V72" s="36"/>
      <c r="W72" s="33"/>
      <c r="X72" s="33">
        <v>50.738</v>
      </c>
      <c r="Y72" s="33"/>
      <c r="Z72" s="33"/>
      <c r="AA72" s="33">
        <v>99.013999999999996</v>
      </c>
      <c r="AB72" s="33"/>
      <c r="AC72" s="33">
        <v>99.013999999999996</v>
      </c>
      <c r="AD72" s="33"/>
      <c r="AE72" s="33"/>
      <c r="AF72" s="33"/>
      <c r="AG72" s="33"/>
      <c r="AH72" s="33"/>
      <c r="AI72" s="33"/>
      <c r="AJ72" s="33"/>
      <c r="AK72" s="37">
        <v>222.5</v>
      </c>
      <c r="AL72" s="38"/>
      <c r="AM72" s="38">
        <f t="shared" si="5"/>
        <v>240.3</v>
      </c>
      <c r="AN72" s="38">
        <f t="shared" si="8"/>
        <v>0</v>
      </c>
      <c r="AO72" s="37">
        <f t="shared" si="6"/>
        <v>48.06</v>
      </c>
      <c r="AP72" s="38">
        <f t="shared" si="6"/>
        <v>0</v>
      </c>
      <c r="AQ72" s="38"/>
      <c r="AR72" s="37">
        <f t="shared" si="60"/>
        <v>288.36</v>
      </c>
      <c r="AS72" s="38"/>
    </row>
    <row r="73" spans="1:45" ht="34.5" customHeight="1" x14ac:dyDescent="0.25">
      <c r="A73" s="140" t="s">
        <v>170</v>
      </c>
      <c r="B73" s="28" t="s">
        <v>171</v>
      </c>
      <c r="C73" s="29" t="s">
        <v>120</v>
      </c>
      <c r="D73" s="30" t="s">
        <v>39</v>
      </c>
      <c r="E73" s="31">
        <v>350</v>
      </c>
      <c r="F73" s="31"/>
      <c r="G73" s="33">
        <f t="shared" si="57"/>
        <v>4.8000000000000001E-2</v>
      </c>
      <c r="H73" s="33">
        <f t="shared" si="2"/>
        <v>16.8</v>
      </c>
      <c r="I73" s="34">
        <f t="shared" si="58"/>
        <v>16.8</v>
      </c>
      <c r="J73" s="33">
        <f t="shared" si="7"/>
        <v>0</v>
      </c>
      <c r="K73" s="34"/>
      <c r="L73" s="33"/>
      <c r="M73" s="33"/>
      <c r="N73" s="33"/>
      <c r="O73" s="33">
        <f t="shared" si="43"/>
        <v>0.252</v>
      </c>
      <c r="P73" s="33">
        <f t="shared" si="44"/>
        <v>0</v>
      </c>
      <c r="Q73" s="33"/>
      <c r="R73" s="33">
        <f t="shared" si="45"/>
        <v>5.7120000000000006</v>
      </c>
      <c r="S73" s="35">
        <f t="shared" si="46"/>
        <v>0</v>
      </c>
      <c r="T73" s="33"/>
      <c r="U73" s="36">
        <f t="shared" si="47"/>
        <v>1.6800000000000001E-3</v>
      </c>
      <c r="V73" s="36">
        <f t="shared" si="48"/>
        <v>0</v>
      </c>
      <c r="W73" s="33"/>
      <c r="X73" s="33">
        <f t="shared" si="49"/>
        <v>12.79152</v>
      </c>
      <c r="Y73" s="33">
        <f t="shared" si="50"/>
        <v>0</v>
      </c>
      <c r="Z73" s="33"/>
      <c r="AA73" s="33">
        <f t="shared" si="3"/>
        <v>35.557200000000002</v>
      </c>
      <c r="AB73" s="33">
        <f t="shared" si="4"/>
        <v>0</v>
      </c>
      <c r="AC73" s="33">
        <f>AA73*$AE$7</f>
        <v>10.667160000000001</v>
      </c>
      <c r="AD73" s="33">
        <f>AB73*$AE$7</f>
        <v>0</v>
      </c>
      <c r="AE73" s="33"/>
      <c r="AF73" s="33"/>
      <c r="AG73" s="33"/>
      <c r="AH73" s="33">
        <f>(AA73+AC73)*$AJ$7</f>
        <v>1.3867308</v>
      </c>
      <c r="AI73" s="33">
        <f>(AB73+AD73)*$AJ$7</f>
        <v>0</v>
      </c>
      <c r="AJ73" s="33"/>
      <c r="AK73" s="37">
        <v>123.45</v>
      </c>
      <c r="AL73" s="38">
        <f>AB73+AD73+AI73</f>
        <v>0</v>
      </c>
      <c r="AM73" s="38">
        <f t="shared" si="5"/>
        <v>133.33000000000001</v>
      </c>
      <c r="AN73" s="38">
        <f t="shared" si="8"/>
        <v>0</v>
      </c>
      <c r="AO73" s="37">
        <f t="shared" si="6"/>
        <v>26.67</v>
      </c>
      <c r="AP73" s="38">
        <f t="shared" si="6"/>
        <v>0</v>
      </c>
      <c r="AQ73" s="38"/>
      <c r="AR73" s="37">
        <f t="shared" si="60"/>
        <v>160</v>
      </c>
      <c r="AS73" s="38">
        <f t="shared" si="56"/>
        <v>0</v>
      </c>
    </row>
    <row r="74" spans="1:45" ht="18.75" customHeight="1" x14ac:dyDescent="0.25">
      <c r="A74" s="140" t="s">
        <v>172</v>
      </c>
      <c r="B74" s="28" t="s">
        <v>173</v>
      </c>
      <c r="C74" s="29"/>
      <c r="D74" s="30"/>
      <c r="E74" s="31"/>
      <c r="F74" s="31"/>
      <c r="G74" s="33"/>
      <c r="H74" s="33"/>
      <c r="I74" s="34"/>
      <c r="J74" s="33"/>
      <c r="K74" s="34"/>
      <c r="L74" s="33"/>
      <c r="M74" s="33"/>
      <c r="N74" s="33"/>
      <c r="O74" s="33"/>
      <c r="P74" s="33"/>
      <c r="Q74" s="33"/>
      <c r="R74" s="33"/>
      <c r="S74" s="35"/>
      <c r="T74" s="33"/>
      <c r="U74" s="36"/>
      <c r="V74" s="36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7"/>
      <c r="AL74" s="38"/>
      <c r="AM74" s="38"/>
      <c r="AN74" s="38"/>
      <c r="AO74" s="37"/>
      <c r="AP74" s="38"/>
      <c r="AQ74" s="38"/>
      <c r="AR74" s="37"/>
      <c r="AS74" s="38"/>
    </row>
    <row r="75" spans="1:45" ht="88.5" customHeight="1" x14ac:dyDescent="0.25">
      <c r="A75" s="140" t="s">
        <v>174</v>
      </c>
      <c r="B75" s="28" t="s">
        <v>175</v>
      </c>
      <c r="C75" s="29" t="s">
        <v>38</v>
      </c>
      <c r="D75" s="30" t="s">
        <v>39</v>
      </c>
      <c r="E75" s="31">
        <v>250</v>
      </c>
      <c r="F75" s="31"/>
      <c r="G75" s="33">
        <f>$G$10</f>
        <v>4.8000000000000001E-2</v>
      </c>
      <c r="H75" s="33">
        <f t="shared" si="2"/>
        <v>12</v>
      </c>
      <c r="I75" s="34">
        <f>H75</f>
        <v>12</v>
      </c>
      <c r="J75" s="33">
        <f t="shared" si="7"/>
        <v>0</v>
      </c>
      <c r="K75" s="34"/>
      <c r="L75" s="33"/>
      <c r="M75" s="33"/>
      <c r="N75" s="33"/>
      <c r="O75" s="33">
        <f>I75*$Q$7</f>
        <v>0.18</v>
      </c>
      <c r="P75" s="33">
        <f>K75*$Q$7</f>
        <v>0</v>
      </c>
      <c r="Q75" s="33"/>
      <c r="R75" s="33">
        <f>I75*$T$7</f>
        <v>4.08</v>
      </c>
      <c r="S75" s="35">
        <f>K75*$T$7</f>
        <v>0</v>
      </c>
      <c r="T75" s="33"/>
      <c r="U75" s="36">
        <f>I75*$W$7</f>
        <v>1.2000000000000001E-3</v>
      </c>
      <c r="V75" s="36">
        <f>K75*$W$7</f>
        <v>0</v>
      </c>
      <c r="W75" s="33"/>
      <c r="X75" s="33">
        <f>I75*$Z$7</f>
        <v>9.1367999999999991</v>
      </c>
      <c r="Y75" s="33">
        <f>K75*$Z$7</f>
        <v>0</v>
      </c>
      <c r="Z75" s="33"/>
      <c r="AA75" s="33">
        <f t="shared" si="3"/>
        <v>25.397999999999996</v>
      </c>
      <c r="AB75" s="33">
        <f t="shared" si="4"/>
        <v>0</v>
      </c>
      <c r="AC75" s="33">
        <f>AA75*$AE$7</f>
        <v>7.6193999999999988</v>
      </c>
      <c r="AD75" s="33">
        <f>AB75*$AE$7</f>
        <v>0</v>
      </c>
      <c r="AE75" s="33"/>
      <c r="AF75" s="33"/>
      <c r="AG75" s="33"/>
      <c r="AH75" s="33">
        <f>(AA75+AC75)*$AJ$7</f>
        <v>0.99052199999999979</v>
      </c>
      <c r="AI75" s="33">
        <f>(AB75+AD75)*$AJ$7</f>
        <v>0</v>
      </c>
      <c r="AJ75" s="33"/>
      <c r="AK75" s="37">
        <v>88.18</v>
      </c>
      <c r="AL75" s="38">
        <f>AB75+AD75+AI75</f>
        <v>0</v>
      </c>
      <c r="AM75" s="38">
        <f t="shared" ref="AM75:AM138" si="61">ROUND((AK75*$AM$9),2)</f>
        <v>95.23</v>
      </c>
      <c r="AN75" s="38">
        <f t="shared" si="8"/>
        <v>0</v>
      </c>
      <c r="AO75" s="37">
        <f t="shared" ref="AO75:AP138" si="62">ROUND((AM75*$AQ$7),2)</f>
        <v>19.05</v>
      </c>
      <c r="AP75" s="38">
        <f t="shared" si="62"/>
        <v>0</v>
      </c>
      <c r="AQ75" s="38"/>
      <c r="AR75" s="37">
        <f>AM75+AO75</f>
        <v>114.28</v>
      </c>
      <c r="AS75" s="38">
        <f>AN75+AP75</f>
        <v>0</v>
      </c>
    </row>
    <row r="76" spans="1:45" ht="38.25" x14ac:dyDescent="0.25">
      <c r="A76" s="140" t="s">
        <v>176</v>
      </c>
      <c r="B76" s="28" t="s">
        <v>177</v>
      </c>
      <c r="C76" s="29"/>
      <c r="D76" s="30"/>
      <c r="E76" s="31"/>
      <c r="F76" s="31"/>
      <c r="G76" s="33"/>
      <c r="H76" s="33"/>
      <c r="I76" s="34"/>
      <c r="J76" s="33"/>
      <c r="K76" s="34"/>
      <c r="L76" s="33"/>
      <c r="M76" s="33"/>
      <c r="N76" s="33"/>
      <c r="O76" s="33"/>
      <c r="P76" s="33"/>
      <c r="Q76" s="33"/>
      <c r="R76" s="33"/>
      <c r="S76" s="35"/>
      <c r="T76" s="33"/>
      <c r="U76" s="36"/>
      <c r="V76" s="36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7"/>
      <c r="AL76" s="38"/>
      <c r="AM76" s="38"/>
      <c r="AN76" s="38"/>
      <c r="AO76" s="37"/>
      <c r="AP76" s="38"/>
      <c r="AQ76" s="38"/>
      <c r="AR76" s="37"/>
      <c r="AS76" s="38"/>
    </row>
    <row r="77" spans="1:45" ht="23.25" customHeight="1" x14ac:dyDescent="0.25">
      <c r="A77" s="140" t="s">
        <v>178</v>
      </c>
      <c r="B77" s="28" t="s">
        <v>179</v>
      </c>
      <c r="C77" s="29" t="s">
        <v>38</v>
      </c>
      <c r="D77" s="30" t="s">
        <v>39</v>
      </c>
      <c r="E77" s="31">
        <v>350</v>
      </c>
      <c r="F77" s="31"/>
      <c r="G77" s="33">
        <f>$G$10</f>
        <v>4.8000000000000001E-2</v>
      </c>
      <c r="H77" s="33">
        <f t="shared" si="2"/>
        <v>16.8</v>
      </c>
      <c r="I77" s="34">
        <f>H77</f>
        <v>16.8</v>
      </c>
      <c r="J77" s="33">
        <f t="shared" si="7"/>
        <v>0</v>
      </c>
      <c r="K77" s="34"/>
      <c r="L77" s="33"/>
      <c r="M77" s="33"/>
      <c r="N77" s="33"/>
      <c r="O77" s="33">
        <f>I77*$Q$7</f>
        <v>0.252</v>
      </c>
      <c r="P77" s="33">
        <f>K77*$Q$7</f>
        <v>0</v>
      </c>
      <c r="Q77" s="33"/>
      <c r="R77" s="33">
        <f>I77*$T$7</f>
        <v>5.7120000000000006</v>
      </c>
      <c r="S77" s="35">
        <f>K77*$T$7</f>
        <v>0</v>
      </c>
      <c r="T77" s="33"/>
      <c r="U77" s="36">
        <f>I77*$W$7</f>
        <v>1.6800000000000001E-3</v>
      </c>
      <c r="V77" s="36">
        <f>K77*$W$7</f>
        <v>0</v>
      </c>
      <c r="W77" s="33"/>
      <c r="X77" s="33">
        <f>I77*$Z$7</f>
        <v>12.79152</v>
      </c>
      <c r="Y77" s="33">
        <f>K77*$Z$7</f>
        <v>0</v>
      </c>
      <c r="Z77" s="33"/>
      <c r="AA77" s="33">
        <f t="shared" si="3"/>
        <v>35.557200000000002</v>
      </c>
      <c r="AB77" s="33">
        <f t="shared" si="4"/>
        <v>0</v>
      </c>
      <c r="AC77" s="33">
        <f t="shared" ref="AC77:AD79" si="63">AA77*$AE$7</f>
        <v>10.667160000000001</v>
      </c>
      <c r="AD77" s="33">
        <f t="shared" si="63"/>
        <v>0</v>
      </c>
      <c r="AE77" s="33"/>
      <c r="AF77" s="33"/>
      <c r="AG77" s="33"/>
      <c r="AH77" s="33">
        <f t="shared" ref="AH77:AI79" si="64">(AA77+AC77)*$AJ$7</f>
        <v>1.3867308</v>
      </c>
      <c r="AI77" s="33">
        <f t="shared" si="64"/>
        <v>0</v>
      </c>
      <c r="AJ77" s="33"/>
      <c r="AK77" s="37">
        <v>123.45</v>
      </c>
      <c r="AL77" s="38">
        <f>AB77+AD77+AI77</f>
        <v>0</v>
      </c>
      <c r="AM77" s="38">
        <f t="shared" si="61"/>
        <v>133.33000000000001</v>
      </c>
      <c r="AN77" s="38">
        <f t="shared" ref="AN77:AN140" si="65">ROUND((AL77*$AN$9),2)</f>
        <v>0</v>
      </c>
      <c r="AO77" s="37">
        <f t="shared" si="62"/>
        <v>26.67</v>
      </c>
      <c r="AP77" s="38">
        <f t="shared" si="62"/>
        <v>0</v>
      </c>
      <c r="AQ77" s="38"/>
      <c r="AR77" s="37">
        <f t="shared" ref="AR77:AS79" si="66">AM77+AO77</f>
        <v>160</v>
      </c>
      <c r="AS77" s="38">
        <f t="shared" si="66"/>
        <v>0</v>
      </c>
    </row>
    <row r="78" spans="1:45" ht="22.5" customHeight="1" x14ac:dyDescent="0.25">
      <c r="A78" s="140" t="s">
        <v>180</v>
      </c>
      <c r="B78" s="28" t="s">
        <v>181</v>
      </c>
      <c r="C78" s="29" t="s">
        <v>38</v>
      </c>
      <c r="D78" s="30" t="s">
        <v>39</v>
      </c>
      <c r="E78" s="31">
        <v>350</v>
      </c>
      <c r="F78" s="31"/>
      <c r="G78" s="33">
        <f>$G$10</f>
        <v>4.8000000000000001E-2</v>
      </c>
      <c r="H78" s="33">
        <f t="shared" si="2"/>
        <v>16.8</v>
      </c>
      <c r="I78" s="34">
        <f>H78</f>
        <v>16.8</v>
      </c>
      <c r="J78" s="33">
        <f t="shared" si="7"/>
        <v>0</v>
      </c>
      <c r="K78" s="34"/>
      <c r="L78" s="33"/>
      <c r="M78" s="33"/>
      <c r="N78" s="33"/>
      <c r="O78" s="33">
        <f>I78*$Q$7</f>
        <v>0.252</v>
      </c>
      <c r="P78" s="33">
        <f>K78*$Q$7</f>
        <v>0</v>
      </c>
      <c r="Q78" s="33"/>
      <c r="R78" s="33">
        <f>I78*$T$7</f>
        <v>5.7120000000000006</v>
      </c>
      <c r="S78" s="35">
        <f>K78*$T$7</f>
        <v>0</v>
      </c>
      <c r="T78" s="33"/>
      <c r="U78" s="36">
        <f>I78*$W$7</f>
        <v>1.6800000000000001E-3</v>
      </c>
      <c r="V78" s="36">
        <f>K78*$W$7</f>
        <v>0</v>
      </c>
      <c r="W78" s="33"/>
      <c r="X78" s="33">
        <f>I78*$Z$7</f>
        <v>12.79152</v>
      </c>
      <c r="Y78" s="33">
        <f>K78*$Z$7</f>
        <v>0</v>
      </c>
      <c r="Z78" s="33"/>
      <c r="AA78" s="33">
        <f t="shared" si="3"/>
        <v>35.557200000000002</v>
      </c>
      <c r="AB78" s="33">
        <f t="shared" si="4"/>
        <v>0</v>
      </c>
      <c r="AC78" s="33">
        <f t="shared" si="63"/>
        <v>10.667160000000001</v>
      </c>
      <c r="AD78" s="33">
        <f t="shared" si="63"/>
        <v>0</v>
      </c>
      <c r="AE78" s="33"/>
      <c r="AF78" s="33"/>
      <c r="AG78" s="33"/>
      <c r="AH78" s="33">
        <f t="shared" si="64"/>
        <v>1.3867308</v>
      </c>
      <c r="AI78" s="33">
        <f t="shared" si="64"/>
        <v>0</v>
      </c>
      <c r="AJ78" s="33"/>
      <c r="AK78" s="37">
        <v>123.45</v>
      </c>
      <c r="AL78" s="38">
        <f>AB78+AD78+AI78</f>
        <v>0</v>
      </c>
      <c r="AM78" s="38">
        <f t="shared" si="61"/>
        <v>133.33000000000001</v>
      </c>
      <c r="AN78" s="38">
        <f t="shared" si="65"/>
        <v>0</v>
      </c>
      <c r="AO78" s="37">
        <f t="shared" si="62"/>
        <v>26.67</v>
      </c>
      <c r="AP78" s="38">
        <f t="shared" si="62"/>
        <v>0</v>
      </c>
      <c r="AQ78" s="38"/>
      <c r="AR78" s="37">
        <f t="shared" si="66"/>
        <v>160</v>
      </c>
      <c r="AS78" s="38">
        <f t="shared" si="66"/>
        <v>0</v>
      </c>
    </row>
    <row r="79" spans="1:45" ht="105.75" customHeight="1" x14ac:dyDescent="0.25">
      <c r="A79" s="140" t="s">
        <v>182</v>
      </c>
      <c r="B79" s="28" t="s">
        <v>183</v>
      </c>
      <c r="C79" s="29" t="s">
        <v>38</v>
      </c>
      <c r="D79" s="30" t="s">
        <v>39</v>
      </c>
      <c r="E79" s="31">
        <v>160</v>
      </c>
      <c r="F79" s="31">
        <v>16</v>
      </c>
      <c r="G79" s="33">
        <f>$G$10</f>
        <v>4.8000000000000001E-2</v>
      </c>
      <c r="H79" s="33">
        <f t="shared" si="2"/>
        <v>7.68</v>
      </c>
      <c r="I79" s="34">
        <f>H79</f>
        <v>7.68</v>
      </c>
      <c r="J79" s="33">
        <f t="shared" si="7"/>
        <v>0.76800000000000002</v>
      </c>
      <c r="K79" s="34">
        <f>J79</f>
        <v>0.76800000000000002</v>
      </c>
      <c r="L79" s="33"/>
      <c r="M79" s="33"/>
      <c r="N79" s="33"/>
      <c r="O79" s="33">
        <f>I79*$Q$7</f>
        <v>0.1152</v>
      </c>
      <c r="P79" s="33">
        <f>K79*$Q$7</f>
        <v>1.1519999999999999E-2</v>
      </c>
      <c r="Q79" s="33"/>
      <c r="R79" s="33">
        <f>I79*$T$7</f>
        <v>2.6112000000000002</v>
      </c>
      <c r="S79" s="35">
        <f>K79*$T$7</f>
        <v>0.26112000000000002</v>
      </c>
      <c r="T79" s="33"/>
      <c r="U79" s="36">
        <f>I79*$W$7</f>
        <v>7.6800000000000002E-4</v>
      </c>
      <c r="V79" s="36">
        <f>K79*$W$7</f>
        <v>7.680000000000001E-5</v>
      </c>
      <c r="W79" s="33"/>
      <c r="X79" s="33">
        <f>I79*$Z$7</f>
        <v>5.8475519999999994</v>
      </c>
      <c r="Y79" s="33">
        <f>K79*$Z$7</f>
        <v>0.58475520000000003</v>
      </c>
      <c r="Z79" s="33"/>
      <c r="AA79" s="33">
        <f t="shared" si="3"/>
        <v>16.254719999999999</v>
      </c>
      <c r="AB79" s="33">
        <f t="shared" si="4"/>
        <v>1.625472</v>
      </c>
      <c r="AC79" s="33">
        <f t="shared" si="63"/>
        <v>4.8764159999999999</v>
      </c>
      <c r="AD79" s="33">
        <f t="shared" si="63"/>
        <v>0.48764160000000001</v>
      </c>
      <c r="AE79" s="33"/>
      <c r="AF79" s="33"/>
      <c r="AG79" s="33"/>
      <c r="AH79" s="33">
        <f t="shared" si="64"/>
        <v>0.63393407999999996</v>
      </c>
      <c r="AI79" s="33">
        <f t="shared" si="64"/>
        <v>6.3393407999999998E-2</v>
      </c>
      <c r="AJ79" s="33"/>
      <c r="AK79" s="37">
        <v>56.43</v>
      </c>
      <c r="AL79" s="38">
        <v>5.32</v>
      </c>
      <c r="AM79" s="38">
        <f t="shared" si="61"/>
        <v>60.94</v>
      </c>
      <c r="AN79" s="38">
        <f t="shared" si="65"/>
        <v>5.75</v>
      </c>
      <c r="AO79" s="37">
        <f t="shared" si="62"/>
        <v>12.19</v>
      </c>
      <c r="AP79" s="38">
        <f t="shared" si="62"/>
        <v>1.1499999999999999</v>
      </c>
      <c r="AQ79" s="38"/>
      <c r="AR79" s="37">
        <f t="shared" si="66"/>
        <v>73.13</v>
      </c>
      <c r="AS79" s="38">
        <f t="shared" si="66"/>
        <v>6.9</v>
      </c>
    </row>
    <row r="80" spans="1:45" s="148" customFormat="1" ht="50.25" customHeight="1" x14ac:dyDescent="0.25">
      <c r="A80" s="144">
        <v>2</v>
      </c>
      <c r="B80" s="145" t="s">
        <v>184</v>
      </c>
      <c r="C80" s="75"/>
      <c r="D80" s="76"/>
      <c r="E80" s="77"/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9"/>
      <c r="T80" s="146"/>
      <c r="U80" s="80"/>
      <c r="V80" s="80"/>
      <c r="W80" s="146"/>
      <c r="X80" s="78"/>
      <c r="Y80" s="78"/>
      <c r="Z80" s="146"/>
      <c r="AA80" s="78"/>
      <c r="AB80" s="78"/>
      <c r="AC80" s="78"/>
      <c r="AD80" s="78"/>
      <c r="AE80" s="146"/>
      <c r="AF80" s="146"/>
      <c r="AG80" s="146"/>
      <c r="AH80" s="78"/>
      <c r="AI80" s="78"/>
      <c r="AJ80" s="146"/>
      <c r="AK80" s="61"/>
      <c r="AL80" s="60"/>
      <c r="AM80" s="60"/>
      <c r="AN80" s="60"/>
      <c r="AO80" s="61"/>
      <c r="AP80" s="60"/>
      <c r="AQ80" s="147"/>
      <c r="AR80" s="61"/>
      <c r="AS80" s="60"/>
    </row>
    <row r="81" spans="1:45" s="148" customFormat="1" x14ac:dyDescent="0.25">
      <c r="A81" s="149">
        <v>2.1</v>
      </c>
      <c r="B81" s="74" t="s">
        <v>185</v>
      </c>
      <c r="C81" s="75"/>
      <c r="D81" s="76"/>
      <c r="E81" s="77"/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9"/>
      <c r="T81" s="146"/>
      <c r="U81" s="80"/>
      <c r="V81" s="80"/>
      <c r="W81" s="146"/>
      <c r="X81" s="78"/>
      <c r="Y81" s="78"/>
      <c r="Z81" s="146"/>
      <c r="AA81" s="78"/>
      <c r="AB81" s="78"/>
      <c r="AC81" s="78"/>
      <c r="AD81" s="78"/>
      <c r="AE81" s="146"/>
      <c r="AF81" s="146"/>
      <c r="AG81" s="146"/>
      <c r="AH81" s="78"/>
      <c r="AI81" s="78"/>
      <c r="AJ81" s="146"/>
      <c r="AK81" s="61"/>
      <c r="AL81" s="60"/>
      <c r="AM81" s="60"/>
      <c r="AN81" s="60"/>
      <c r="AO81" s="61"/>
      <c r="AP81" s="60"/>
      <c r="AQ81" s="147"/>
      <c r="AR81" s="61"/>
      <c r="AS81" s="60"/>
    </row>
    <row r="82" spans="1:45" ht="38.25" x14ac:dyDescent="0.25">
      <c r="A82" s="140" t="s">
        <v>186</v>
      </c>
      <c r="B82" s="28" t="s">
        <v>187</v>
      </c>
      <c r="C82" s="29"/>
      <c r="D82" s="30"/>
      <c r="E82" s="31"/>
      <c r="F82" s="31"/>
      <c r="G82" s="33"/>
      <c r="H82" s="33"/>
      <c r="I82" s="34"/>
      <c r="J82" s="33"/>
      <c r="K82" s="34"/>
      <c r="L82" s="33"/>
      <c r="M82" s="33"/>
      <c r="N82" s="33"/>
      <c r="O82" s="33"/>
      <c r="P82" s="33"/>
      <c r="Q82" s="33"/>
      <c r="R82" s="33"/>
      <c r="S82" s="35"/>
      <c r="T82" s="33"/>
      <c r="U82" s="36"/>
      <c r="V82" s="36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7"/>
      <c r="AL82" s="38"/>
      <c r="AM82" s="38"/>
      <c r="AN82" s="38"/>
      <c r="AO82" s="37"/>
      <c r="AP82" s="38"/>
      <c r="AQ82" s="38"/>
      <c r="AR82" s="37"/>
      <c r="AS82" s="38"/>
    </row>
    <row r="83" spans="1:45" x14ac:dyDescent="0.25">
      <c r="A83" s="140" t="s">
        <v>188</v>
      </c>
      <c r="B83" s="28" t="s">
        <v>189</v>
      </c>
      <c r="C83" s="29"/>
      <c r="D83" s="30"/>
      <c r="E83" s="31"/>
      <c r="F83" s="31"/>
      <c r="G83" s="33"/>
      <c r="H83" s="33"/>
      <c r="I83" s="34"/>
      <c r="J83" s="33"/>
      <c r="K83" s="34"/>
      <c r="L83" s="33"/>
      <c r="M83" s="33"/>
      <c r="N83" s="33"/>
      <c r="O83" s="33"/>
      <c r="P83" s="33"/>
      <c r="Q83" s="33"/>
      <c r="R83" s="33"/>
      <c r="S83" s="35"/>
      <c r="T83" s="33"/>
      <c r="U83" s="36"/>
      <c r="V83" s="36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7"/>
      <c r="AL83" s="38"/>
      <c r="AM83" s="38"/>
      <c r="AN83" s="38"/>
      <c r="AO83" s="37"/>
      <c r="AP83" s="38"/>
      <c r="AQ83" s="38"/>
      <c r="AR83" s="37"/>
      <c r="AS83" s="38"/>
    </row>
    <row r="84" spans="1:45" ht="34.5" customHeight="1" x14ac:dyDescent="0.25">
      <c r="A84" s="246" t="s">
        <v>190</v>
      </c>
      <c r="B84" s="197" t="s">
        <v>191</v>
      </c>
      <c r="C84" s="199" t="s">
        <v>192</v>
      </c>
      <c r="D84" s="30" t="s">
        <v>193</v>
      </c>
      <c r="E84" s="31">
        <v>40</v>
      </c>
      <c r="F84" s="31">
        <v>20</v>
      </c>
      <c r="G84" s="65">
        <v>4.5999999999999999E-2</v>
      </c>
      <c r="H84" s="33">
        <f t="shared" ref="H84:H147" si="67">E84*G84</f>
        <v>1.8399999999999999</v>
      </c>
      <c r="I84" s="34">
        <f>H84+H85</f>
        <v>2.9499999999999997</v>
      </c>
      <c r="J84" s="33">
        <f>F84*G84</f>
        <v>0.91999999999999993</v>
      </c>
      <c r="K84" s="34">
        <f>J84+J85</f>
        <v>1.4749999999999999</v>
      </c>
      <c r="L84" s="33"/>
      <c r="M84" s="33"/>
      <c r="N84" s="33"/>
      <c r="O84" s="33">
        <f>I84*$Q$7</f>
        <v>4.4249999999999998E-2</v>
      </c>
      <c r="P84" s="33">
        <f>K84*$Q$7</f>
        <v>2.2124999999999999E-2</v>
      </c>
      <c r="Q84" s="33"/>
      <c r="R84" s="33">
        <f>I84*$T$7</f>
        <v>1.0029999999999999</v>
      </c>
      <c r="S84" s="35">
        <f>K84*$T$7</f>
        <v>0.50149999999999995</v>
      </c>
      <c r="T84" s="33"/>
      <c r="U84" s="36">
        <f>I84*$W$7</f>
        <v>2.9499999999999996E-4</v>
      </c>
      <c r="V84" s="36">
        <f>K84*$W$7</f>
        <v>1.4749999999999998E-4</v>
      </c>
      <c r="W84" s="33"/>
      <c r="X84" s="33">
        <f>I84*$Z$7</f>
        <v>2.2461299999999995</v>
      </c>
      <c r="Y84" s="33">
        <f>K84*$Z$7</f>
        <v>1.1230649999999998</v>
      </c>
      <c r="Z84" s="33"/>
      <c r="AA84" s="33">
        <f>I84+O84+R84+U84+X84</f>
        <v>6.2436749999999988</v>
      </c>
      <c r="AB84" s="33">
        <f>K84+P84+S84+V84+Y84</f>
        <v>3.1218374999999994</v>
      </c>
      <c r="AC84" s="33">
        <f>AA84*$AE$7</f>
        <v>1.8731024999999994</v>
      </c>
      <c r="AD84" s="33">
        <f>AB84*$AE$7</f>
        <v>0.93655124999999972</v>
      </c>
      <c r="AE84" s="33"/>
      <c r="AF84" s="33"/>
      <c r="AG84" s="33"/>
      <c r="AH84" s="33">
        <f>(AA84+AC84)*$AJ$7</f>
        <v>0.24350332499999994</v>
      </c>
      <c r="AI84" s="33">
        <f>(AB84+AD84)*$AJ$7</f>
        <v>0.12175166249999997</v>
      </c>
      <c r="AJ84" s="33"/>
      <c r="AK84" s="37">
        <v>21.68</v>
      </c>
      <c r="AL84" s="38">
        <v>10.84</v>
      </c>
      <c r="AM84" s="38">
        <f t="shared" si="61"/>
        <v>23.41</v>
      </c>
      <c r="AN84" s="38">
        <f t="shared" si="65"/>
        <v>11.71</v>
      </c>
      <c r="AO84" s="37">
        <f t="shared" si="62"/>
        <v>4.68</v>
      </c>
      <c r="AP84" s="38">
        <f t="shared" si="62"/>
        <v>2.34</v>
      </c>
      <c r="AQ84" s="38"/>
      <c r="AR84" s="37">
        <f>AM84+AO84</f>
        <v>28.09</v>
      </c>
      <c r="AS84" s="38">
        <f>AN84+AP84</f>
        <v>14.05</v>
      </c>
    </row>
    <row r="85" spans="1:45" ht="15.75" hidden="1" customHeight="1" x14ac:dyDescent="0.25">
      <c r="A85" s="247"/>
      <c r="B85" s="198"/>
      <c r="C85" s="200"/>
      <c r="D85" s="30" t="s">
        <v>46</v>
      </c>
      <c r="E85" s="31">
        <v>30</v>
      </c>
      <c r="F85" s="31">
        <v>15</v>
      </c>
      <c r="G85" s="65">
        <v>3.6999999999999998E-2</v>
      </c>
      <c r="H85" s="33">
        <f t="shared" si="67"/>
        <v>1.1099999999999999</v>
      </c>
      <c r="I85" s="34"/>
      <c r="J85" s="33">
        <f t="shared" ref="J85:J150" si="68">F85*G85</f>
        <v>0.55499999999999994</v>
      </c>
      <c r="K85" s="34"/>
      <c r="L85" s="33"/>
      <c r="M85" s="33"/>
      <c r="N85" s="33"/>
      <c r="O85" s="33"/>
      <c r="P85" s="33"/>
      <c r="Q85" s="33"/>
      <c r="R85" s="33"/>
      <c r="S85" s="35"/>
      <c r="T85" s="33"/>
      <c r="U85" s="36"/>
      <c r="V85" s="36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7"/>
      <c r="AL85" s="38"/>
      <c r="AM85" s="38">
        <f t="shared" si="61"/>
        <v>0</v>
      </c>
      <c r="AN85" s="38">
        <f t="shared" si="65"/>
        <v>0</v>
      </c>
      <c r="AO85" s="37">
        <f t="shared" si="62"/>
        <v>0</v>
      </c>
      <c r="AP85" s="38">
        <f t="shared" si="62"/>
        <v>0</v>
      </c>
      <c r="AQ85" s="38"/>
      <c r="AR85" s="37">
        <v>24.45</v>
      </c>
      <c r="AS85" s="38">
        <v>13.27</v>
      </c>
    </row>
    <row r="86" spans="1:45" ht="29.25" customHeight="1" x14ac:dyDescent="0.25">
      <c r="A86" s="241" t="s">
        <v>1201</v>
      </c>
      <c r="B86" s="221" t="s">
        <v>195</v>
      </c>
      <c r="C86" s="199" t="s">
        <v>192</v>
      </c>
      <c r="D86" s="30" t="s">
        <v>193</v>
      </c>
      <c r="E86" s="31">
        <v>40</v>
      </c>
      <c r="F86" s="31">
        <v>20</v>
      </c>
      <c r="G86" s="65">
        <v>0.08</v>
      </c>
      <c r="H86" s="33">
        <v>2.77</v>
      </c>
      <c r="I86" s="34">
        <v>2.77</v>
      </c>
      <c r="J86" s="33">
        <v>1.58</v>
      </c>
      <c r="K86" s="34">
        <v>1.58</v>
      </c>
      <c r="L86" s="33"/>
      <c r="M86" s="33"/>
      <c r="N86" s="33"/>
      <c r="O86" s="33"/>
      <c r="P86" s="33"/>
      <c r="Q86" s="33"/>
      <c r="R86" s="33">
        <v>0.94199999999999995</v>
      </c>
      <c r="S86" s="35">
        <v>0.53700000000000003</v>
      </c>
      <c r="T86" s="33"/>
      <c r="U86" s="36">
        <v>2.8E-3</v>
      </c>
      <c r="V86" s="36">
        <v>1.6000000000000001E-3</v>
      </c>
      <c r="W86" s="33"/>
      <c r="X86" s="33">
        <v>2.4609999999999999</v>
      </c>
      <c r="Y86" s="33">
        <v>1.4039999999999999</v>
      </c>
      <c r="Z86" s="33"/>
      <c r="AA86" s="33">
        <v>6.1749999999999998</v>
      </c>
      <c r="AB86" s="33">
        <v>3.5219999999999998</v>
      </c>
      <c r="AC86" s="33">
        <v>6.1749999999999998</v>
      </c>
      <c r="AD86" s="33">
        <v>3.5219999999999998</v>
      </c>
      <c r="AE86" s="33"/>
      <c r="AF86" s="33">
        <v>12.35</v>
      </c>
      <c r="AG86" s="33">
        <v>7.0449999999999999</v>
      </c>
      <c r="AH86" s="33"/>
      <c r="AI86" s="33"/>
      <c r="AJ86" s="33"/>
      <c r="AK86" s="37">
        <v>20.38</v>
      </c>
      <c r="AL86" s="38">
        <v>11.06</v>
      </c>
      <c r="AM86" s="38">
        <f t="shared" si="61"/>
        <v>22.01</v>
      </c>
      <c r="AN86" s="38">
        <f t="shared" si="65"/>
        <v>11.94</v>
      </c>
      <c r="AO86" s="37">
        <f t="shared" si="62"/>
        <v>4.4000000000000004</v>
      </c>
      <c r="AP86" s="38">
        <f t="shared" si="62"/>
        <v>2.39</v>
      </c>
      <c r="AQ86" s="38"/>
      <c r="AR86" s="37">
        <f>AM86+AO86</f>
        <v>26.410000000000004</v>
      </c>
      <c r="AS86" s="38">
        <f>AN86+AP86</f>
        <v>14.33</v>
      </c>
    </row>
    <row r="87" spans="1:45" ht="48" customHeight="1" x14ac:dyDescent="0.25">
      <c r="A87" s="242"/>
      <c r="B87" s="222"/>
      <c r="C87" s="200"/>
      <c r="D87" s="30" t="s">
        <v>196</v>
      </c>
      <c r="E87" s="31">
        <v>35</v>
      </c>
      <c r="F87" s="31">
        <v>20</v>
      </c>
      <c r="G87" s="65">
        <v>0.06</v>
      </c>
      <c r="H87" s="33">
        <v>1.8</v>
      </c>
      <c r="I87" s="34">
        <v>1.8</v>
      </c>
      <c r="J87" s="33">
        <v>0.9</v>
      </c>
      <c r="K87" s="34">
        <v>0.9</v>
      </c>
      <c r="L87" s="33"/>
      <c r="M87" s="33"/>
      <c r="N87" s="33"/>
      <c r="O87" s="33"/>
      <c r="P87" s="33"/>
      <c r="Q87" s="33"/>
      <c r="R87" s="33">
        <v>0.61199999999999999</v>
      </c>
      <c r="S87" s="35">
        <v>0.30599999999999999</v>
      </c>
      <c r="T87" s="33"/>
      <c r="U87" s="36">
        <v>1.8E-3</v>
      </c>
      <c r="V87" s="36">
        <v>8.9999999999999998E-4</v>
      </c>
      <c r="W87" s="33"/>
      <c r="X87" s="33">
        <v>1.599</v>
      </c>
      <c r="Y87" s="33">
        <v>0.79900000000000004</v>
      </c>
      <c r="Z87" s="33"/>
      <c r="AA87" s="33">
        <v>4.0129999999999999</v>
      </c>
      <c r="AB87" s="33">
        <v>2.0059999999999998</v>
      </c>
      <c r="AC87" s="33">
        <v>4.0129999999999999</v>
      </c>
      <c r="AD87" s="33">
        <v>2.0059999999999998</v>
      </c>
      <c r="AE87" s="33"/>
      <c r="AF87" s="33">
        <v>8.0250000000000004</v>
      </c>
      <c r="AG87" s="33">
        <v>4.0129999999999999</v>
      </c>
      <c r="AH87" s="33"/>
      <c r="AI87" s="33"/>
      <c r="AJ87" s="33"/>
      <c r="AK87" s="37"/>
      <c r="AL87" s="38"/>
      <c r="AM87" s="38"/>
      <c r="AN87" s="38"/>
      <c r="AO87" s="37"/>
      <c r="AP87" s="38"/>
      <c r="AQ87" s="38"/>
      <c r="AR87" s="37"/>
      <c r="AS87" s="38"/>
    </row>
    <row r="88" spans="1:45" ht="21.75" customHeight="1" x14ac:dyDescent="0.25">
      <c r="A88" s="140" t="s">
        <v>197</v>
      </c>
      <c r="B88" s="28" t="s">
        <v>198</v>
      </c>
      <c r="C88" s="29"/>
      <c r="D88" s="30"/>
      <c r="E88" s="31"/>
      <c r="F88" s="31"/>
      <c r="G88" s="33"/>
      <c r="H88" s="33"/>
      <c r="I88" s="34"/>
      <c r="J88" s="33"/>
      <c r="K88" s="34"/>
      <c r="L88" s="33"/>
      <c r="M88" s="33"/>
      <c r="N88" s="33"/>
      <c r="O88" s="33"/>
      <c r="P88" s="33"/>
      <c r="Q88" s="33"/>
      <c r="R88" s="33"/>
      <c r="S88" s="35"/>
      <c r="T88" s="33"/>
      <c r="U88" s="36"/>
      <c r="V88" s="36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7"/>
      <c r="AL88" s="38"/>
      <c r="AM88" s="38"/>
      <c r="AN88" s="38"/>
      <c r="AO88" s="37"/>
      <c r="AP88" s="38"/>
      <c r="AQ88" s="38"/>
      <c r="AR88" s="37"/>
      <c r="AS88" s="38"/>
    </row>
    <row r="89" spans="1:45" ht="23.25" customHeight="1" x14ac:dyDescent="0.25">
      <c r="A89" s="246" t="s">
        <v>199</v>
      </c>
      <c r="B89" s="197" t="s">
        <v>200</v>
      </c>
      <c r="C89" s="199" t="s">
        <v>192</v>
      </c>
      <c r="D89" s="30" t="s">
        <v>193</v>
      </c>
      <c r="E89" s="31">
        <v>35</v>
      </c>
      <c r="F89" s="31">
        <v>20</v>
      </c>
      <c r="G89" s="33">
        <f>$G$84</f>
        <v>4.5999999999999999E-2</v>
      </c>
      <c r="H89" s="33">
        <f t="shared" si="67"/>
        <v>1.6099999999999999</v>
      </c>
      <c r="I89" s="34">
        <f>H89+H90</f>
        <v>2.5349999999999997</v>
      </c>
      <c r="J89" s="33">
        <f t="shared" si="68"/>
        <v>0.91999999999999993</v>
      </c>
      <c r="K89" s="34">
        <f>J89+J90</f>
        <v>1.4749999999999999</v>
      </c>
      <c r="L89" s="33"/>
      <c r="M89" s="33"/>
      <c r="N89" s="33"/>
      <c r="O89" s="33">
        <f>I89*$Q$7</f>
        <v>3.8024999999999996E-2</v>
      </c>
      <c r="P89" s="33">
        <f>K89*$Q$7</f>
        <v>2.2124999999999999E-2</v>
      </c>
      <c r="Q89" s="33"/>
      <c r="R89" s="33">
        <f>I89*$T$7</f>
        <v>0.8619</v>
      </c>
      <c r="S89" s="35">
        <f>K89*$T$7</f>
        <v>0.50149999999999995</v>
      </c>
      <c r="T89" s="33"/>
      <c r="U89" s="36">
        <f>I89*$W$7</f>
        <v>2.5349999999999998E-4</v>
      </c>
      <c r="V89" s="36">
        <f>K89*$W$7</f>
        <v>1.4749999999999998E-4</v>
      </c>
      <c r="W89" s="33"/>
      <c r="X89" s="33">
        <f>I89*$Z$7</f>
        <v>1.9301489999999997</v>
      </c>
      <c r="Y89" s="33">
        <f>K89*$Z$7</f>
        <v>1.1230649999999998</v>
      </c>
      <c r="Z89" s="33"/>
      <c r="AA89" s="33">
        <f>I89+O89+R89+U89+X89</f>
        <v>5.3653274999999994</v>
      </c>
      <c r="AB89" s="33">
        <f>K89+P89+S89+V89+Y89</f>
        <v>3.1218374999999994</v>
      </c>
      <c r="AC89" s="33">
        <f>AA89*$AE$7</f>
        <v>1.6095982499999997</v>
      </c>
      <c r="AD89" s="33">
        <f>AB89*$AE$7</f>
        <v>0.93655124999999972</v>
      </c>
      <c r="AE89" s="33"/>
      <c r="AF89" s="33"/>
      <c r="AG89" s="33"/>
      <c r="AH89" s="33">
        <f>(AA89+AC89)*$AJ$7</f>
        <v>0.20924777249999996</v>
      </c>
      <c r="AI89" s="33">
        <f>(AB89+AD89)*$AJ$7</f>
        <v>0.12175166249999997</v>
      </c>
      <c r="AJ89" s="33"/>
      <c r="AK89" s="37">
        <v>18.62</v>
      </c>
      <c r="AL89" s="38">
        <v>10.84</v>
      </c>
      <c r="AM89" s="38">
        <f t="shared" si="61"/>
        <v>20.11</v>
      </c>
      <c r="AN89" s="38">
        <f t="shared" si="65"/>
        <v>11.71</v>
      </c>
      <c r="AO89" s="37">
        <f t="shared" si="62"/>
        <v>4.0199999999999996</v>
      </c>
      <c r="AP89" s="38">
        <f t="shared" si="62"/>
        <v>2.34</v>
      </c>
      <c r="AQ89" s="38"/>
      <c r="AR89" s="37">
        <f>AM89+AO89</f>
        <v>24.13</v>
      </c>
      <c r="AS89" s="38">
        <f>AN89+AP89</f>
        <v>14.05</v>
      </c>
    </row>
    <row r="90" spans="1:45" ht="9.75" hidden="1" customHeight="1" x14ac:dyDescent="0.25">
      <c r="A90" s="247"/>
      <c r="B90" s="198"/>
      <c r="C90" s="200"/>
      <c r="D90" s="30" t="s">
        <v>46</v>
      </c>
      <c r="E90" s="31">
        <v>25</v>
      </c>
      <c r="F90" s="31">
        <v>15</v>
      </c>
      <c r="G90" s="33">
        <f>$G$85</f>
        <v>3.6999999999999998E-2</v>
      </c>
      <c r="H90" s="33">
        <f t="shared" si="67"/>
        <v>0.92499999999999993</v>
      </c>
      <c r="I90" s="34"/>
      <c r="J90" s="33">
        <f t="shared" si="68"/>
        <v>0.55499999999999994</v>
      </c>
      <c r="K90" s="34"/>
      <c r="L90" s="33"/>
      <c r="M90" s="33"/>
      <c r="N90" s="33"/>
      <c r="O90" s="33"/>
      <c r="P90" s="33"/>
      <c r="Q90" s="33"/>
      <c r="R90" s="33"/>
      <c r="S90" s="35"/>
      <c r="T90" s="33"/>
      <c r="U90" s="36"/>
      <c r="V90" s="36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7"/>
      <c r="AL90" s="38"/>
      <c r="AM90" s="38">
        <f t="shared" si="61"/>
        <v>0</v>
      </c>
      <c r="AN90" s="38">
        <f t="shared" si="65"/>
        <v>0</v>
      </c>
      <c r="AO90" s="37">
        <f t="shared" si="62"/>
        <v>0</v>
      </c>
      <c r="AP90" s="38">
        <f t="shared" si="62"/>
        <v>0</v>
      </c>
      <c r="AQ90" s="38"/>
      <c r="AR90" s="37"/>
      <c r="AS90" s="38">
        <f>AN90+AP90</f>
        <v>0</v>
      </c>
    </row>
    <row r="91" spans="1:45" ht="19.5" customHeight="1" x14ac:dyDescent="0.25">
      <c r="A91" s="246" t="s">
        <v>201</v>
      </c>
      <c r="B91" s="197" t="s">
        <v>202</v>
      </c>
      <c r="C91" s="199" t="s">
        <v>192</v>
      </c>
      <c r="D91" s="30" t="s">
        <v>193</v>
      </c>
      <c r="E91" s="31">
        <v>30</v>
      </c>
      <c r="F91" s="31">
        <v>15</v>
      </c>
      <c r="G91" s="33">
        <f>$G$84</f>
        <v>4.5999999999999999E-2</v>
      </c>
      <c r="H91" s="33">
        <f t="shared" si="67"/>
        <v>1.38</v>
      </c>
      <c r="I91" s="34">
        <f>H91+H92</f>
        <v>2.3049999999999997</v>
      </c>
      <c r="J91" s="33">
        <f t="shared" si="68"/>
        <v>0.69</v>
      </c>
      <c r="K91" s="34">
        <f>J91+J92</f>
        <v>1.2449999999999999</v>
      </c>
      <c r="L91" s="33"/>
      <c r="M91" s="33"/>
      <c r="N91" s="33"/>
      <c r="O91" s="33">
        <f>I91*$Q$7</f>
        <v>3.4574999999999995E-2</v>
      </c>
      <c r="P91" s="33">
        <f>K91*$Q$7</f>
        <v>1.8674999999999997E-2</v>
      </c>
      <c r="Q91" s="33"/>
      <c r="R91" s="33">
        <f>I91*$T$7</f>
        <v>0.78369999999999995</v>
      </c>
      <c r="S91" s="35">
        <f>K91*$T$7</f>
        <v>0.42330000000000001</v>
      </c>
      <c r="T91" s="33"/>
      <c r="U91" s="36">
        <f>I91*$W$7</f>
        <v>2.3049999999999999E-4</v>
      </c>
      <c r="V91" s="36">
        <f>K91*$W$7</f>
        <v>1.2449999999999999E-4</v>
      </c>
      <c r="W91" s="33"/>
      <c r="X91" s="33">
        <f>I91*$Z$7</f>
        <v>1.7550269999999997</v>
      </c>
      <c r="Y91" s="33">
        <f>K91*$Z$7</f>
        <v>0.94794299999999987</v>
      </c>
      <c r="Z91" s="33"/>
      <c r="AA91" s="33">
        <f>I91+O91+R91+U91+X91</f>
        <v>4.8785324999999986</v>
      </c>
      <c r="AB91" s="33">
        <f>K91+P91+S91+V91+Y91</f>
        <v>2.6350425</v>
      </c>
      <c r="AC91" s="33">
        <f>AA91*$AE$7</f>
        <v>1.4635597499999995</v>
      </c>
      <c r="AD91" s="33">
        <f>AB91*$AE$7</f>
        <v>0.79051274999999999</v>
      </c>
      <c r="AE91" s="33"/>
      <c r="AF91" s="33"/>
      <c r="AG91" s="33"/>
      <c r="AH91" s="33">
        <f>(AA91+AC91)*$AJ$7</f>
        <v>0.19026276749999996</v>
      </c>
      <c r="AI91" s="33">
        <f>(AB91+AD91)*$AJ$7</f>
        <v>0.1027666575</v>
      </c>
      <c r="AJ91" s="33"/>
      <c r="AK91" s="37">
        <v>16.93</v>
      </c>
      <c r="AL91" s="38">
        <v>9.15</v>
      </c>
      <c r="AM91" s="38">
        <f t="shared" si="61"/>
        <v>18.28</v>
      </c>
      <c r="AN91" s="38">
        <f t="shared" si="65"/>
        <v>9.8800000000000008</v>
      </c>
      <c r="AO91" s="37">
        <f t="shared" si="62"/>
        <v>3.66</v>
      </c>
      <c r="AP91" s="38">
        <f t="shared" si="62"/>
        <v>1.98</v>
      </c>
      <c r="AQ91" s="38"/>
      <c r="AR91" s="37">
        <f>AM91+AO91</f>
        <v>21.94</v>
      </c>
      <c r="AS91" s="38">
        <f>AN91+AP91</f>
        <v>11.860000000000001</v>
      </c>
    </row>
    <row r="92" spans="1:45" ht="13.5" hidden="1" customHeight="1" x14ac:dyDescent="0.25">
      <c r="A92" s="247"/>
      <c r="B92" s="198"/>
      <c r="C92" s="200"/>
      <c r="D92" s="30" t="s">
        <v>46</v>
      </c>
      <c r="E92" s="31">
        <v>25</v>
      </c>
      <c r="F92" s="31">
        <v>15</v>
      </c>
      <c r="G92" s="33">
        <f>$G$85</f>
        <v>3.6999999999999998E-2</v>
      </c>
      <c r="H92" s="33">
        <f t="shared" si="67"/>
        <v>0.92499999999999993</v>
      </c>
      <c r="I92" s="34"/>
      <c r="J92" s="33">
        <f t="shared" si="68"/>
        <v>0.55499999999999994</v>
      </c>
      <c r="K92" s="34"/>
      <c r="L92" s="33"/>
      <c r="M92" s="33"/>
      <c r="N92" s="33"/>
      <c r="O92" s="33"/>
      <c r="P92" s="33"/>
      <c r="Q92" s="33"/>
      <c r="R92" s="33"/>
      <c r="S92" s="35"/>
      <c r="T92" s="33"/>
      <c r="U92" s="36"/>
      <c r="V92" s="36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7"/>
      <c r="AL92" s="38"/>
      <c r="AM92" s="38">
        <f t="shared" si="61"/>
        <v>0</v>
      </c>
      <c r="AN92" s="38">
        <f t="shared" si="65"/>
        <v>0</v>
      </c>
      <c r="AO92" s="37">
        <f t="shared" si="62"/>
        <v>0</v>
      </c>
      <c r="AP92" s="38">
        <f t="shared" si="62"/>
        <v>0</v>
      </c>
      <c r="AQ92" s="38"/>
      <c r="AR92" s="37"/>
      <c r="AS92" s="38"/>
    </row>
    <row r="93" spans="1:45" ht="20.25" customHeight="1" x14ac:dyDescent="0.25">
      <c r="A93" s="140" t="s">
        <v>203</v>
      </c>
      <c r="B93" s="28" t="s">
        <v>204</v>
      </c>
      <c r="C93" s="29"/>
      <c r="D93" s="30"/>
      <c r="E93" s="31"/>
      <c r="F93" s="31"/>
      <c r="G93" s="33"/>
      <c r="H93" s="33"/>
      <c r="I93" s="34"/>
      <c r="J93" s="33"/>
      <c r="K93" s="34"/>
      <c r="L93" s="33"/>
      <c r="M93" s="33"/>
      <c r="N93" s="33"/>
      <c r="O93" s="33"/>
      <c r="P93" s="33"/>
      <c r="Q93" s="33"/>
      <c r="R93" s="33"/>
      <c r="S93" s="35"/>
      <c r="T93" s="33"/>
      <c r="U93" s="36"/>
      <c r="V93" s="36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7"/>
      <c r="AL93" s="38"/>
      <c r="AM93" s="38"/>
      <c r="AN93" s="38"/>
      <c r="AO93" s="37"/>
      <c r="AP93" s="38"/>
      <c r="AQ93" s="38"/>
      <c r="AR93" s="37"/>
      <c r="AS93" s="38"/>
    </row>
    <row r="94" spans="1:45" ht="21.75" customHeight="1" x14ac:dyDescent="0.25">
      <c r="A94" s="140" t="s">
        <v>205</v>
      </c>
      <c r="B94" s="28" t="s">
        <v>206</v>
      </c>
      <c r="C94" s="29" t="s">
        <v>192</v>
      </c>
      <c r="D94" s="30"/>
      <c r="E94" s="31"/>
      <c r="F94" s="31"/>
      <c r="G94" s="33"/>
      <c r="H94" s="33"/>
      <c r="I94" s="34"/>
      <c r="J94" s="33"/>
      <c r="K94" s="34"/>
      <c r="L94" s="33"/>
      <c r="M94" s="33"/>
      <c r="N94" s="33"/>
      <c r="O94" s="33"/>
      <c r="P94" s="33"/>
      <c r="Q94" s="33"/>
      <c r="R94" s="33"/>
      <c r="S94" s="35"/>
      <c r="T94" s="33"/>
      <c r="U94" s="36"/>
      <c r="V94" s="36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7">
        <v>29.14</v>
      </c>
      <c r="AL94" s="38">
        <v>13.89</v>
      </c>
      <c r="AM94" s="38">
        <f t="shared" si="61"/>
        <v>31.47</v>
      </c>
      <c r="AN94" s="38">
        <f t="shared" si="65"/>
        <v>15</v>
      </c>
      <c r="AO94" s="37">
        <f t="shared" si="62"/>
        <v>6.29</v>
      </c>
      <c r="AP94" s="38">
        <f t="shared" si="62"/>
        <v>3</v>
      </c>
      <c r="AQ94" s="38"/>
      <c r="AR94" s="37">
        <f t="shared" ref="AR94:AS99" si="69">AM94+AO94</f>
        <v>37.76</v>
      </c>
      <c r="AS94" s="38">
        <f t="shared" si="69"/>
        <v>18</v>
      </c>
    </row>
    <row r="95" spans="1:45" ht="30.75" customHeight="1" x14ac:dyDescent="0.25">
      <c r="A95" s="246" t="s">
        <v>207</v>
      </c>
      <c r="B95" s="197" t="s">
        <v>208</v>
      </c>
      <c r="C95" s="199" t="s">
        <v>192</v>
      </c>
      <c r="D95" s="30" t="s">
        <v>193</v>
      </c>
      <c r="E95" s="31">
        <v>30</v>
      </c>
      <c r="F95" s="31">
        <v>20</v>
      </c>
      <c r="G95" s="33">
        <f>$G$84</f>
        <v>4.5999999999999999E-2</v>
      </c>
      <c r="H95" s="33">
        <f t="shared" si="67"/>
        <v>1.38</v>
      </c>
      <c r="I95" s="34">
        <f>H95+H96</f>
        <v>2.3049999999999997</v>
      </c>
      <c r="J95" s="33">
        <f t="shared" si="68"/>
        <v>0.91999999999999993</v>
      </c>
      <c r="K95" s="34">
        <f>J95+J96</f>
        <v>1.4749999999999999</v>
      </c>
      <c r="L95" s="33"/>
      <c r="M95" s="33"/>
      <c r="N95" s="33"/>
      <c r="O95" s="33">
        <f>I95*$Q$7</f>
        <v>3.4574999999999995E-2</v>
      </c>
      <c r="P95" s="33">
        <f>K95*$Q$7</f>
        <v>2.2124999999999999E-2</v>
      </c>
      <c r="Q95" s="33"/>
      <c r="R95" s="33">
        <f>I95*$T$7</f>
        <v>0.78369999999999995</v>
      </c>
      <c r="S95" s="35">
        <f>K95*$T$7</f>
        <v>0.50149999999999995</v>
      </c>
      <c r="T95" s="33"/>
      <c r="U95" s="36">
        <f>I95*$W$7</f>
        <v>2.3049999999999999E-4</v>
      </c>
      <c r="V95" s="36">
        <f>K95*$W$7</f>
        <v>1.4749999999999998E-4</v>
      </c>
      <c r="W95" s="33"/>
      <c r="X95" s="33">
        <f>I95*$Z$7</f>
        <v>1.7550269999999997</v>
      </c>
      <c r="Y95" s="33">
        <f>K95*$Z$7</f>
        <v>1.1230649999999998</v>
      </c>
      <c r="Z95" s="33"/>
      <c r="AA95" s="33">
        <f>I95+O95+R95+U95+X95</f>
        <v>4.8785324999999986</v>
      </c>
      <c r="AB95" s="33">
        <f>K95+P95+S95+V95+Y95</f>
        <v>3.1218374999999994</v>
      </c>
      <c r="AC95" s="33">
        <f>AA95*$AE$7</f>
        <v>1.4635597499999995</v>
      </c>
      <c r="AD95" s="33">
        <f>AB95*$AE$7</f>
        <v>0.93655124999999972</v>
      </c>
      <c r="AE95" s="33"/>
      <c r="AF95" s="33"/>
      <c r="AG95" s="33"/>
      <c r="AH95" s="33">
        <f>(AA95+AC95)*$AJ$7</f>
        <v>0.19026276749999996</v>
      </c>
      <c r="AI95" s="33">
        <f>(AB95+AD95)*$AJ$7</f>
        <v>0.12175166249999997</v>
      </c>
      <c r="AJ95" s="33"/>
      <c r="AK95" s="37">
        <v>16.93</v>
      </c>
      <c r="AL95" s="38">
        <v>10.84</v>
      </c>
      <c r="AM95" s="38">
        <f t="shared" si="61"/>
        <v>18.28</v>
      </c>
      <c r="AN95" s="38">
        <f t="shared" si="65"/>
        <v>11.71</v>
      </c>
      <c r="AO95" s="37">
        <f t="shared" si="62"/>
        <v>3.66</v>
      </c>
      <c r="AP95" s="38">
        <f t="shared" si="62"/>
        <v>2.34</v>
      </c>
      <c r="AQ95" s="38"/>
      <c r="AR95" s="37">
        <f t="shared" si="69"/>
        <v>21.94</v>
      </c>
      <c r="AS95" s="38">
        <f t="shared" si="69"/>
        <v>14.05</v>
      </c>
    </row>
    <row r="96" spans="1:45" ht="0.75" customHeight="1" x14ac:dyDescent="0.25">
      <c r="A96" s="247"/>
      <c r="B96" s="198"/>
      <c r="C96" s="200"/>
      <c r="D96" s="30" t="s">
        <v>46</v>
      </c>
      <c r="E96" s="31">
        <v>25</v>
      </c>
      <c r="F96" s="31">
        <v>15</v>
      </c>
      <c r="G96" s="33">
        <f>$G$85</f>
        <v>3.6999999999999998E-2</v>
      </c>
      <c r="H96" s="33">
        <f t="shared" si="67"/>
        <v>0.92499999999999993</v>
      </c>
      <c r="I96" s="34"/>
      <c r="J96" s="33">
        <f t="shared" si="68"/>
        <v>0.55499999999999994</v>
      </c>
      <c r="K96" s="34"/>
      <c r="L96" s="33"/>
      <c r="M96" s="33"/>
      <c r="N96" s="33"/>
      <c r="O96" s="33"/>
      <c r="P96" s="33"/>
      <c r="Q96" s="33"/>
      <c r="R96" s="33"/>
      <c r="S96" s="35"/>
      <c r="T96" s="33"/>
      <c r="U96" s="36"/>
      <c r="V96" s="36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7"/>
      <c r="AL96" s="38"/>
      <c r="AM96" s="38">
        <f t="shared" si="61"/>
        <v>0</v>
      </c>
      <c r="AN96" s="38">
        <f t="shared" si="65"/>
        <v>0</v>
      </c>
      <c r="AO96" s="37">
        <f t="shared" si="62"/>
        <v>0</v>
      </c>
      <c r="AP96" s="38">
        <f t="shared" si="62"/>
        <v>0</v>
      </c>
      <c r="AQ96" s="38"/>
      <c r="AR96" s="37">
        <f t="shared" si="69"/>
        <v>0</v>
      </c>
      <c r="AS96" s="38">
        <f t="shared" si="69"/>
        <v>0</v>
      </c>
    </row>
    <row r="97" spans="1:45" ht="20.25" customHeight="1" x14ac:dyDescent="0.25">
      <c r="A97" s="246" t="s">
        <v>209</v>
      </c>
      <c r="B97" s="197" t="s">
        <v>210</v>
      </c>
      <c r="C97" s="199" t="s">
        <v>192</v>
      </c>
      <c r="D97" s="30" t="s">
        <v>193</v>
      </c>
      <c r="E97" s="31">
        <v>30</v>
      </c>
      <c r="F97" s="31">
        <v>20</v>
      </c>
      <c r="G97" s="33">
        <f>$G$84</f>
        <v>4.5999999999999999E-2</v>
      </c>
      <c r="H97" s="33">
        <f t="shared" si="67"/>
        <v>1.38</v>
      </c>
      <c r="I97" s="34">
        <f>H97+H98</f>
        <v>2.3049999999999997</v>
      </c>
      <c r="J97" s="33">
        <f t="shared" si="68"/>
        <v>0.91999999999999993</v>
      </c>
      <c r="K97" s="34">
        <f>J97+J98</f>
        <v>1.4749999999999999</v>
      </c>
      <c r="L97" s="33"/>
      <c r="M97" s="33"/>
      <c r="N97" s="33"/>
      <c r="O97" s="33">
        <f>I97*$Q$7</f>
        <v>3.4574999999999995E-2</v>
      </c>
      <c r="P97" s="33">
        <f>K97*$Q$7</f>
        <v>2.2124999999999999E-2</v>
      </c>
      <c r="Q97" s="33"/>
      <c r="R97" s="33">
        <f>I97*$T$7</f>
        <v>0.78369999999999995</v>
      </c>
      <c r="S97" s="35">
        <f>K97*$T$7</f>
        <v>0.50149999999999995</v>
      </c>
      <c r="T97" s="33"/>
      <c r="U97" s="36">
        <f>I97*$W$7</f>
        <v>2.3049999999999999E-4</v>
      </c>
      <c r="V97" s="36">
        <f>K97*$W$7</f>
        <v>1.4749999999999998E-4</v>
      </c>
      <c r="W97" s="33"/>
      <c r="X97" s="33">
        <f>I97*$Z$7</f>
        <v>1.7550269999999997</v>
      </c>
      <c r="Y97" s="33">
        <f>K97*$Z$7</f>
        <v>1.1230649999999998</v>
      </c>
      <c r="Z97" s="33"/>
      <c r="AA97" s="33">
        <f>I97+O97+R97+U97+X97</f>
        <v>4.8785324999999986</v>
      </c>
      <c r="AB97" s="33">
        <f>K97+P97+S97+V97+Y97</f>
        <v>3.1218374999999994</v>
      </c>
      <c r="AC97" s="33">
        <f>AA97*$AE$7</f>
        <v>1.4635597499999995</v>
      </c>
      <c r="AD97" s="33">
        <f>AB97*$AE$7</f>
        <v>0.93655124999999972</v>
      </c>
      <c r="AE97" s="33"/>
      <c r="AF97" s="33"/>
      <c r="AG97" s="33"/>
      <c r="AH97" s="33">
        <f>(AA97+AC97)*$AJ$7</f>
        <v>0.19026276749999996</v>
      </c>
      <c r="AI97" s="33">
        <f>(AB97+AD97)*$AJ$7</f>
        <v>0.12175166249999997</v>
      </c>
      <c r="AJ97" s="33"/>
      <c r="AK97" s="37">
        <v>16.93</v>
      </c>
      <c r="AL97" s="38">
        <v>10.84</v>
      </c>
      <c r="AM97" s="38">
        <f t="shared" si="61"/>
        <v>18.28</v>
      </c>
      <c r="AN97" s="38">
        <f t="shared" si="65"/>
        <v>11.71</v>
      </c>
      <c r="AO97" s="37">
        <f t="shared" si="62"/>
        <v>3.66</v>
      </c>
      <c r="AP97" s="38">
        <f t="shared" si="62"/>
        <v>2.34</v>
      </c>
      <c r="AQ97" s="38"/>
      <c r="AR97" s="37">
        <f t="shared" si="69"/>
        <v>21.94</v>
      </c>
      <c r="AS97" s="38">
        <f t="shared" si="69"/>
        <v>14.05</v>
      </c>
    </row>
    <row r="98" spans="1:45" ht="12.75" hidden="1" customHeight="1" x14ac:dyDescent="0.25">
      <c r="A98" s="247"/>
      <c r="B98" s="198"/>
      <c r="C98" s="200"/>
      <c r="D98" s="30" t="s">
        <v>46</v>
      </c>
      <c r="E98" s="31">
        <v>25</v>
      </c>
      <c r="F98" s="31">
        <v>15</v>
      </c>
      <c r="G98" s="33">
        <f>$G$85</f>
        <v>3.6999999999999998E-2</v>
      </c>
      <c r="H98" s="33">
        <f t="shared" si="67"/>
        <v>0.92499999999999993</v>
      </c>
      <c r="I98" s="34"/>
      <c r="J98" s="33">
        <f t="shared" si="68"/>
        <v>0.55499999999999994</v>
      </c>
      <c r="K98" s="34"/>
      <c r="L98" s="33"/>
      <c r="M98" s="33"/>
      <c r="N98" s="33"/>
      <c r="O98" s="33"/>
      <c r="P98" s="33"/>
      <c r="Q98" s="33"/>
      <c r="R98" s="33"/>
      <c r="S98" s="35"/>
      <c r="T98" s="33"/>
      <c r="U98" s="36"/>
      <c r="V98" s="36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7"/>
      <c r="AL98" s="38"/>
      <c r="AM98" s="38">
        <f t="shared" si="61"/>
        <v>0</v>
      </c>
      <c r="AN98" s="38">
        <f t="shared" si="65"/>
        <v>0</v>
      </c>
      <c r="AO98" s="37">
        <f t="shared" si="62"/>
        <v>0</v>
      </c>
      <c r="AP98" s="38">
        <f t="shared" si="62"/>
        <v>0</v>
      </c>
      <c r="AQ98" s="38"/>
      <c r="AR98" s="37">
        <f t="shared" si="69"/>
        <v>0</v>
      </c>
      <c r="AS98" s="38">
        <f t="shared" si="69"/>
        <v>0</v>
      </c>
    </row>
    <row r="99" spans="1:45" ht="15" customHeight="1" x14ac:dyDescent="0.25">
      <c r="A99" s="246" t="s">
        <v>211</v>
      </c>
      <c r="B99" s="197" t="s">
        <v>212</v>
      </c>
      <c r="C99" s="199" t="s">
        <v>192</v>
      </c>
      <c r="D99" s="30" t="s">
        <v>193</v>
      </c>
      <c r="E99" s="31">
        <v>5</v>
      </c>
      <c r="F99" s="31">
        <v>5</v>
      </c>
      <c r="G99" s="33">
        <f>$G$84</f>
        <v>4.5999999999999999E-2</v>
      </c>
      <c r="H99" s="33">
        <f t="shared" si="67"/>
        <v>0.22999999999999998</v>
      </c>
      <c r="I99" s="34">
        <f>H99+H100</f>
        <v>1.71</v>
      </c>
      <c r="J99" s="33">
        <f t="shared" si="68"/>
        <v>0.22999999999999998</v>
      </c>
      <c r="K99" s="34">
        <f>J99+J100</f>
        <v>0.97</v>
      </c>
      <c r="L99" s="33"/>
      <c r="M99" s="33"/>
      <c r="N99" s="33"/>
      <c r="O99" s="33">
        <f>I99*$Q$7</f>
        <v>2.5649999999999999E-2</v>
      </c>
      <c r="P99" s="33">
        <f>K99*$Q$7</f>
        <v>1.4549999999999999E-2</v>
      </c>
      <c r="Q99" s="33"/>
      <c r="R99" s="33">
        <f>I99*$T$7</f>
        <v>0.58140000000000003</v>
      </c>
      <c r="S99" s="35">
        <f>K99*$T$7</f>
        <v>0.32980000000000004</v>
      </c>
      <c r="T99" s="33"/>
      <c r="U99" s="36">
        <f>I99*$W$7</f>
        <v>1.7100000000000001E-4</v>
      </c>
      <c r="V99" s="36">
        <f>K99*$W$7</f>
        <v>9.7E-5</v>
      </c>
      <c r="W99" s="33"/>
      <c r="X99" s="33">
        <f>I99*$Z$7</f>
        <v>1.3019939999999999</v>
      </c>
      <c r="Y99" s="33">
        <f>K99*$Z$7</f>
        <v>0.73855799999999994</v>
      </c>
      <c r="Z99" s="33"/>
      <c r="AA99" s="33">
        <f>I99+O99+R99+U99+X99</f>
        <v>3.6192149999999996</v>
      </c>
      <c r="AB99" s="33">
        <f>K99+P99+S99+V99+Y99</f>
        <v>2.0530049999999997</v>
      </c>
      <c r="AC99" s="33">
        <f>AA99*$AE$7</f>
        <v>1.0857644999999998</v>
      </c>
      <c r="AD99" s="33">
        <f>AB99*$AE$7</f>
        <v>0.61590149999999988</v>
      </c>
      <c r="AE99" s="33"/>
      <c r="AF99" s="33"/>
      <c r="AG99" s="33"/>
      <c r="AH99" s="33">
        <f>(AA99+AC99)*$AJ$7</f>
        <v>0.14114938499999999</v>
      </c>
      <c r="AI99" s="33">
        <f>(AB99+AD99)*$AJ$7</f>
        <v>8.006719499999998E-2</v>
      </c>
      <c r="AJ99" s="33"/>
      <c r="AK99" s="37">
        <v>12.56</v>
      </c>
      <c r="AL99" s="38">
        <v>7.12</v>
      </c>
      <c r="AM99" s="38">
        <f t="shared" si="61"/>
        <v>13.56</v>
      </c>
      <c r="AN99" s="38">
        <f t="shared" si="65"/>
        <v>7.69</v>
      </c>
      <c r="AO99" s="37">
        <f t="shared" si="62"/>
        <v>2.71</v>
      </c>
      <c r="AP99" s="38">
        <f t="shared" si="62"/>
        <v>1.54</v>
      </c>
      <c r="AQ99" s="38"/>
      <c r="AR99" s="37">
        <f t="shared" si="69"/>
        <v>16.27</v>
      </c>
      <c r="AS99" s="38">
        <f t="shared" si="69"/>
        <v>9.23</v>
      </c>
    </row>
    <row r="100" spans="1:45" ht="9" hidden="1" customHeight="1" x14ac:dyDescent="0.25">
      <c r="A100" s="247"/>
      <c r="B100" s="198"/>
      <c r="C100" s="200"/>
      <c r="D100" s="30" t="s">
        <v>46</v>
      </c>
      <c r="E100" s="31">
        <v>40</v>
      </c>
      <c r="F100" s="31">
        <v>20</v>
      </c>
      <c r="G100" s="33">
        <f>$G$85</f>
        <v>3.6999999999999998E-2</v>
      </c>
      <c r="H100" s="33">
        <f t="shared" si="67"/>
        <v>1.48</v>
      </c>
      <c r="I100" s="34"/>
      <c r="J100" s="33">
        <f t="shared" si="68"/>
        <v>0.74</v>
      </c>
      <c r="K100" s="34"/>
      <c r="L100" s="33"/>
      <c r="M100" s="33"/>
      <c r="N100" s="33"/>
      <c r="O100" s="33"/>
      <c r="P100" s="33"/>
      <c r="Q100" s="33"/>
      <c r="R100" s="33"/>
      <c r="S100" s="35"/>
      <c r="T100" s="33"/>
      <c r="U100" s="36"/>
      <c r="V100" s="36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7"/>
      <c r="AL100" s="38"/>
      <c r="AM100" s="38">
        <f t="shared" si="61"/>
        <v>0</v>
      </c>
      <c r="AN100" s="38">
        <f t="shared" si="65"/>
        <v>0</v>
      </c>
      <c r="AO100" s="37">
        <f t="shared" si="62"/>
        <v>0</v>
      </c>
      <c r="AP100" s="38">
        <f t="shared" si="62"/>
        <v>0</v>
      </c>
      <c r="AQ100" s="38"/>
      <c r="AR100" s="37"/>
      <c r="AS100" s="38"/>
    </row>
    <row r="101" spans="1:45" ht="21.75" customHeight="1" x14ac:dyDescent="0.25">
      <c r="A101" s="140" t="s">
        <v>213</v>
      </c>
      <c r="B101" s="28" t="s">
        <v>214</v>
      </c>
      <c r="C101" s="29"/>
      <c r="D101" s="30"/>
      <c r="E101" s="31"/>
      <c r="F101" s="31"/>
      <c r="G101" s="33"/>
      <c r="H101" s="33"/>
      <c r="I101" s="34"/>
      <c r="J101" s="33"/>
      <c r="K101" s="34"/>
      <c r="L101" s="33"/>
      <c r="M101" s="33"/>
      <c r="N101" s="33"/>
      <c r="O101" s="33"/>
      <c r="P101" s="33"/>
      <c r="Q101" s="33"/>
      <c r="R101" s="33"/>
      <c r="S101" s="35"/>
      <c r="T101" s="33"/>
      <c r="U101" s="36"/>
      <c r="V101" s="36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7"/>
      <c r="AL101" s="38"/>
      <c r="AM101" s="38"/>
      <c r="AN101" s="38"/>
      <c r="AO101" s="37"/>
      <c r="AP101" s="38"/>
      <c r="AQ101" s="38"/>
      <c r="AR101" s="37"/>
      <c r="AS101" s="38"/>
    </row>
    <row r="102" spans="1:45" ht="17.25" customHeight="1" x14ac:dyDescent="0.25">
      <c r="A102" s="246" t="s">
        <v>215</v>
      </c>
      <c r="B102" s="197" t="s">
        <v>216</v>
      </c>
      <c r="C102" s="199" t="s">
        <v>192</v>
      </c>
      <c r="D102" s="30" t="s">
        <v>193</v>
      </c>
      <c r="E102" s="31">
        <v>40</v>
      </c>
      <c r="F102" s="31">
        <v>20</v>
      </c>
      <c r="G102" s="33">
        <f>$G$84</f>
        <v>4.5999999999999999E-2</v>
      </c>
      <c r="H102" s="33">
        <f t="shared" si="67"/>
        <v>1.8399999999999999</v>
      </c>
      <c r="I102" s="34">
        <f>H102+H103</f>
        <v>2.7649999999999997</v>
      </c>
      <c r="J102" s="33">
        <f t="shared" si="68"/>
        <v>0.91999999999999993</v>
      </c>
      <c r="K102" s="34">
        <f>J102+J103</f>
        <v>1.29</v>
      </c>
      <c r="L102" s="33"/>
      <c r="M102" s="33"/>
      <c r="N102" s="33"/>
      <c r="O102" s="33">
        <f>I102*$Q$7</f>
        <v>4.1474999999999991E-2</v>
      </c>
      <c r="P102" s="33">
        <f>K102*$Q$7</f>
        <v>1.9349999999999999E-2</v>
      </c>
      <c r="Q102" s="33"/>
      <c r="R102" s="33">
        <f>I102*$T$7</f>
        <v>0.94009999999999994</v>
      </c>
      <c r="S102" s="35">
        <f>K102*$T$7</f>
        <v>0.43860000000000005</v>
      </c>
      <c r="T102" s="33"/>
      <c r="U102" s="36">
        <f>I102*$W$7</f>
        <v>2.765E-4</v>
      </c>
      <c r="V102" s="36">
        <f>K102*$W$7</f>
        <v>1.2900000000000002E-4</v>
      </c>
      <c r="W102" s="33"/>
      <c r="X102" s="33">
        <f>I102*$Z$7</f>
        <v>2.1052709999999997</v>
      </c>
      <c r="Y102" s="33">
        <f>K102*$Z$7</f>
        <v>0.98220600000000002</v>
      </c>
      <c r="Z102" s="33"/>
      <c r="AA102" s="33">
        <f>I102+O102+R102+U102+X102</f>
        <v>5.8521225000000001</v>
      </c>
      <c r="AB102" s="33">
        <f>K102+P102+S102+V102+Y102</f>
        <v>2.7302850000000003</v>
      </c>
      <c r="AC102" s="33">
        <f>AA102*$AE$7</f>
        <v>1.7556367500000001</v>
      </c>
      <c r="AD102" s="33">
        <f>AB102*$AE$7</f>
        <v>0.81908550000000002</v>
      </c>
      <c r="AE102" s="33"/>
      <c r="AF102" s="33"/>
      <c r="AG102" s="33"/>
      <c r="AH102" s="33">
        <f>(AA102+AC102)*$AJ$7</f>
        <v>0.22823277749999998</v>
      </c>
      <c r="AI102" s="33">
        <f>(AB102+AD102)*$AJ$7</f>
        <v>0.106481115</v>
      </c>
      <c r="AJ102" s="33"/>
      <c r="AK102" s="37">
        <v>20.309999999999999</v>
      </c>
      <c r="AL102" s="38">
        <v>9.49</v>
      </c>
      <c r="AM102" s="38">
        <f t="shared" si="61"/>
        <v>21.93</v>
      </c>
      <c r="AN102" s="38">
        <f t="shared" si="65"/>
        <v>10.25</v>
      </c>
      <c r="AO102" s="37">
        <f t="shared" si="62"/>
        <v>4.3899999999999997</v>
      </c>
      <c r="AP102" s="38">
        <f t="shared" si="62"/>
        <v>2.0499999999999998</v>
      </c>
      <c r="AQ102" s="38"/>
      <c r="AR102" s="37">
        <f t="shared" ref="AR102:AS105" si="70">AM102+AO102</f>
        <v>26.32</v>
      </c>
      <c r="AS102" s="38">
        <f t="shared" si="70"/>
        <v>12.3</v>
      </c>
    </row>
    <row r="103" spans="1:45" ht="1.5" hidden="1" customHeight="1" x14ac:dyDescent="0.25">
      <c r="A103" s="247"/>
      <c r="B103" s="198"/>
      <c r="C103" s="200"/>
      <c r="D103" s="30" t="s">
        <v>46</v>
      </c>
      <c r="E103" s="31">
        <v>25</v>
      </c>
      <c r="F103" s="31">
        <v>10</v>
      </c>
      <c r="G103" s="33">
        <f>$G$85</f>
        <v>3.6999999999999998E-2</v>
      </c>
      <c r="H103" s="33">
        <f t="shared" si="67"/>
        <v>0.92499999999999993</v>
      </c>
      <c r="I103" s="34"/>
      <c r="J103" s="33">
        <f t="shared" si="68"/>
        <v>0.37</v>
      </c>
      <c r="K103" s="34"/>
      <c r="L103" s="33"/>
      <c r="M103" s="33"/>
      <c r="N103" s="33"/>
      <c r="O103" s="33"/>
      <c r="P103" s="33"/>
      <c r="Q103" s="33"/>
      <c r="R103" s="33"/>
      <c r="S103" s="35"/>
      <c r="T103" s="33"/>
      <c r="U103" s="36"/>
      <c r="V103" s="36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7"/>
      <c r="AL103" s="38"/>
      <c r="AM103" s="38">
        <f t="shared" si="61"/>
        <v>0</v>
      </c>
      <c r="AN103" s="38">
        <f t="shared" si="65"/>
        <v>0</v>
      </c>
      <c r="AO103" s="37">
        <f t="shared" si="62"/>
        <v>0</v>
      </c>
      <c r="AP103" s="38">
        <f t="shared" si="62"/>
        <v>0</v>
      </c>
      <c r="AQ103" s="38"/>
      <c r="AR103" s="37">
        <f t="shared" si="70"/>
        <v>0</v>
      </c>
      <c r="AS103" s="38">
        <f t="shared" si="70"/>
        <v>0</v>
      </c>
    </row>
    <row r="104" spans="1:45" ht="21.75" customHeight="1" x14ac:dyDescent="0.25">
      <c r="A104" s="246" t="s">
        <v>217</v>
      </c>
      <c r="B104" s="197" t="s">
        <v>218</v>
      </c>
      <c r="C104" s="199" t="s">
        <v>192</v>
      </c>
      <c r="D104" s="30" t="s">
        <v>193</v>
      </c>
      <c r="E104" s="31">
        <v>10</v>
      </c>
      <c r="F104" s="31">
        <v>5</v>
      </c>
      <c r="G104" s="33">
        <f>$G$84</f>
        <v>4.5999999999999999E-2</v>
      </c>
      <c r="H104" s="33">
        <f t="shared" si="67"/>
        <v>0.45999999999999996</v>
      </c>
      <c r="I104" s="34">
        <f>H104+H105</f>
        <v>1.0149999999999999</v>
      </c>
      <c r="J104" s="33">
        <f t="shared" si="68"/>
        <v>0.22999999999999998</v>
      </c>
      <c r="K104" s="34">
        <f>J104+J105</f>
        <v>0.41499999999999998</v>
      </c>
      <c r="L104" s="33"/>
      <c r="M104" s="33"/>
      <c r="N104" s="33"/>
      <c r="O104" s="33">
        <f>I104*$Q$7</f>
        <v>1.5224999999999997E-2</v>
      </c>
      <c r="P104" s="33">
        <f>K104*$Q$7</f>
        <v>6.2249999999999996E-3</v>
      </c>
      <c r="Q104" s="33"/>
      <c r="R104" s="33">
        <f>I104*$T$7</f>
        <v>0.34510000000000002</v>
      </c>
      <c r="S104" s="35">
        <f>K104*$T$7</f>
        <v>0.1411</v>
      </c>
      <c r="T104" s="33"/>
      <c r="U104" s="36">
        <f>I104*$W$7</f>
        <v>1.015E-4</v>
      </c>
      <c r="V104" s="36">
        <f>K104*$W$7</f>
        <v>4.1499999999999999E-5</v>
      </c>
      <c r="W104" s="33"/>
      <c r="X104" s="33">
        <f>I104*$Z$7</f>
        <v>0.77282099999999987</v>
      </c>
      <c r="Y104" s="33">
        <f>K104*$Z$7</f>
        <v>0.31598099999999996</v>
      </c>
      <c r="Z104" s="33"/>
      <c r="AA104" s="33">
        <f>I104+O104+R104+U104+X104</f>
        <v>2.1482474999999996</v>
      </c>
      <c r="AB104" s="33">
        <f>K104+P104+S104+V104+Y104</f>
        <v>0.87834749999999995</v>
      </c>
      <c r="AC104" s="33">
        <f>AA104*$AE$7</f>
        <v>0.64447424999999992</v>
      </c>
      <c r="AD104" s="33">
        <f>AB104*$AE$7</f>
        <v>0.26350425</v>
      </c>
      <c r="AE104" s="33"/>
      <c r="AF104" s="33"/>
      <c r="AG104" s="33"/>
      <c r="AH104" s="33">
        <f>(AA104+AC104)*$AJ$7</f>
        <v>8.3781652499999984E-2</v>
      </c>
      <c r="AI104" s="33">
        <f>(AB104+AD104)*$AJ$7</f>
        <v>3.4255552499999994E-2</v>
      </c>
      <c r="AJ104" s="33"/>
      <c r="AK104" s="213">
        <v>7.46</v>
      </c>
      <c r="AL104" s="215">
        <v>3.04</v>
      </c>
      <c r="AM104" s="38">
        <f t="shared" si="61"/>
        <v>8.06</v>
      </c>
      <c r="AN104" s="38">
        <f t="shared" si="65"/>
        <v>3.28</v>
      </c>
      <c r="AO104" s="37">
        <f t="shared" si="62"/>
        <v>1.61</v>
      </c>
      <c r="AP104" s="38">
        <f t="shared" si="62"/>
        <v>0.66</v>
      </c>
      <c r="AQ104" s="38"/>
      <c r="AR104" s="37">
        <f t="shared" si="70"/>
        <v>9.67</v>
      </c>
      <c r="AS104" s="38">
        <f t="shared" si="70"/>
        <v>3.94</v>
      </c>
    </row>
    <row r="105" spans="1:45" ht="7.5" hidden="1" customHeight="1" x14ac:dyDescent="0.25">
      <c r="A105" s="247"/>
      <c r="B105" s="198"/>
      <c r="C105" s="200"/>
      <c r="D105" s="30" t="s">
        <v>46</v>
      </c>
      <c r="E105" s="31">
        <v>15</v>
      </c>
      <c r="F105" s="31">
        <v>5</v>
      </c>
      <c r="G105" s="33">
        <f>$G$85</f>
        <v>3.6999999999999998E-2</v>
      </c>
      <c r="H105" s="33">
        <f t="shared" si="67"/>
        <v>0.55499999999999994</v>
      </c>
      <c r="I105" s="34"/>
      <c r="J105" s="33">
        <f t="shared" si="68"/>
        <v>0.185</v>
      </c>
      <c r="K105" s="34"/>
      <c r="L105" s="33"/>
      <c r="M105" s="33"/>
      <c r="N105" s="33"/>
      <c r="O105" s="33"/>
      <c r="P105" s="33"/>
      <c r="Q105" s="33"/>
      <c r="R105" s="33"/>
      <c r="S105" s="35"/>
      <c r="T105" s="33"/>
      <c r="U105" s="36"/>
      <c r="V105" s="36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214"/>
      <c r="AL105" s="216"/>
      <c r="AM105" s="38">
        <f t="shared" si="61"/>
        <v>0</v>
      </c>
      <c r="AN105" s="38">
        <f t="shared" si="65"/>
        <v>0</v>
      </c>
      <c r="AO105" s="37">
        <f t="shared" si="62"/>
        <v>0</v>
      </c>
      <c r="AP105" s="38">
        <f t="shared" si="62"/>
        <v>0</v>
      </c>
      <c r="AQ105" s="38"/>
      <c r="AR105" s="37">
        <f t="shared" si="70"/>
        <v>0</v>
      </c>
      <c r="AS105" s="38">
        <f t="shared" si="70"/>
        <v>0</v>
      </c>
    </row>
    <row r="106" spans="1:45" x14ac:dyDescent="0.25">
      <c r="A106" s="140" t="s">
        <v>219</v>
      </c>
      <c r="B106" s="28" t="s">
        <v>220</v>
      </c>
      <c r="C106" s="29"/>
      <c r="D106" s="30"/>
      <c r="E106" s="31"/>
      <c r="F106" s="31"/>
      <c r="G106" s="33"/>
      <c r="H106" s="33"/>
      <c r="I106" s="34"/>
      <c r="J106" s="33"/>
      <c r="K106" s="34"/>
      <c r="L106" s="33"/>
      <c r="M106" s="33"/>
      <c r="N106" s="33"/>
      <c r="O106" s="33"/>
      <c r="P106" s="33"/>
      <c r="Q106" s="33"/>
      <c r="R106" s="33"/>
      <c r="S106" s="35"/>
      <c r="T106" s="33"/>
      <c r="U106" s="36"/>
      <c r="V106" s="36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7"/>
      <c r="AL106" s="38"/>
      <c r="AM106" s="38"/>
      <c r="AN106" s="38"/>
      <c r="AO106" s="37"/>
      <c r="AP106" s="38"/>
      <c r="AQ106" s="38"/>
      <c r="AR106" s="37"/>
      <c r="AS106" s="38"/>
    </row>
    <row r="107" spans="1:45" ht="18.75" customHeight="1" x14ac:dyDescent="0.25">
      <c r="A107" s="246" t="s">
        <v>221</v>
      </c>
      <c r="B107" s="197" t="s">
        <v>222</v>
      </c>
      <c r="C107" s="199" t="s">
        <v>192</v>
      </c>
      <c r="D107" s="30" t="s">
        <v>193</v>
      </c>
      <c r="E107" s="31">
        <v>40</v>
      </c>
      <c r="F107" s="31">
        <v>20</v>
      </c>
      <c r="G107" s="33">
        <f>$G$84</f>
        <v>4.5999999999999999E-2</v>
      </c>
      <c r="H107" s="33">
        <f t="shared" si="67"/>
        <v>1.8399999999999999</v>
      </c>
      <c r="I107" s="34">
        <f>H107+H108</f>
        <v>2.9499999999999997</v>
      </c>
      <c r="J107" s="33">
        <f t="shared" si="68"/>
        <v>0.91999999999999993</v>
      </c>
      <c r="K107" s="34">
        <f>J107+J108</f>
        <v>1.4749999999999999</v>
      </c>
      <c r="L107" s="33"/>
      <c r="M107" s="33"/>
      <c r="N107" s="33"/>
      <c r="O107" s="33">
        <f>I107*$Q$7</f>
        <v>4.4249999999999998E-2</v>
      </c>
      <c r="P107" s="33">
        <f>K107*$Q$7</f>
        <v>2.2124999999999999E-2</v>
      </c>
      <c r="Q107" s="33"/>
      <c r="R107" s="33">
        <f>I107*$T$7</f>
        <v>1.0029999999999999</v>
      </c>
      <c r="S107" s="35">
        <f>K107*$T$7</f>
        <v>0.50149999999999995</v>
      </c>
      <c r="T107" s="33"/>
      <c r="U107" s="36">
        <f>I107*$W$7</f>
        <v>2.9499999999999996E-4</v>
      </c>
      <c r="V107" s="36">
        <f>K107*$W$7</f>
        <v>1.4749999999999998E-4</v>
      </c>
      <c r="W107" s="33"/>
      <c r="X107" s="33">
        <f>I107*$Z$7</f>
        <v>2.2461299999999995</v>
      </c>
      <c r="Y107" s="33">
        <f>K107*$Z$7</f>
        <v>1.1230649999999998</v>
      </c>
      <c r="Z107" s="33"/>
      <c r="AA107" s="33">
        <f>I107+O107+R107+U107+X107</f>
        <v>6.2436749999999988</v>
      </c>
      <c r="AB107" s="33">
        <f>K107+P107+S107+V107+Y107</f>
        <v>3.1218374999999994</v>
      </c>
      <c r="AC107" s="33">
        <f>AA107*$AE$7</f>
        <v>1.8731024999999994</v>
      </c>
      <c r="AD107" s="33">
        <f>AB107*$AE$7</f>
        <v>0.93655124999999972</v>
      </c>
      <c r="AE107" s="33"/>
      <c r="AF107" s="33"/>
      <c r="AG107" s="33"/>
      <c r="AH107" s="33">
        <f>(AA107+AC107)*$AJ$7</f>
        <v>0.24350332499999994</v>
      </c>
      <c r="AI107" s="33">
        <f>(AB107+AD107)*$AJ$7</f>
        <v>0.12175166249999997</v>
      </c>
      <c r="AJ107" s="33"/>
      <c r="AK107" s="37">
        <v>21.68</v>
      </c>
      <c r="AL107" s="38">
        <v>10.84</v>
      </c>
      <c r="AM107" s="38">
        <f t="shared" si="61"/>
        <v>23.41</v>
      </c>
      <c r="AN107" s="38">
        <f t="shared" si="65"/>
        <v>11.71</v>
      </c>
      <c r="AO107" s="37">
        <f t="shared" si="62"/>
        <v>4.68</v>
      </c>
      <c r="AP107" s="38">
        <f t="shared" si="62"/>
        <v>2.34</v>
      </c>
      <c r="AQ107" s="38"/>
      <c r="AR107" s="37">
        <f>AM107+AO107</f>
        <v>28.09</v>
      </c>
      <c r="AS107" s="38">
        <f>AN107+AP107</f>
        <v>14.05</v>
      </c>
    </row>
    <row r="108" spans="1:45" ht="14.25" hidden="1" customHeight="1" x14ac:dyDescent="0.25">
      <c r="A108" s="247"/>
      <c r="B108" s="198"/>
      <c r="C108" s="200"/>
      <c r="D108" s="30" t="s">
        <v>46</v>
      </c>
      <c r="E108" s="31">
        <v>30</v>
      </c>
      <c r="F108" s="31">
        <v>15</v>
      </c>
      <c r="G108" s="33">
        <f>$G$85</f>
        <v>3.6999999999999998E-2</v>
      </c>
      <c r="H108" s="33">
        <f t="shared" si="67"/>
        <v>1.1099999999999999</v>
      </c>
      <c r="I108" s="34"/>
      <c r="J108" s="33">
        <f t="shared" si="68"/>
        <v>0.55499999999999994</v>
      </c>
      <c r="K108" s="34"/>
      <c r="L108" s="33"/>
      <c r="M108" s="33"/>
      <c r="N108" s="33"/>
      <c r="O108" s="33"/>
      <c r="P108" s="33"/>
      <c r="Q108" s="33"/>
      <c r="R108" s="33"/>
      <c r="S108" s="35"/>
      <c r="T108" s="33"/>
      <c r="U108" s="36"/>
      <c r="V108" s="36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7"/>
      <c r="AL108" s="38"/>
      <c r="AM108" s="38">
        <f t="shared" si="61"/>
        <v>0</v>
      </c>
      <c r="AN108" s="38">
        <f t="shared" si="65"/>
        <v>0</v>
      </c>
      <c r="AO108" s="37">
        <f t="shared" si="62"/>
        <v>0</v>
      </c>
      <c r="AP108" s="38">
        <f t="shared" si="62"/>
        <v>0</v>
      </c>
      <c r="AQ108" s="38"/>
      <c r="AR108" s="37"/>
      <c r="AS108" s="38"/>
    </row>
    <row r="109" spans="1:45" ht="21" customHeight="1" x14ac:dyDescent="0.25">
      <c r="A109" s="140" t="s">
        <v>223</v>
      </c>
      <c r="B109" s="28" t="s">
        <v>224</v>
      </c>
      <c r="C109" s="29"/>
      <c r="D109" s="30"/>
      <c r="E109" s="31"/>
      <c r="F109" s="31"/>
      <c r="G109" s="33"/>
      <c r="H109" s="33"/>
      <c r="I109" s="34"/>
      <c r="J109" s="33"/>
      <c r="K109" s="34"/>
      <c r="L109" s="33"/>
      <c r="M109" s="33"/>
      <c r="N109" s="33"/>
      <c r="O109" s="33"/>
      <c r="P109" s="33"/>
      <c r="Q109" s="33"/>
      <c r="R109" s="33"/>
      <c r="S109" s="35"/>
      <c r="T109" s="33"/>
      <c r="U109" s="36"/>
      <c r="V109" s="36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7"/>
      <c r="AL109" s="38"/>
      <c r="AM109" s="38"/>
      <c r="AN109" s="38"/>
      <c r="AO109" s="37"/>
      <c r="AP109" s="38"/>
      <c r="AQ109" s="38"/>
      <c r="AR109" s="37"/>
      <c r="AS109" s="38"/>
    </row>
    <row r="110" spans="1:45" ht="17.25" customHeight="1" x14ac:dyDescent="0.25">
      <c r="A110" s="246" t="s">
        <v>225</v>
      </c>
      <c r="B110" s="197" t="s">
        <v>226</v>
      </c>
      <c r="C110" s="199" t="s">
        <v>192</v>
      </c>
      <c r="D110" s="30" t="s">
        <v>193</v>
      </c>
      <c r="E110" s="31">
        <v>50</v>
      </c>
      <c r="F110" s="31">
        <v>25</v>
      </c>
      <c r="G110" s="33">
        <f>$G$84</f>
        <v>4.5999999999999999E-2</v>
      </c>
      <c r="H110" s="33">
        <f t="shared" si="67"/>
        <v>2.2999999999999998</v>
      </c>
      <c r="I110" s="34">
        <f>H110+H111</f>
        <v>3.4099999999999997</v>
      </c>
      <c r="J110" s="33">
        <f t="shared" si="68"/>
        <v>1.1499999999999999</v>
      </c>
      <c r="K110" s="34">
        <f>J110+J111</f>
        <v>1.52</v>
      </c>
      <c r="L110" s="33"/>
      <c r="M110" s="33"/>
      <c r="N110" s="33"/>
      <c r="O110" s="33">
        <f>I110*$Q$7</f>
        <v>5.1149999999999994E-2</v>
      </c>
      <c r="P110" s="33">
        <f>K110*$Q$7</f>
        <v>2.2800000000000001E-2</v>
      </c>
      <c r="Q110" s="33"/>
      <c r="R110" s="33">
        <f>I110*$T$7</f>
        <v>1.1594</v>
      </c>
      <c r="S110" s="35">
        <f>K110*$T$7</f>
        <v>0.51680000000000004</v>
      </c>
      <c r="T110" s="33"/>
      <c r="U110" s="36">
        <f>I110*$W$7</f>
        <v>3.4099999999999999E-4</v>
      </c>
      <c r="V110" s="36">
        <f>K110*$W$7</f>
        <v>1.5200000000000001E-4</v>
      </c>
      <c r="W110" s="33"/>
      <c r="X110" s="33">
        <f>I110*$Z$7</f>
        <v>2.5963739999999995</v>
      </c>
      <c r="Y110" s="33">
        <f>K110*$Z$7</f>
        <v>1.1573279999999999</v>
      </c>
      <c r="Z110" s="33"/>
      <c r="AA110" s="33">
        <f>I110+O110+R110+U110+X110</f>
        <v>7.2172649999999994</v>
      </c>
      <c r="AB110" s="33">
        <f>K110+P110+S110+V110+Y110</f>
        <v>3.2170800000000002</v>
      </c>
      <c r="AC110" s="33">
        <f>AA110*$AE$7</f>
        <v>2.1651794999999998</v>
      </c>
      <c r="AD110" s="33">
        <f>AB110*$AE$7</f>
        <v>0.96512399999999998</v>
      </c>
      <c r="AE110" s="33"/>
      <c r="AF110" s="33"/>
      <c r="AG110" s="33"/>
      <c r="AH110" s="33">
        <f>(AA110+AC110)*$AJ$7</f>
        <v>0.28147333499999994</v>
      </c>
      <c r="AI110" s="33">
        <f>(AB110+AD110)*$AJ$7</f>
        <v>0.12546612000000001</v>
      </c>
      <c r="AJ110" s="33"/>
      <c r="AK110" s="37">
        <v>25.06</v>
      </c>
      <c r="AL110" s="38">
        <v>11.17</v>
      </c>
      <c r="AM110" s="38">
        <f t="shared" si="61"/>
        <v>27.06</v>
      </c>
      <c r="AN110" s="38">
        <f t="shared" si="65"/>
        <v>12.06</v>
      </c>
      <c r="AO110" s="37">
        <f t="shared" si="62"/>
        <v>5.41</v>
      </c>
      <c r="AP110" s="38">
        <f t="shared" si="62"/>
        <v>2.41</v>
      </c>
      <c r="AQ110" s="38"/>
      <c r="AR110" s="37">
        <f t="shared" ref="AR110:AS115" si="71">AM110+AO110</f>
        <v>32.47</v>
      </c>
      <c r="AS110" s="38">
        <f t="shared" si="71"/>
        <v>14.47</v>
      </c>
    </row>
    <row r="111" spans="1:45" ht="0.75" hidden="1" customHeight="1" x14ac:dyDescent="0.25">
      <c r="A111" s="247"/>
      <c r="B111" s="198"/>
      <c r="C111" s="200"/>
      <c r="D111" s="30" t="s">
        <v>46</v>
      </c>
      <c r="E111" s="31">
        <v>30</v>
      </c>
      <c r="F111" s="31">
        <v>10</v>
      </c>
      <c r="G111" s="33">
        <f>$G$85</f>
        <v>3.6999999999999998E-2</v>
      </c>
      <c r="H111" s="33">
        <f t="shared" si="67"/>
        <v>1.1099999999999999</v>
      </c>
      <c r="I111" s="34"/>
      <c r="J111" s="33">
        <f t="shared" si="68"/>
        <v>0.37</v>
      </c>
      <c r="K111" s="34"/>
      <c r="L111" s="33"/>
      <c r="M111" s="33"/>
      <c r="N111" s="33"/>
      <c r="O111" s="33"/>
      <c r="P111" s="33"/>
      <c r="Q111" s="33"/>
      <c r="R111" s="33"/>
      <c r="S111" s="35"/>
      <c r="T111" s="33"/>
      <c r="U111" s="36"/>
      <c r="V111" s="36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7">
        <v>10.37</v>
      </c>
      <c r="AL111" s="38"/>
      <c r="AM111" s="38">
        <f t="shared" si="61"/>
        <v>11.2</v>
      </c>
      <c r="AN111" s="38">
        <f t="shared" si="65"/>
        <v>0</v>
      </c>
      <c r="AO111" s="37">
        <f t="shared" si="62"/>
        <v>2.2400000000000002</v>
      </c>
      <c r="AP111" s="38">
        <f t="shared" si="62"/>
        <v>0</v>
      </c>
      <c r="AQ111" s="38"/>
      <c r="AR111" s="37">
        <f t="shared" si="71"/>
        <v>13.44</v>
      </c>
      <c r="AS111" s="38">
        <f t="shared" si="71"/>
        <v>0</v>
      </c>
    </row>
    <row r="112" spans="1:45" ht="18" customHeight="1" x14ac:dyDescent="0.25">
      <c r="A112" s="246" t="s">
        <v>227</v>
      </c>
      <c r="B112" s="197" t="s">
        <v>228</v>
      </c>
      <c r="C112" s="199" t="s">
        <v>192</v>
      </c>
      <c r="D112" s="30" t="s">
        <v>193</v>
      </c>
      <c r="E112" s="31">
        <v>40</v>
      </c>
      <c r="F112" s="31">
        <v>20</v>
      </c>
      <c r="G112" s="33">
        <f>$G$84</f>
        <v>4.5999999999999999E-2</v>
      </c>
      <c r="H112" s="33">
        <f t="shared" si="67"/>
        <v>1.8399999999999999</v>
      </c>
      <c r="I112" s="34">
        <f>H112+H113</f>
        <v>3.32</v>
      </c>
      <c r="J112" s="33">
        <f t="shared" si="68"/>
        <v>0.91999999999999993</v>
      </c>
      <c r="K112" s="34">
        <f>J112+J113</f>
        <v>1.66</v>
      </c>
      <c r="L112" s="33"/>
      <c r="M112" s="33"/>
      <c r="N112" s="33"/>
      <c r="O112" s="33">
        <f>I112*$Q$7</f>
        <v>4.9799999999999997E-2</v>
      </c>
      <c r="P112" s="33">
        <f>K112*$Q$7</f>
        <v>2.4899999999999999E-2</v>
      </c>
      <c r="Q112" s="33"/>
      <c r="R112" s="33">
        <f>I112*$T$7</f>
        <v>1.1288</v>
      </c>
      <c r="S112" s="35">
        <f>K112*$T$7</f>
        <v>0.56440000000000001</v>
      </c>
      <c r="T112" s="33"/>
      <c r="U112" s="36">
        <f>I112*$W$7</f>
        <v>3.3199999999999999E-4</v>
      </c>
      <c r="V112" s="36">
        <f>K112*$W$7</f>
        <v>1.66E-4</v>
      </c>
      <c r="W112" s="33"/>
      <c r="X112" s="33">
        <f>I112*$Z$7</f>
        <v>2.5278479999999997</v>
      </c>
      <c r="Y112" s="33">
        <f>K112*$Z$7</f>
        <v>1.2639239999999998</v>
      </c>
      <c r="Z112" s="33"/>
      <c r="AA112" s="33">
        <f>I112+O112+R112+U112+X112</f>
        <v>7.0267799999999996</v>
      </c>
      <c r="AB112" s="33">
        <f>K112+P112+S112+V112+Y112</f>
        <v>3.5133899999999998</v>
      </c>
      <c r="AC112" s="33">
        <f>AA112*$AE$7</f>
        <v>2.108034</v>
      </c>
      <c r="AD112" s="33">
        <f>AB112*$AE$7</f>
        <v>1.054017</v>
      </c>
      <c r="AE112" s="33"/>
      <c r="AF112" s="33"/>
      <c r="AG112" s="33"/>
      <c r="AH112" s="33">
        <f>(AA112+AC112)*$AJ$7</f>
        <v>0.27404441999999996</v>
      </c>
      <c r="AI112" s="33">
        <f>(AB112+AD112)*$AJ$7</f>
        <v>0.13702220999999998</v>
      </c>
      <c r="AJ112" s="33"/>
      <c r="AK112" s="37">
        <v>24.39</v>
      </c>
      <c r="AL112" s="38">
        <v>12.2</v>
      </c>
      <c r="AM112" s="38">
        <f t="shared" si="61"/>
        <v>26.34</v>
      </c>
      <c r="AN112" s="38">
        <f t="shared" si="65"/>
        <v>13.18</v>
      </c>
      <c r="AO112" s="37">
        <f t="shared" si="62"/>
        <v>5.27</v>
      </c>
      <c r="AP112" s="38">
        <f t="shared" si="62"/>
        <v>2.64</v>
      </c>
      <c r="AQ112" s="38"/>
      <c r="AR112" s="37">
        <f t="shared" si="71"/>
        <v>31.61</v>
      </c>
      <c r="AS112" s="38">
        <f t="shared" si="71"/>
        <v>15.82</v>
      </c>
    </row>
    <row r="113" spans="1:45" ht="17.25" hidden="1" customHeight="1" x14ac:dyDescent="0.25">
      <c r="A113" s="247"/>
      <c r="B113" s="198"/>
      <c r="C113" s="200"/>
      <c r="D113" s="30" t="s">
        <v>46</v>
      </c>
      <c r="E113" s="31">
        <v>40</v>
      </c>
      <c r="F113" s="31">
        <v>20</v>
      </c>
      <c r="G113" s="33">
        <f>$G$85</f>
        <v>3.6999999999999998E-2</v>
      </c>
      <c r="H113" s="33">
        <f t="shared" si="67"/>
        <v>1.48</v>
      </c>
      <c r="I113" s="34"/>
      <c r="J113" s="33">
        <f t="shared" si="68"/>
        <v>0.74</v>
      </c>
      <c r="K113" s="34"/>
      <c r="L113" s="33"/>
      <c r="M113" s="33"/>
      <c r="N113" s="33"/>
      <c r="O113" s="33"/>
      <c r="P113" s="33"/>
      <c r="Q113" s="33"/>
      <c r="R113" s="33"/>
      <c r="S113" s="35"/>
      <c r="T113" s="33"/>
      <c r="U113" s="36"/>
      <c r="V113" s="36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7"/>
      <c r="AL113" s="38"/>
      <c r="AM113" s="38">
        <f t="shared" si="61"/>
        <v>0</v>
      </c>
      <c r="AN113" s="38">
        <f t="shared" si="65"/>
        <v>0</v>
      </c>
      <c r="AO113" s="37">
        <f t="shared" si="62"/>
        <v>0</v>
      </c>
      <c r="AP113" s="38">
        <f t="shared" si="62"/>
        <v>0</v>
      </c>
      <c r="AQ113" s="38"/>
      <c r="AR113" s="37">
        <f t="shared" si="71"/>
        <v>0</v>
      </c>
      <c r="AS113" s="38">
        <f t="shared" si="71"/>
        <v>0</v>
      </c>
    </row>
    <row r="114" spans="1:45" ht="30" customHeight="1" x14ac:dyDescent="0.25">
      <c r="A114" s="140" t="s">
        <v>229</v>
      </c>
      <c r="B114" s="28" t="s">
        <v>230</v>
      </c>
      <c r="C114" s="29" t="s">
        <v>192</v>
      </c>
      <c r="D114" s="30" t="s">
        <v>193</v>
      </c>
      <c r="E114" s="31">
        <v>15</v>
      </c>
      <c r="F114" s="31">
        <v>3</v>
      </c>
      <c r="G114" s="33">
        <f>$G$84</f>
        <v>4.5999999999999999E-2</v>
      </c>
      <c r="H114" s="33">
        <f t="shared" si="67"/>
        <v>0.69</v>
      </c>
      <c r="I114" s="34">
        <f>H114</f>
        <v>0.69</v>
      </c>
      <c r="J114" s="33">
        <f t="shared" si="68"/>
        <v>0.13800000000000001</v>
      </c>
      <c r="K114" s="34">
        <f>J114</f>
        <v>0.13800000000000001</v>
      </c>
      <c r="L114" s="33"/>
      <c r="M114" s="33"/>
      <c r="N114" s="33"/>
      <c r="O114" s="33">
        <f>I114*$Q$7</f>
        <v>1.0349999999999998E-2</v>
      </c>
      <c r="P114" s="33">
        <f>K114*$Q$7</f>
        <v>2.0700000000000002E-3</v>
      </c>
      <c r="Q114" s="33"/>
      <c r="R114" s="33">
        <f>I114*$T$7</f>
        <v>0.2346</v>
      </c>
      <c r="S114" s="35">
        <f>K114*$T$7</f>
        <v>4.692000000000001E-2</v>
      </c>
      <c r="T114" s="33"/>
      <c r="U114" s="36">
        <f>I114*$W$7</f>
        <v>6.8999999999999997E-5</v>
      </c>
      <c r="V114" s="36">
        <f>K114*$W$7</f>
        <v>1.3800000000000002E-5</v>
      </c>
      <c r="W114" s="33"/>
      <c r="X114" s="33">
        <f>I114*$Z$7</f>
        <v>0.52536599999999989</v>
      </c>
      <c r="Y114" s="33">
        <f>K114*$Z$7</f>
        <v>0.10507320000000001</v>
      </c>
      <c r="Z114" s="33"/>
      <c r="AA114" s="33">
        <f>I114+O114+R114+U114+X114</f>
        <v>1.4603849999999998</v>
      </c>
      <c r="AB114" s="33">
        <f>K114+P114+S114+V114+Y114</f>
        <v>0.29207700000000003</v>
      </c>
      <c r="AC114" s="33">
        <f>AA114*$AE$7</f>
        <v>0.43811549999999994</v>
      </c>
      <c r="AD114" s="33">
        <f>AB114*$AE$7</f>
        <v>8.7623100000000009E-2</v>
      </c>
      <c r="AE114" s="33"/>
      <c r="AF114" s="33"/>
      <c r="AG114" s="33"/>
      <c r="AH114" s="33">
        <f>(AA114+AC114)*$AJ$7</f>
        <v>5.6955014999999991E-2</v>
      </c>
      <c r="AI114" s="33">
        <f>(AB114+AD114)*$AJ$7</f>
        <v>1.1391003E-2</v>
      </c>
      <c r="AJ114" s="33"/>
      <c r="AK114" s="37">
        <v>5.07</v>
      </c>
      <c r="AL114" s="38">
        <v>1.01</v>
      </c>
      <c r="AM114" s="38">
        <f t="shared" si="61"/>
        <v>5.48</v>
      </c>
      <c r="AN114" s="38">
        <f t="shared" si="65"/>
        <v>1.0900000000000001</v>
      </c>
      <c r="AO114" s="37">
        <f t="shared" si="62"/>
        <v>1.1000000000000001</v>
      </c>
      <c r="AP114" s="38">
        <f t="shared" si="62"/>
        <v>0.22</v>
      </c>
      <c r="AQ114" s="38"/>
      <c r="AR114" s="37">
        <f t="shared" si="71"/>
        <v>6.58</v>
      </c>
      <c r="AS114" s="38">
        <f t="shared" si="71"/>
        <v>1.31</v>
      </c>
    </row>
    <row r="115" spans="1:45" ht="22.5" customHeight="1" x14ac:dyDescent="0.25">
      <c r="A115" s="246" t="s">
        <v>231</v>
      </c>
      <c r="B115" s="197" t="s">
        <v>232</v>
      </c>
      <c r="C115" s="199" t="s">
        <v>233</v>
      </c>
      <c r="D115" s="30" t="s">
        <v>193</v>
      </c>
      <c r="E115" s="31">
        <v>25</v>
      </c>
      <c r="F115" s="31"/>
      <c r="G115" s="33">
        <f>$G$84</f>
        <v>4.5999999999999999E-2</v>
      </c>
      <c r="H115" s="33">
        <f t="shared" si="67"/>
        <v>1.1499999999999999</v>
      </c>
      <c r="I115" s="34">
        <f>H115+H116</f>
        <v>2.0749999999999997</v>
      </c>
      <c r="J115" s="33">
        <f t="shared" si="68"/>
        <v>0</v>
      </c>
      <c r="K115" s="34">
        <f>J115+J116</f>
        <v>0</v>
      </c>
      <c r="L115" s="33"/>
      <c r="M115" s="33"/>
      <c r="N115" s="33"/>
      <c r="O115" s="33">
        <f>I115*$Q$7</f>
        <v>3.1124999999999996E-2</v>
      </c>
      <c r="P115" s="33">
        <f>K115*$Q$7</f>
        <v>0</v>
      </c>
      <c r="Q115" s="33"/>
      <c r="R115" s="33">
        <f>I115*$T$7</f>
        <v>0.7054999999999999</v>
      </c>
      <c r="S115" s="35">
        <f>K115*$T$7</f>
        <v>0</v>
      </c>
      <c r="T115" s="33"/>
      <c r="U115" s="36">
        <f>I115*$W$7</f>
        <v>2.0749999999999998E-4</v>
      </c>
      <c r="V115" s="36">
        <f>K115*$W$7</f>
        <v>0</v>
      </c>
      <c r="W115" s="33"/>
      <c r="X115" s="33">
        <f>I115*$Z$7</f>
        <v>1.5799049999999997</v>
      </c>
      <c r="Y115" s="33">
        <f>K115*$Z$7</f>
        <v>0</v>
      </c>
      <c r="Z115" s="33"/>
      <c r="AA115" s="33">
        <f>I115+O115+R115+U115+X115</f>
        <v>4.3917374999999996</v>
      </c>
      <c r="AB115" s="33">
        <f>K115+P115+S115+V115+Y115</f>
        <v>0</v>
      </c>
      <c r="AC115" s="33">
        <f>AA115*$AE$7</f>
        <v>1.3175212499999998</v>
      </c>
      <c r="AD115" s="33">
        <f>AB115*$AE$7</f>
        <v>0</v>
      </c>
      <c r="AE115" s="33"/>
      <c r="AF115" s="33"/>
      <c r="AG115" s="33"/>
      <c r="AH115" s="33">
        <f>(AA115+AC115)*$AJ$7</f>
        <v>0.17127776249999996</v>
      </c>
      <c r="AI115" s="33">
        <f>(AB115+AD115)*$AJ$7</f>
        <v>0</v>
      </c>
      <c r="AJ115" s="33"/>
      <c r="AK115" s="37">
        <v>15.24</v>
      </c>
      <c r="AL115" s="38">
        <f>AB115+AD115+AI115</f>
        <v>0</v>
      </c>
      <c r="AM115" s="38">
        <f t="shared" si="61"/>
        <v>16.46</v>
      </c>
      <c r="AN115" s="38">
        <f t="shared" si="65"/>
        <v>0</v>
      </c>
      <c r="AO115" s="37">
        <f t="shared" si="62"/>
        <v>3.29</v>
      </c>
      <c r="AP115" s="38">
        <f t="shared" si="62"/>
        <v>0</v>
      </c>
      <c r="AQ115" s="38"/>
      <c r="AR115" s="37">
        <f t="shared" si="71"/>
        <v>19.75</v>
      </c>
      <c r="AS115" s="38">
        <f t="shared" si="71"/>
        <v>0</v>
      </c>
    </row>
    <row r="116" spans="1:45" ht="0.75" customHeight="1" x14ac:dyDescent="0.25">
      <c r="A116" s="247"/>
      <c r="B116" s="198"/>
      <c r="C116" s="200"/>
      <c r="D116" s="30" t="s">
        <v>46</v>
      </c>
      <c r="E116" s="31">
        <v>25</v>
      </c>
      <c r="F116" s="31"/>
      <c r="G116" s="33">
        <f>$G$85</f>
        <v>3.6999999999999998E-2</v>
      </c>
      <c r="H116" s="33">
        <f t="shared" si="67"/>
        <v>0.92499999999999993</v>
      </c>
      <c r="I116" s="34"/>
      <c r="J116" s="33"/>
      <c r="K116" s="34"/>
      <c r="L116" s="33"/>
      <c r="M116" s="33"/>
      <c r="N116" s="33"/>
      <c r="O116" s="33"/>
      <c r="P116" s="33"/>
      <c r="Q116" s="33"/>
      <c r="R116" s="33"/>
      <c r="S116" s="35"/>
      <c r="T116" s="33"/>
      <c r="U116" s="36"/>
      <c r="V116" s="36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7"/>
      <c r="AL116" s="38"/>
      <c r="AM116" s="38">
        <f t="shared" si="61"/>
        <v>0</v>
      </c>
      <c r="AN116" s="38">
        <f t="shared" si="65"/>
        <v>0</v>
      </c>
      <c r="AO116" s="37">
        <f t="shared" si="62"/>
        <v>0</v>
      </c>
      <c r="AP116" s="38">
        <f t="shared" si="62"/>
        <v>0</v>
      </c>
      <c r="AQ116" s="38"/>
      <c r="AR116" s="37"/>
      <c r="AS116" s="38"/>
    </row>
    <row r="117" spans="1:45" s="132" customFormat="1" x14ac:dyDescent="0.25">
      <c r="A117" s="149" t="s">
        <v>234</v>
      </c>
      <c r="B117" s="74" t="s">
        <v>235</v>
      </c>
      <c r="C117" s="75"/>
      <c r="D117" s="76"/>
      <c r="E117" s="77"/>
      <c r="F117" s="77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9"/>
      <c r="T117" s="78"/>
      <c r="U117" s="80"/>
      <c r="V117" s="80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61"/>
      <c r="AL117" s="60"/>
      <c r="AM117" s="60"/>
      <c r="AN117" s="60"/>
      <c r="AO117" s="61"/>
      <c r="AP117" s="60"/>
      <c r="AQ117" s="60"/>
      <c r="AR117" s="61"/>
      <c r="AS117" s="60"/>
    </row>
    <row r="118" spans="1:45" ht="23.25" customHeight="1" x14ac:dyDescent="0.25">
      <c r="A118" s="248" t="s">
        <v>236</v>
      </c>
      <c r="B118" s="197" t="s">
        <v>237</v>
      </c>
      <c r="C118" s="199" t="s">
        <v>192</v>
      </c>
      <c r="D118" s="30" t="s">
        <v>193</v>
      </c>
      <c r="E118" s="31">
        <v>35</v>
      </c>
      <c r="F118" s="31">
        <v>10</v>
      </c>
      <c r="G118" s="33">
        <f>$G$84</f>
        <v>4.5999999999999999E-2</v>
      </c>
      <c r="H118" s="33">
        <f t="shared" si="67"/>
        <v>1.6099999999999999</v>
      </c>
      <c r="I118" s="34">
        <f>H118+H119</f>
        <v>1.98</v>
      </c>
      <c r="J118" s="33">
        <f t="shared" si="68"/>
        <v>0.45999999999999996</v>
      </c>
      <c r="K118" s="34">
        <f>J118+J119</f>
        <v>0.64500000000000002</v>
      </c>
      <c r="L118" s="33"/>
      <c r="M118" s="33"/>
      <c r="N118" s="33"/>
      <c r="O118" s="33">
        <f>I118*$Q$7</f>
        <v>2.9699999999999997E-2</v>
      </c>
      <c r="P118" s="33">
        <f>K118*$Q$7</f>
        <v>9.6749999999999996E-3</v>
      </c>
      <c r="Q118" s="33"/>
      <c r="R118" s="33">
        <f>I118*$T$7</f>
        <v>0.67320000000000002</v>
      </c>
      <c r="S118" s="35">
        <f>K118*$T$7</f>
        <v>0.21930000000000002</v>
      </c>
      <c r="T118" s="33"/>
      <c r="U118" s="36">
        <f>I118*$W$7</f>
        <v>1.9800000000000002E-4</v>
      </c>
      <c r="V118" s="36">
        <f>K118*$W$7</f>
        <v>6.4500000000000009E-5</v>
      </c>
      <c r="W118" s="33"/>
      <c r="X118" s="33">
        <f>I118*$Z$7</f>
        <v>1.5075719999999999</v>
      </c>
      <c r="Y118" s="33">
        <f>K118*$Z$7</f>
        <v>0.49110300000000001</v>
      </c>
      <c r="Z118" s="33"/>
      <c r="AA118" s="33">
        <f>I118+O118+R118+U118+X118</f>
        <v>4.1906699999999999</v>
      </c>
      <c r="AB118" s="33">
        <f>K118+P118+S118+V118+Y118</f>
        <v>1.3651425000000001</v>
      </c>
      <c r="AC118" s="33">
        <f>AA118*$AE$7</f>
        <v>1.257201</v>
      </c>
      <c r="AD118" s="33">
        <f>AB118*$AE$7</f>
        <v>0.40954275000000001</v>
      </c>
      <c r="AE118" s="33"/>
      <c r="AF118" s="33"/>
      <c r="AG118" s="33"/>
      <c r="AH118" s="33">
        <f>(AA118+AC118)*$AJ$7</f>
        <v>0.16343612999999999</v>
      </c>
      <c r="AI118" s="33">
        <f>(AB118+AD118)*$AJ$7</f>
        <v>5.3240557500000001E-2</v>
      </c>
      <c r="AJ118" s="33"/>
      <c r="AK118" s="37">
        <v>14.55</v>
      </c>
      <c r="AL118" s="38">
        <v>4.74</v>
      </c>
      <c r="AM118" s="38">
        <f t="shared" si="61"/>
        <v>15.71</v>
      </c>
      <c r="AN118" s="38">
        <f t="shared" si="65"/>
        <v>5.12</v>
      </c>
      <c r="AO118" s="37">
        <f t="shared" si="62"/>
        <v>3.14</v>
      </c>
      <c r="AP118" s="38">
        <f t="shared" si="62"/>
        <v>1.02</v>
      </c>
      <c r="AQ118" s="38"/>
      <c r="AR118" s="37">
        <f>AM118+AO118</f>
        <v>18.850000000000001</v>
      </c>
      <c r="AS118" s="38">
        <f>AN118+AP118</f>
        <v>6.1400000000000006</v>
      </c>
    </row>
    <row r="119" spans="1:45" ht="3" hidden="1" customHeight="1" x14ac:dyDescent="0.25">
      <c r="A119" s="249"/>
      <c r="B119" s="198"/>
      <c r="C119" s="200"/>
      <c r="D119" s="30" t="s">
        <v>46</v>
      </c>
      <c r="E119" s="31">
        <v>10</v>
      </c>
      <c r="F119" s="31">
        <v>5</v>
      </c>
      <c r="G119" s="33">
        <f>$G$85</f>
        <v>3.6999999999999998E-2</v>
      </c>
      <c r="H119" s="33">
        <f t="shared" si="67"/>
        <v>0.37</v>
      </c>
      <c r="I119" s="34"/>
      <c r="J119" s="33">
        <f t="shared" si="68"/>
        <v>0.185</v>
      </c>
      <c r="K119" s="34"/>
      <c r="L119" s="33"/>
      <c r="M119" s="33"/>
      <c r="N119" s="33"/>
      <c r="O119" s="33"/>
      <c r="P119" s="33"/>
      <c r="Q119" s="33"/>
      <c r="R119" s="33"/>
      <c r="S119" s="35"/>
      <c r="T119" s="33"/>
      <c r="U119" s="36"/>
      <c r="V119" s="36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7"/>
      <c r="AL119" s="38"/>
      <c r="AM119" s="38">
        <f t="shared" si="61"/>
        <v>0</v>
      </c>
      <c r="AN119" s="38">
        <f t="shared" si="65"/>
        <v>0</v>
      </c>
      <c r="AO119" s="37">
        <f t="shared" si="62"/>
        <v>0</v>
      </c>
      <c r="AP119" s="38">
        <f t="shared" si="62"/>
        <v>0</v>
      </c>
      <c r="AQ119" s="38"/>
      <c r="AR119" s="37"/>
      <c r="AS119" s="38"/>
    </row>
    <row r="120" spans="1:45" x14ac:dyDescent="0.25">
      <c r="A120" s="150" t="s">
        <v>238</v>
      </c>
      <c r="B120" s="28" t="s">
        <v>239</v>
      </c>
      <c r="C120" s="29"/>
      <c r="D120" s="30"/>
      <c r="E120" s="31"/>
      <c r="F120" s="31"/>
      <c r="G120" s="33"/>
      <c r="H120" s="33"/>
      <c r="I120" s="34"/>
      <c r="J120" s="33"/>
      <c r="K120" s="34"/>
      <c r="L120" s="33"/>
      <c r="M120" s="33"/>
      <c r="N120" s="33"/>
      <c r="O120" s="33"/>
      <c r="P120" s="33"/>
      <c r="Q120" s="33"/>
      <c r="R120" s="33"/>
      <c r="S120" s="35"/>
      <c r="T120" s="33"/>
      <c r="U120" s="36"/>
      <c r="V120" s="36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7"/>
      <c r="AL120" s="38"/>
      <c r="AM120" s="38"/>
      <c r="AN120" s="38"/>
      <c r="AO120" s="37"/>
      <c r="AP120" s="38"/>
      <c r="AQ120" s="38"/>
      <c r="AR120" s="37"/>
      <c r="AS120" s="38"/>
    </row>
    <row r="121" spans="1:45" ht="27.75" customHeight="1" x14ac:dyDescent="0.25">
      <c r="A121" s="246" t="s">
        <v>240</v>
      </c>
      <c r="B121" s="197" t="s">
        <v>241</v>
      </c>
      <c r="C121" s="199" t="s">
        <v>192</v>
      </c>
      <c r="D121" s="30" t="s">
        <v>193</v>
      </c>
      <c r="E121" s="31">
        <v>40</v>
      </c>
      <c r="F121" s="31">
        <v>10</v>
      </c>
      <c r="G121" s="33">
        <f>$G$84</f>
        <v>4.5999999999999999E-2</v>
      </c>
      <c r="H121" s="33">
        <f t="shared" si="67"/>
        <v>1.8399999999999999</v>
      </c>
      <c r="I121" s="34">
        <f>H121+H122</f>
        <v>2.58</v>
      </c>
      <c r="J121" s="33">
        <f t="shared" si="68"/>
        <v>0.45999999999999996</v>
      </c>
      <c r="K121" s="34">
        <f>J121+J122</f>
        <v>0.83</v>
      </c>
      <c r="L121" s="33"/>
      <c r="M121" s="33"/>
      <c r="N121" s="33"/>
      <c r="O121" s="33">
        <f>I121*$Q$7</f>
        <v>3.8699999999999998E-2</v>
      </c>
      <c r="P121" s="33">
        <f>K121*$Q$7</f>
        <v>1.2449999999999999E-2</v>
      </c>
      <c r="Q121" s="33"/>
      <c r="R121" s="33">
        <f>I121*$T$7</f>
        <v>0.87720000000000009</v>
      </c>
      <c r="S121" s="35">
        <f>K121*$T$7</f>
        <v>0.28220000000000001</v>
      </c>
      <c r="T121" s="33"/>
      <c r="U121" s="36">
        <f>I121*$W$7</f>
        <v>2.5800000000000004E-4</v>
      </c>
      <c r="V121" s="36">
        <f>K121*$W$7</f>
        <v>8.2999999999999998E-5</v>
      </c>
      <c r="W121" s="33"/>
      <c r="X121" s="33">
        <f>I121*$Z$7</f>
        <v>1.964412</v>
      </c>
      <c r="Y121" s="33">
        <f>K121*$Z$7</f>
        <v>0.63196199999999991</v>
      </c>
      <c r="Z121" s="33"/>
      <c r="AA121" s="33">
        <f>I121+O121+R121+U121+X121</f>
        <v>5.4605700000000006</v>
      </c>
      <c r="AB121" s="33">
        <f>K121+P121+S121+V121+Y121</f>
        <v>1.7566949999999999</v>
      </c>
      <c r="AC121" s="33">
        <f>AA121*$AE$7</f>
        <v>1.638171</v>
      </c>
      <c r="AD121" s="33">
        <f>AB121*$AE$7</f>
        <v>0.52700849999999999</v>
      </c>
      <c r="AE121" s="33"/>
      <c r="AF121" s="33"/>
      <c r="AG121" s="33"/>
      <c r="AH121" s="33">
        <f>(AA121+AC121)*$AJ$7</f>
        <v>0.21296223</v>
      </c>
      <c r="AI121" s="33">
        <f>(AB121+AD121)*$AJ$7</f>
        <v>6.8511104999999989E-2</v>
      </c>
      <c r="AJ121" s="33"/>
      <c r="AK121" s="37">
        <v>18.95</v>
      </c>
      <c r="AL121" s="38">
        <v>6.11</v>
      </c>
      <c r="AM121" s="38">
        <f t="shared" si="61"/>
        <v>20.47</v>
      </c>
      <c r="AN121" s="38">
        <f t="shared" si="65"/>
        <v>6.6</v>
      </c>
      <c r="AO121" s="37">
        <f t="shared" si="62"/>
        <v>4.09</v>
      </c>
      <c r="AP121" s="38">
        <f t="shared" si="62"/>
        <v>1.32</v>
      </c>
      <c r="AQ121" s="38"/>
      <c r="AR121" s="37">
        <f>AM121+AO121</f>
        <v>24.56</v>
      </c>
      <c r="AS121" s="38">
        <f>AN121+AP121</f>
        <v>7.92</v>
      </c>
    </row>
    <row r="122" spans="1:45" ht="9" hidden="1" customHeight="1" x14ac:dyDescent="0.25">
      <c r="A122" s="247"/>
      <c r="B122" s="198"/>
      <c r="C122" s="200"/>
      <c r="D122" s="30" t="s">
        <v>46</v>
      </c>
      <c r="E122" s="31">
        <v>20</v>
      </c>
      <c r="F122" s="31">
        <v>10</v>
      </c>
      <c r="G122" s="33">
        <f>$G$85</f>
        <v>3.6999999999999998E-2</v>
      </c>
      <c r="H122" s="33">
        <f t="shared" si="67"/>
        <v>0.74</v>
      </c>
      <c r="I122" s="34"/>
      <c r="J122" s="33">
        <f t="shared" si="68"/>
        <v>0.37</v>
      </c>
      <c r="K122" s="34"/>
      <c r="L122" s="33"/>
      <c r="M122" s="33"/>
      <c r="N122" s="33"/>
      <c r="O122" s="33"/>
      <c r="P122" s="33"/>
      <c r="Q122" s="33"/>
      <c r="R122" s="33"/>
      <c r="S122" s="35"/>
      <c r="T122" s="33"/>
      <c r="U122" s="36"/>
      <c r="V122" s="36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7"/>
      <c r="AL122" s="38"/>
      <c r="AM122" s="38">
        <f t="shared" si="61"/>
        <v>0</v>
      </c>
      <c r="AN122" s="38">
        <f t="shared" si="65"/>
        <v>0</v>
      </c>
      <c r="AO122" s="37">
        <f t="shared" si="62"/>
        <v>0</v>
      </c>
      <c r="AP122" s="38">
        <f t="shared" si="62"/>
        <v>0</v>
      </c>
      <c r="AQ122" s="38"/>
      <c r="AR122" s="37"/>
      <c r="AS122" s="38"/>
    </row>
    <row r="123" spans="1:45" x14ac:dyDescent="0.25">
      <c r="A123" s="150" t="s">
        <v>242</v>
      </c>
      <c r="B123" s="28" t="s">
        <v>243</v>
      </c>
      <c r="C123" s="29"/>
      <c r="D123" s="30"/>
      <c r="E123" s="31"/>
      <c r="F123" s="31"/>
      <c r="G123" s="33"/>
      <c r="H123" s="33"/>
      <c r="I123" s="34"/>
      <c r="J123" s="33"/>
      <c r="K123" s="34"/>
      <c r="L123" s="33"/>
      <c r="M123" s="33"/>
      <c r="N123" s="33"/>
      <c r="O123" s="33"/>
      <c r="P123" s="33"/>
      <c r="Q123" s="33"/>
      <c r="R123" s="33"/>
      <c r="S123" s="35"/>
      <c r="T123" s="33"/>
      <c r="U123" s="36"/>
      <c r="V123" s="36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7"/>
      <c r="AL123" s="38"/>
      <c r="AM123" s="38">
        <f t="shared" si="61"/>
        <v>0</v>
      </c>
      <c r="AN123" s="38">
        <f t="shared" si="65"/>
        <v>0</v>
      </c>
      <c r="AO123" s="37">
        <f t="shared" si="62"/>
        <v>0</v>
      </c>
      <c r="AP123" s="38">
        <f t="shared" si="62"/>
        <v>0</v>
      </c>
      <c r="AQ123" s="38"/>
      <c r="AR123" s="37"/>
      <c r="AS123" s="38"/>
    </row>
    <row r="124" spans="1:45" ht="27" customHeight="1" x14ac:dyDescent="0.25">
      <c r="A124" s="246" t="s">
        <v>244</v>
      </c>
      <c r="B124" s="197" t="s">
        <v>245</v>
      </c>
      <c r="C124" s="199" t="s">
        <v>192</v>
      </c>
      <c r="D124" s="30" t="s">
        <v>193</v>
      </c>
      <c r="E124" s="31">
        <v>20</v>
      </c>
      <c r="F124" s="31">
        <v>5</v>
      </c>
      <c r="G124" s="33">
        <f>$G$84</f>
        <v>4.5999999999999999E-2</v>
      </c>
      <c r="H124" s="33">
        <f t="shared" si="67"/>
        <v>0.91999999999999993</v>
      </c>
      <c r="I124" s="34">
        <f>H124+H125</f>
        <v>1.66</v>
      </c>
      <c r="J124" s="33">
        <f t="shared" si="68"/>
        <v>0.22999999999999998</v>
      </c>
      <c r="K124" s="34">
        <f>J124+J125</f>
        <v>0.6</v>
      </c>
      <c r="L124" s="33"/>
      <c r="M124" s="33"/>
      <c r="N124" s="33"/>
      <c r="O124" s="33">
        <f>I124*$Q$7</f>
        <v>2.4899999999999999E-2</v>
      </c>
      <c r="P124" s="33">
        <f>K124*$Q$7</f>
        <v>8.9999999999999993E-3</v>
      </c>
      <c r="Q124" s="33"/>
      <c r="R124" s="33">
        <f>I124*$T$7</f>
        <v>0.56440000000000001</v>
      </c>
      <c r="S124" s="35">
        <f>K124*$T$7</f>
        <v>0.20400000000000001</v>
      </c>
      <c r="T124" s="33"/>
      <c r="U124" s="36">
        <f>I124*$W$7</f>
        <v>1.66E-4</v>
      </c>
      <c r="V124" s="36">
        <f>K124*$W$7</f>
        <v>6.0000000000000002E-5</v>
      </c>
      <c r="W124" s="33"/>
      <c r="X124" s="33">
        <f>I124*$Z$7</f>
        <v>1.2639239999999998</v>
      </c>
      <c r="Y124" s="33">
        <f>K124*$Z$7</f>
        <v>0.45683999999999997</v>
      </c>
      <c r="Z124" s="33"/>
      <c r="AA124" s="33">
        <f>I124+O124+R124+U124+X124</f>
        <v>3.5133899999999998</v>
      </c>
      <c r="AB124" s="33">
        <f>K124+P124+S124+V124+Y124</f>
        <v>1.2698999999999998</v>
      </c>
      <c r="AC124" s="33">
        <f>AA124*$AE$7</f>
        <v>1.054017</v>
      </c>
      <c r="AD124" s="33">
        <f>AB124*$AE$7</f>
        <v>0.38096999999999992</v>
      </c>
      <c r="AE124" s="33"/>
      <c r="AF124" s="33"/>
      <c r="AG124" s="33"/>
      <c r="AH124" s="33">
        <f>(AA124+AC124)*$AJ$7</f>
        <v>0.13702220999999998</v>
      </c>
      <c r="AI124" s="33">
        <f>(AB124+AD124)*$AJ$7</f>
        <v>4.9526099999999997E-2</v>
      </c>
      <c r="AJ124" s="33"/>
      <c r="AK124" s="37">
        <v>12.2</v>
      </c>
      <c r="AL124" s="38">
        <v>4.41</v>
      </c>
      <c r="AM124" s="38">
        <f t="shared" si="61"/>
        <v>13.18</v>
      </c>
      <c r="AN124" s="38">
        <f t="shared" si="65"/>
        <v>4.76</v>
      </c>
      <c r="AO124" s="37">
        <f t="shared" si="62"/>
        <v>2.64</v>
      </c>
      <c r="AP124" s="38">
        <f t="shared" si="62"/>
        <v>0.95</v>
      </c>
      <c r="AQ124" s="38"/>
      <c r="AR124" s="37">
        <f t="shared" ref="AR124:AS126" si="72">AM124+AO124</f>
        <v>15.82</v>
      </c>
      <c r="AS124" s="38">
        <f t="shared" si="72"/>
        <v>5.71</v>
      </c>
    </row>
    <row r="125" spans="1:45" ht="3.75" hidden="1" customHeight="1" x14ac:dyDescent="0.25">
      <c r="A125" s="247"/>
      <c r="B125" s="198"/>
      <c r="C125" s="200"/>
      <c r="D125" s="30" t="s">
        <v>46</v>
      </c>
      <c r="E125" s="31">
        <v>20</v>
      </c>
      <c r="F125" s="31">
        <v>10</v>
      </c>
      <c r="G125" s="33">
        <f>$G$85</f>
        <v>3.6999999999999998E-2</v>
      </c>
      <c r="H125" s="33">
        <f t="shared" si="67"/>
        <v>0.74</v>
      </c>
      <c r="I125" s="34"/>
      <c r="J125" s="33">
        <f t="shared" si="68"/>
        <v>0.37</v>
      </c>
      <c r="K125" s="34"/>
      <c r="L125" s="33"/>
      <c r="M125" s="33"/>
      <c r="N125" s="33"/>
      <c r="O125" s="33"/>
      <c r="P125" s="33"/>
      <c r="Q125" s="33"/>
      <c r="R125" s="33"/>
      <c r="S125" s="35"/>
      <c r="T125" s="33"/>
      <c r="U125" s="36"/>
      <c r="V125" s="36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7"/>
      <c r="AL125" s="38"/>
      <c r="AM125" s="38">
        <f t="shared" si="61"/>
        <v>0</v>
      </c>
      <c r="AN125" s="38">
        <f t="shared" si="65"/>
        <v>0</v>
      </c>
      <c r="AO125" s="37">
        <f t="shared" si="62"/>
        <v>0</v>
      </c>
      <c r="AP125" s="38">
        <f t="shared" si="62"/>
        <v>0</v>
      </c>
      <c r="AQ125" s="38"/>
      <c r="AR125" s="37">
        <f t="shared" si="72"/>
        <v>0</v>
      </c>
      <c r="AS125" s="38">
        <f t="shared" si="72"/>
        <v>0</v>
      </c>
    </row>
    <row r="126" spans="1:45" ht="27" customHeight="1" x14ac:dyDescent="0.25">
      <c r="A126" s="246" t="s">
        <v>246</v>
      </c>
      <c r="B126" s="197" t="s">
        <v>247</v>
      </c>
      <c r="C126" s="199" t="s">
        <v>192</v>
      </c>
      <c r="D126" s="30" t="s">
        <v>193</v>
      </c>
      <c r="E126" s="31">
        <v>40</v>
      </c>
      <c r="F126" s="31">
        <v>20</v>
      </c>
      <c r="G126" s="33">
        <f>$G$84</f>
        <v>4.5999999999999999E-2</v>
      </c>
      <c r="H126" s="33">
        <f t="shared" si="67"/>
        <v>1.8399999999999999</v>
      </c>
      <c r="I126" s="34">
        <f>H126+H127</f>
        <v>2.58</v>
      </c>
      <c r="J126" s="33">
        <f t="shared" si="68"/>
        <v>0.91999999999999993</v>
      </c>
      <c r="K126" s="34">
        <f>J126+J127</f>
        <v>1.29</v>
      </c>
      <c r="L126" s="33"/>
      <c r="M126" s="33"/>
      <c r="N126" s="33"/>
      <c r="O126" s="33">
        <f>I126*$Q$7</f>
        <v>3.8699999999999998E-2</v>
      </c>
      <c r="P126" s="33">
        <f>K126*$Q$7</f>
        <v>1.9349999999999999E-2</v>
      </c>
      <c r="Q126" s="33"/>
      <c r="R126" s="33">
        <f>I126*$T$7</f>
        <v>0.87720000000000009</v>
      </c>
      <c r="S126" s="35">
        <f>K126*$T$7</f>
        <v>0.43860000000000005</v>
      </c>
      <c r="T126" s="33"/>
      <c r="U126" s="36">
        <f>I126*$W$7</f>
        <v>2.5800000000000004E-4</v>
      </c>
      <c r="V126" s="36">
        <f>K126*$W$7</f>
        <v>1.2900000000000002E-4</v>
      </c>
      <c r="W126" s="33"/>
      <c r="X126" s="33">
        <f>I126*$Z$7</f>
        <v>1.964412</v>
      </c>
      <c r="Y126" s="33">
        <f>K126*$Z$7</f>
        <v>0.98220600000000002</v>
      </c>
      <c r="Z126" s="33"/>
      <c r="AA126" s="33">
        <f>I126+O126+R126+U126+X126</f>
        <v>5.4605700000000006</v>
      </c>
      <c r="AB126" s="33">
        <f>K126+P126+S126+V126+Y126</f>
        <v>2.7302850000000003</v>
      </c>
      <c r="AC126" s="33">
        <f>AA126*$AE$7</f>
        <v>1.638171</v>
      </c>
      <c r="AD126" s="33">
        <f>AB126*$AE$7</f>
        <v>0.81908550000000002</v>
      </c>
      <c r="AE126" s="33"/>
      <c r="AF126" s="33"/>
      <c r="AG126" s="33"/>
      <c r="AH126" s="33">
        <f>(AA126+AC126)*$AJ$7</f>
        <v>0.21296223</v>
      </c>
      <c r="AI126" s="33">
        <f>(AB126+AD126)*$AJ$7</f>
        <v>0.106481115</v>
      </c>
      <c r="AJ126" s="33"/>
      <c r="AK126" s="37">
        <v>18.95</v>
      </c>
      <c r="AL126" s="38">
        <v>9.49</v>
      </c>
      <c r="AM126" s="38">
        <f t="shared" si="61"/>
        <v>20.47</v>
      </c>
      <c r="AN126" s="38">
        <f t="shared" si="65"/>
        <v>10.25</v>
      </c>
      <c r="AO126" s="37">
        <f t="shared" si="62"/>
        <v>4.09</v>
      </c>
      <c r="AP126" s="38">
        <f t="shared" si="62"/>
        <v>2.0499999999999998</v>
      </c>
      <c r="AQ126" s="38"/>
      <c r="AR126" s="37">
        <f t="shared" si="72"/>
        <v>24.56</v>
      </c>
      <c r="AS126" s="38">
        <f t="shared" si="72"/>
        <v>12.3</v>
      </c>
    </row>
    <row r="127" spans="1:45" ht="2.25" customHeight="1" x14ac:dyDescent="0.25">
      <c r="A127" s="247"/>
      <c r="B127" s="198"/>
      <c r="C127" s="200"/>
      <c r="D127" s="30" t="s">
        <v>46</v>
      </c>
      <c r="E127" s="31">
        <v>20</v>
      </c>
      <c r="F127" s="31">
        <v>10</v>
      </c>
      <c r="G127" s="33">
        <f>$G$85</f>
        <v>3.6999999999999998E-2</v>
      </c>
      <c r="H127" s="33">
        <f t="shared" si="67"/>
        <v>0.74</v>
      </c>
      <c r="I127" s="34"/>
      <c r="J127" s="33">
        <f t="shared" si="68"/>
        <v>0.37</v>
      </c>
      <c r="K127" s="34"/>
      <c r="L127" s="33"/>
      <c r="M127" s="33"/>
      <c r="N127" s="33"/>
      <c r="O127" s="33"/>
      <c r="P127" s="33"/>
      <c r="Q127" s="33"/>
      <c r="R127" s="33"/>
      <c r="S127" s="35"/>
      <c r="T127" s="33"/>
      <c r="U127" s="36"/>
      <c r="V127" s="36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7"/>
      <c r="AL127" s="38"/>
      <c r="AM127" s="38">
        <f t="shared" si="61"/>
        <v>0</v>
      </c>
      <c r="AN127" s="38">
        <f t="shared" si="65"/>
        <v>0</v>
      </c>
      <c r="AO127" s="37">
        <f t="shared" si="62"/>
        <v>0</v>
      </c>
      <c r="AP127" s="38">
        <f t="shared" si="62"/>
        <v>0</v>
      </c>
      <c r="AQ127" s="38"/>
      <c r="AR127" s="37">
        <f>AM127+AO127</f>
        <v>0</v>
      </c>
      <c r="AS127" s="38"/>
    </row>
    <row r="128" spans="1:45" ht="27" customHeight="1" x14ac:dyDescent="0.25">
      <c r="A128" s="246" t="s">
        <v>248</v>
      </c>
      <c r="B128" s="197" t="s">
        <v>249</v>
      </c>
      <c r="C128" s="199" t="s">
        <v>192</v>
      </c>
      <c r="D128" s="30" t="s">
        <v>193</v>
      </c>
      <c r="E128" s="31">
        <v>40</v>
      </c>
      <c r="F128" s="31">
        <v>10</v>
      </c>
      <c r="G128" s="33">
        <f>$G$84</f>
        <v>4.5999999999999999E-2</v>
      </c>
      <c r="H128" s="33">
        <f t="shared" si="67"/>
        <v>1.8399999999999999</v>
      </c>
      <c r="I128" s="34">
        <f>H128+H129</f>
        <v>2.21</v>
      </c>
      <c r="J128" s="33">
        <f t="shared" si="68"/>
        <v>0.45999999999999996</v>
      </c>
      <c r="K128" s="34">
        <f>J128+J129</f>
        <v>0.64500000000000002</v>
      </c>
      <c r="L128" s="33"/>
      <c r="M128" s="33"/>
      <c r="N128" s="33"/>
      <c r="O128" s="33">
        <f>I128*$Q$7</f>
        <v>3.3149999999999999E-2</v>
      </c>
      <c r="P128" s="33">
        <f>K128*$Q$7</f>
        <v>9.6749999999999996E-3</v>
      </c>
      <c r="Q128" s="33"/>
      <c r="R128" s="33">
        <f>I128*$T$7</f>
        <v>0.75140000000000007</v>
      </c>
      <c r="S128" s="35">
        <f>K128*$T$7</f>
        <v>0.21930000000000002</v>
      </c>
      <c r="T128" s="33"/>
      <c r="U128" s="36">
        <f>I128*$W$7</f>
        <v>2.2100000000000001E-4</v>
      </c>
      <c r="V128" s="36">
        <f>K128*$W$7</f>
        <v>6.4500000000000009E-5</v>
      </c>
      <c r="W128" s="33"/>
      <c r="X128" s="33">
        <f>I128*$Z$7</f>
        <v>1.6826939999999999</v>
      </c>
      <c r="Y128" s="33">
        <f>K128*$Z$7</f>
        <v>0.49110300000000001</v>
      </c>
      <c r="Z128" s="33"/>
      <c r="AA128" s="33">
        <f>I128+O128+R128+U128+X128</f>
        <v>4.6774649999999998</v>
      </c>
      <c r="AB128" s="33">
        <f>K128+P128+S128+V128+Y128</f>
        <v>1.3651425000000001</v>
      </c>
      <c r="AC128" s="33">
        <f>AA128*$AE$7</f>
        <v>1.4032395</v>
      </c>
      <c r="AD128" s="33">
        <f>AB128*$AE$7</f>
        <v>0.40954275000000001</v>
      </c>
      <c r="AE128" s="33"/>
      <c r="AF128" s="33"/>
      <c r="AG128" s="33"/>
      <c r="AH128" s="33">
        <f>(AA128+AC128)*$AJ$7</f>
        <v>0.18242113499999998</v>
      </c>
      <c r="AI128" s="33">
        <f>(AB128+AD128)*$AJ$7</f>
        <v>5.3240557500000001E-2</v>
      </c>
      <c r="AJ128" s="33"/>
      <c r="AK128" s="37">
        <v>16.239999999999998</v>
      </c>
      <c r="AL128" s="38">
        <v>4.74</v>
      </c>
      <c r="AM128" s="38">
        <f t="shared" si="61"/>
        <v>17.54</v>
      </c>
      <c r="AN128" s="38">
        <f t="shared" si="65"/>
        <v>5.12</v>
      </c>
      <c r="AO128" s="37">
        <f t="shared" si="62"/>
        <v>3.51</v>
      </c>
      <c r="AP128" s="38">
        <f t="shared" si="62"/>
        <v>1.02</v>
      </c>
      <c r="AQ128" s="38"/>
      <c r="AR128" s="37">
        <f>AM128+AO128</f>
        <v>21.049999999999997</v>
      </c>
      <c r="AS128" s="38">
        <f>AN128+AP128</f>
        <v>6.1400000000000006</v>
      </c>
    </row>
    <row r="129" spans="1:45" ht="16.5" hidden="1" customHeight="1" x14ac:dyDescent="0.25">
      <c r="A129" s="247"/>
      <c r="B129" s="198"/>
      <c r="C129" s="200"/>
      <c r="D129" s="30" t="s">
        <v>46</v>
      </c>
      <c r="E129" s="31">
        <v>10</v>
      </c>
      <c r="F129" s="31">
        <v>5</v>
      </c>
      <c r="G129" s="33">
        <f>$G$85</f>
        <v>3.6999999999999998E-2</v>
      </c>
      <c r="H129" s="33">
        <f t="shared" si="67"/>
        <v>0.37</v>
      </c>
      <c r="I129" s="34"/>
      <c r="J129" s="33">
        <f t="shared" si="68"/>
        <v>0.185</v>
      </c>
      <c r="K129" s="34"/>
      <c r="L129" s="33"/>
      <c r="M129" s="33"/>
      <c r="N129" s="33"/>
      <c r="O129" s="33"/>
      <c r="P129" s="33"/>
      <c r="Q129" s="33"/>
      <c r="R129" s="33"/>
      <c r="S129" s="35"/>
      <c r="T129" s="33"/>
      <c r="U129" s="36"/>
      <c r="V129" s="36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7"/>
      <c r="AL129" s="38"/>
      <c r="AM129" s="38">
        <f t="shared" si="61"/>
        <v>0</v>
      </c>
      <c r="AN129" s="38">
        <f t="shared" si="65"/>
        <v>0</v>
      </c>
      <c r="AO129" s="37">
        <f t="shared" si="62"/>
        <v>0</v>
      </c>
      <c r="AP129" s="38">
        <f t="shared" si="62"/>
        <v>0</v>
      </c>
      <c r="AQ129" s="38"/>
      <c r="AR129" s="37"/>
      <c r="AS129" s="38"/>
    </row>
    <row r="130" spans="1:45" ht="19.5" customHeight="1" x14ac:dyDescent="0.25">
      <c r="A130" s="140" t="s">
        <v>250</v>
      </c>
      <c r="B130" s="28" t="s">
        <v>189</v>
      </c>
      <c r="C130" s="29"/>
      <c r="D130" s="30"/>
      <c r="E130" s="31"/>
      <c r="F130" s="31"/>
      <c r="G130" s="33"/>
      <c r="H130" s="33"/>
      <c r="I130" s="34"/>
      <c r="J130" s="33"/>
      <c r="K130" s="34"/>
      <c r="L130" s="33"/>
      <c r="M130" s="33"/>
      <c r="N130" s="33"/>
      <c r="O130" s="33"/>
      <c r="P130" s="33"/>
      <c r="Q130" s="33"/>
      <c r="R130" s="33"/>
      <c r="S130" s="35"/>
      <c r="T130" s="33"/>
      <c r="U130" s="36"/>
      <c r="V130" s="36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7"/>
      <c r="AL130" s="38"/>
      <c r="AM130" s="38"/>
      <c r="AN130" s="38"/>
      <c r="AO130" s="37"/>
      <c r="AP130" s="38"/>
      <c r="AQ130" s="38"/>
      <c r="AR130" s="37"/>
      <c r="AS130" s="38"/>
    </row>
    <row r="131" spans="1:45" ht="24.75" customHeight="1" x14ac:dyDescent="0.25">
      <c r="A131" s="246" t="s">
        <v>251</v>
      </c>
      <c r="B131" s="197" t="s">
        <v>252</v>
      </c>
      <c r="C131" s="199" t="s">
        <v>192</v>
      </c>
      <c r="D131" s="30" t="s">
        <v>193</v>
      </c>
      <c r="E131" s="31">
        <v>40</v>
      </c>
      <c r="F131" s="31">
        <v>20</v>
      </c>
      <c r="G131" s="33">
        <f>$G$84</f>
        <v>4.5999999999999999E-2</v>
      </c>
      <c r="H131" s="33">
        <f t="shared" si="67"/>
        <v>1.8399999999999999</v>
      </c>
      <c r="I131" s="34">
        <f>H131+H132</f>
        <v>2.58</v>
      </c>
      <c r="J131" s="33">
        <f t="shared" si="68"/>
        <v>0.91999999999999993</v>
      </c>
      <c r="K131" s="34">
        <f>J131+J132</f>
        <v>1.29</v>
      </c>
      <c r="L131" s="33"/>
      <c r="M131" s="33"/>
      <c r="N131" s="33"/>
      <c r="O131" s="33">
        <f>I131*$Q$7</f>
        <v>3.8699999999999998E-2</v>
      </c>
      <c r="P131" s="33">
        <f>K131*$Q$7</f>
        <v>1.9349999999999999E-2</v>
      </c>
      <c r="Q131" s="33"/>
      <c r="R131" s="33">
        <f>I131*$T$7</f>
        <v>0.87720000000000009</v>
      </c>
      <c r="S131" s="35">
        <f>K131*$T$7</f>
        <v>0.43860000000000005</v>
      </c>
      <c r="T131" s="33"/>
      <c r="U131" s="36">
        <f>I131*$W$7</f>
        <v>2.5800000000000004E-4</v>
      </c>
      <c r="V131" s="36">
        <f>K131*$W$7</f>
        <v>1.2900000000000002E-4</v>
      </c>
      <c r="W131" s="33"/>
      <c r="X131" s="33">
        <f>I131*$Z$7</f>
        <v>1.964412</v>
      </c>
      <c r="Y131" s="33">
        <f>K131*$Z$7</f>
        <v>0.98220600000000002</v>
      </c>
      <c r="Z131" s="33"/>
      <c r="AA131" s="33">
        <f>I131+O131+R131+U131+X131</f>
        <v>5.4605700000000006</v>
      </c>
      <c r="AB131" s="33">
        <f>K131+P131+S131+V131+Y131</f>
        <v>2.7302850000000003</v>
      </c>
      <c r="AC131" s="33">
        <f>AA131*$AE$7</f>
        <v>1.638171</v>
      </c>
      <c r="AD131" s="33">
        <f>AB131*$AE$7</f>
        <v>0.81908550000000002</v>
      </c>
      <c r="AE131" s="33"/>
      <c r="AF131" s="33"/>
      <c r="AG131" s="33"/>
      <c r="AH131" s="33">
        <f>(AA131+AC131)*$AJ$7</f>
        <v>0.21296223</v>
      </c>
      <c r="AI131" s="33">
        <f>(AB131+AD131)*$AJ$7</f>
        <v>0.106481115</v>
      </c>
      <c r="AJ131" s="33"/>
      <c r="AK131" s="37">
        <v>18.95</v>
      </c>
      <c r="AL131" s="38">
        <v>9.49</v>
      </c>
      <c r="AM131" s="38">
        <f t="shared" si="61"/>
        <v>20.47</v>
      </c>
      <c r="AN131" s="38">
        <f t="shared" si="65"/>
        <v>10.25</v>
      </c>
      <c r="AO131" s="37">
        <f t="shared" si="62"/>
        <v>4.09</v>
      </c>
      <c r="AP131" s="38">
        <f t="shared" si="62"/>
        <v>2.0499999999999998</v>
      </c>
      <c r="AQ131" s="38"/>
      <c r="AR131" s="37">
        <f t="shared" ref="AR131:AS133" si="73">AM131+AO131</f>
        <v>24.56</v>
      </c>
      <c r="AS131" s="38">
        <f t="shared" si="73"/>
        <v>12.3</v>
      </c>
    </row>
    <row r="132" spans="1:45" ht="9.75" hidden="1" customHeight="1" x14ac:dyDescent="0.25">
      <c r="A132" s="247"/>
      <c r="B132" s="198"/>
      <c r="C132" s="200"/>
      <c r="D132" s="30" t="s">
        <v>46</v>
      </c>
      <c r="E132" s="31">
        <v>20</v>
      </c>
      <c r="F132" s="31">
        <v>10</v>
      </c>
      <c r="G132" s="33">
        <f>$G$85</f>
        <v>3.6999999999999998E-2</v>
      </c>
      <c r="H132" s="33">
        <f t="shared" si="67"/>
        <v>0.74</v>
      </c>
      <c r="I132" s="34"/>
      <c r="J132" s="33">
        <f t="shared" si="68"/>
        <v>0.37</v>
      </c>
      <c r="K132" s="34"/>
      <c r="L132" s="33"/>
      <c r="M132" s="33"/>
      <c r="N132" s="33"/>
      <c r="O132" s="33"/>
      <c r="P132" s="33"/>
      <c r="Q132" s="33"/>
      <c r="R132" s="33"/>
      <c r="S132" s="35"/>
      <c r="T132" s="33"/>
      <c r="U132" s="36"/>
      <c r="V132" s="36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7"/>
      <c r="AL132" s="38"/>
      <c r="AM132" s="38">
        <f t="shared" si="61"/>
        <v>0</v>
      </c>
      <c r="AN132" s="38">
        <f t="shared" si="65"/>
        <v>0</v>
      </c>
      <c r="AO132" s="37">
        <f t="shared" si="62"/>
        <v>0</v>
      </c>
      <c r="AP132" s="38">
        <f t="shared" si="62"/>
        <v>0</v>
      </c>
      <c r="AQ132" s="38"/>
      <c r="AR132" s="37">
        <f t="shared" si="73"/>
        <v>0</v>
      </c>
      <c r="AS132" s="38">
        <f t="shared" si="73"/>
        <v>0</v>
      </c>
    </row>
    <row r="133" spans="1:45" ht="30.75" customHeight="1" x14ac:dyDescent="0.25">
      <c r="A133" s="246" t="s">
        <v>253</v>
      </c>
      <c r="B133" s="197" t="s">
        <v>254</v>
      </c>
      <c r="C133" s="199" t="s">
        <v>192</v>
      </c>
      <c r="D133" s="30" t="s">
        <v>193</v>
      </c>
      <c r="E133" s="31">
        <v>10</v>
      </c>
      <c r="F133" s="31">
        <v>5</v>
      </c>
      <c r="G133" s="33">
        <f>$G$84</f>
        <v>4.5999999999999999E-2</v>
      </c>
      <c r="H133" s="33">
        <f t="shared" si="67"/>
        <v>0.45999999999999996</v>
      </c>
      <c r="I133" s="34">
        <f>H133+H134</f>
        <v>1.0149999999999999</v>
      </c>
      <c r="J133" s="33">
        <f t="shared" si="68"/>
        <v>0.22999999999999998</v>
      </c>
      <c r="K133" s="34">
        <f>J133+J134</f>
        <v>0.6</v>
      </c>
      <c r="L133" s="33"/>
      <c r="M133" s="33"/>
      <c r="N133" s="33"/>
      <c r="O133" s="33">
        <f>I133*$Q$7</f>
        <v>1.5224999999999997E-2</v>
      </c>
      <c r="P133" s="33">
        <f>K133*$Q$7</f>
        <v>8.9999999999999993E-3</v>
      </c>
      <c r="Q133" s="33"/>
      <c r="R133" s="33">
        <f>I133*$T$7</f>
        <v>0.34510000000000002</v>
      </c>
      <c r="S133" s="35">
        <f>K133*$T$7</f>
        <v>0.20400000000000001</v>
      </c>
      <c r="T133" s="33"/>
      <c r="U133" s="36">
        <f>I133*$W$7</f>
        <v>1.015E-4</v>
      </c>
      <c r="V133" s="36">
        <f>K133*$W$7</f>
        <v>6.0000000000000002E-5</v>
      </c>
      <c r="W133" s="33"/>
      <c r="X133" s="33">
        <f>I133*$Z$7</f>
        <v>0.77282099999999987</v>
      </c>
      <c r="Y133" s="33">
        <f>K133*$Z$7</f>
        <v>0.45683999999999997</v>
      </c>
      <c r="Z133" s="33"/>
      <c r="AA133" s="33">
        <f>I133+O133+R133+U133+X133</f>
        <v>2.1482474999999996</v>
      </c>
      <c r="AB133" s="33">
        <f>K133+P133+S133+V133+Y133</f>
        <v>1.2698999999999998</v>
      </c>
      <c r="AC133" s="33">
        <f>AA133*$AE$7</f>
        <v>0.64447424999999992</v>
      </c>
      <c r="AD133" s="33">
        <f>AB133*$AE$7</f>
        <v>0.38096999999999992</v>
      </c>
      <c r="AE133" s="33"/>
      <c r="AF133" s="33"/>
      <c r="AG133" s="33"/>
      <c r="AH133" s="33">
        <f>(AA133+AC133)*$AJ$7</f>
        <v>8.3781652499999984E-2</v>
      </c>
      <c r="AI133" s="33">
        <f>(AB133+AD133)*$AJ$7</f>
        <v>4.9526099999999997E-2</v>
      </c>
      <c r="AJ133" s="33"/>
      <c r="AK133" s="37">
        <v>7.46</v>
      </c>
      <c r="AL133" s="38">
        <v>4.41</v>
      </c>
      <c r="AM133" s="38">
        <f t="shared" si="61"/>
        <v>8.06</v>
      </c>
      <c r="AN133" s="38">
        <f t="shared" si="65"/>
        <v>4.76</v>
      </c>
      <c r="AO133" s="37">
        <f t="shared" si="62"/>
        <v>1.61</v>
      </c>
      <c r="AP133" s="38">
        <f t="shared" si="62"/>
        <v>0.95</v>
      </c>
      <c r="AQ133" s="38"/>
      <c r="AR133" s="37">
        <f t="shared" si="73"/>
        <v>9.67</v>
      </c>
      <c r="AS133" s="38">
        <f t="shared" si="73"/>
        <v>5.71</v>
      </c>
    </row>
    <row r="134" spans="1:45" ht="51.75" hidden="1" customHeight="1" x14ac:dyDescent="0.25">
      <c r="A134" s="247"/>
      <c r="B134" s="198"/>
      <c r="C134" s="200"/>
      <c r="D134" s="30" t="s">
        <v>46</v>
      </c>
      <c r="E134" s="31">
        <v>15</v>
      </c>
      <c r="F134" s="31">
        <v>10</v>
      </c>
      <c r="G134" s="33">
        <f>$G$85</f>
        <v>3.6999999999999998E-2</v>
      </c>
      <c r="H134" s="33">
        <f t="shared" si="67"/>
        <v>0.55499999999999994</v>
      </c>
      <c r="I134" s="34"/>
      <c r="J134" s="33">
        <f t="shared" si="68"/>
        <v>0.37</v>
      </c>
      <c r="K134" s="34"/>
      <c r="L134" s="33"/>
      <c r="M134" s="33"/>
      <c r="N134" s="33"/>
      <c r="O134" s="33"/>
      <c r="P134" s="33"/>
      <c r="Q134" s="33"/>
      <c r="R134" s="33"/>
      <c r="S134" s="35"/>
      <c r="T134" s="33"/>
      <c r="U134" s="36"/>
      <c r="V134" s="36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7"/>
      <c r="AL134" s="38"/>
      <c r="AM134" s="38">
        <f t="shared" si="61"/>
        <v>0</v>
      </c>
      <c r="AN134" s="38">
        <f t="shared" si="65"/>
        <v>0</v>
      </c>
      <c r="AO134" s="37">
        <f t="shared" si="62"/>
        <v>0</v>
      </c>
      <c r="AP134" s="38">
        <f t="shared" si="62"/>
        <v>0</v>
      </c>
      <c r="AQ134" s="38"/>
      <c r="AR134" s="37"/>
      <c r="AS134" s="38"/>
    </row>
    <row r="135" spans="1:45" ht="15.75" customHeight="1" x14ac:dyDescent="0.25">
      <c r="A135" s="140" t="s">
        <v>255</v>
      </c>
      <c r="B135" s="28" t="s">
        <v>198</v>
      </c>
      <c r="C135" s="29"/>
      <c r="D135" s="30"/>
      <c r="E135" s="31"/>
      <c r="F135" s="31"/>
      <c r="G135" s="33"/>
      <c r="H135" s="33"/>
      <c r="I135" s="34"/>
      <c r="J135" s="33"/>
      <c r="K135" s="34"/>
      <c r="L135" s="33"/>
      <c r="M135" s="33"/>
      <c r="N135" s="33"/>
      <c r="O135" s="33"/>
      <c r="P135" s="33"/>
      <c r="Q135" s="33"/>
      <c r="R135" s="33"/>
      <c r="S135" s="35"/>
      <c r="T135" s="33"/>
      <c r="U135" s="36"/>
      <c r="V135" s="36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7"/>
      <c r="AL135" s="38"/>
      <c r="AM135" s="38">
        <f t="shared" si="61"/>
        <v>0</v>
      </c>
      <c r="AN135" s="38">
        <f t="shared" si="65"/>
        <v>0</v>
      </c>
      <c r="AO135" s="37">
        <f t="shared" si="62"/>
        <v>0</v>
      </c>
      <c r="AP135" s="38">
        <f t="shared" si="62"/>
        <v>0</v>
      </c>
      <c r="AQ135" s="38"/>
      <c r="AR135" s="37"/>
      <c r="AS135" s="38"/>
    </row>
    <row r="136" spans="1:45" ht="28.5" customHeight="1" x14ac:dyDescent="0.25">
      <c r="A136" s="246" t="s">
        <v>256</v>
      </c>
      <c r="B136" s="197" t="s">
        <v>257</v>
      </c>
      <c r="C136" s="199" t="s">
        <v>192</v>
      </c>
      <c r="D136" s="30" t="s">
        <v>193</v>
      </c>
      <c r="E136" s="31">
        <v>35</v>
      </c>
      <c r="F136" s="31">
        <v>20</v>
      </c>
      <c r="G136" s="33">
        <f>$G$84</f>
        <v>4.5999999999999999E-2</v>
      </c>
      <c r="H136" s="33">
        <f t="shared" si="67"/>
        <v>1.6099999999999999</v>
      </c>
      <c r="I136" s="34">
        <f>H136+H137</f>
        <v>2.3499999999999996</v>
      </c>
      <c r="J136" s="33">
        <f t="shared" si="68"/>
        <v>0.91999999999999993</v>
      </c>
      <c r="K136" s="34">
        <f>J136+J137</f>
        <v>1.29</v>
      </c>
      <c r="L136" s="33"/>
      <c r="M136" s="33"/>
      <c r="N136" s="33"/>
      <c r="O136" s="33">
        <f>I136*$Q$7</f>
        <v>3.5249999999999997E-2</v>
      </c>
      <c r="P136" s="33">
        <f>K136*$Q$7</f>
        <v>1.9349999999999999E-2</v>
      </c>
      <c r="Q136" s="33"/>
      <c r="R136" s="33">
        <f>I136*$T$7</f>
        <v>0.79899999999999993</v>
      </c>
      <c r="S136" s="35">
        <f>K136*$T$7</f>
        <v>0.43860000000000005</v>
      </c>
      <c r="T136" s="33"/>
      <c r="U136" s="36">
        <f>I136*$W$7</f>
        <v>2.3499999999999997E-4</v>
      </c>
      <c r="V136" s="36">
        <f>K136*$W$7</f>
        <v>1.2900000000000002E-4</v>
      </c>
      <c r="W136" s="33"/>
      <c r="X136" s="33">
        <f>I136*$Z$7</f>
        <v>1.7892899999999996</v>
      </c>
      <c r="Y136" s="33">
        <f>K136*$Z$7</f>
        <v>0.98220600000000002</v>
      </c>
      <c r="Z136" s="33"/>
      <c r="AA136" s="33">
        <f>I136+O136+R136+U136+X136</f>
        <v>4.9737749999999989</v>
      </c>
      <c r="AB136" s="33">
        <f>K136+P136+S136+V136+Y136</f>
        <v>2.7302850000000003</v>
      </c>
      <c r="AC136" s="33">
        <f>AA136*$AE$7</f>
        <v>1.4921324999999996</v>
      </c>
      <c r="AD136" s="33">
        <f>AB136*$AE$7</f>
        <v>0.81908550000000002</v>
      </c>
      <c r="AE136" s="33"/>
      <c r="AF136" s="33"/>
      <c r="AG136" s="33"/>
      <c r="AH136" s="33">
        <f>(AA136+AC136)*$AJ$7</f>
        <v>0.19397722499999995</v>
      </c>
      <c r="AI136" s="33">
        <f>(AB136+AD136)*$AJ$7</f>
        <v>0.106481115</v>
      </c>
      <c r="AJ136" s="33"/>
      <c r="AK136" s="37">
        <v>17.27</v>
      </c>
      <c r="AL136" s="38">
        <v>9.49</v>
      </c>
      <c r="AM136" s="38">
        <f t="shared" si="61"/>
        <v>18.649999999999999</v>
      </c>
      <c r="AN136" s="38">
        <f t="shared" si="65"/>
        <v>10.25</v>
      </c>
      <c r="AO136" s="37">
        <f t="shared" si="62"/>
        <v>3.73</v>
      </c>
      <c r="AP136" s="38">
        <f t="shared" si="62"/>
        <v>2.0499999999999998</v>
      </c>
      <c r="AQ136" s="38"/>
      <c r="AR136" s="37">
        <f t="shared" ref="AR136:AS140" si="74">AM136+AO136</f>
        <v>22.38</v>
      </c>
      <c r="AS136" s="38">
        <f t="shared" si="74"/>
        <v>12.3</v>
      </c>
    </row>
    <row r="137" spans="1:45" ht="51.75" hidden="1" customHeight="1" x14ac:dyDescent="0.25">
      <c r="A137" s="247"/>
      <c r="B137" s="198"/>
      <c r="C137" s="200"/>
      <c r="D137" s="30" t="s">
        <v>46</v>
      </c>
      <c r="E137" s="31">
        <v>20</v>
      </c>
      <c r="F137" s="31">
        <v>10</v>
      </c>
      <c r="G137" s="33">
        <f>$G$85</f>
        <v>3.6999999999999998E-2</v>
      </c>
      <c r="H137" s="33">
        <f t="shared" si="67"/>
        <v>0.74</v>
      </c>
      <c r="I137" s="34"/>
      <c r="J137" s="33">
        <f t="shared" si="68"/>
        <v>0.37</v>
      </c>
      <c r="K137" s="34"/>
      <c r="L137" s="33"/>
      <c r="M137" s="33"/>
      <c r="N137" s="33"/>
      <c r="O137" s="33"/>
      <c r="P137" s="33"/>
      <c r="Q137" s="33"/>
      <c r="R137" s="33"/>
      <c r="S137" s="35"/>
      <c r="T137" s="33"/>
      <c r="U137" s="36"/>
      <c r="V137" s="36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7"/>
      <c r="AL137" s="38"/>
      <c r="AM137" s="38">
        <f t="shared" si="61"/>
        <v>0</v>
      </c>
      <c r="AN137" s="38">
        <f t="shared" si="65"/>
        <v>0</v>
      </c>
      <c r="AO137" s="37">
        <f t="shared" si="62"/>
        <v>0</v>
      </c>
      <c r="AP137" s="38">
        <f t="shared" si="62"/>
        <v>0</v>
      </c>
      <c r="AQ137" s="38"/>
      <c r="AR137" s="37">
        <f t="shared" si="74"/>
        <v>0</v>
      </c>
      <c r="AS137" s="38">
        <f t="shared" si="74"/>
        <v>0</v>
      </c>
    </row>
    <row r="138" spans="1:45" ht="22.5" customHeight="1" x14ac:dyDescent="0.25">
      <c r="A138" s="246" t="s">
        <v>258</v>
      </c>
      <c r="B138" s="197" t="s">
        <v>259</v>
      </c>
      <c r="C138" s="199" t="s">
        <v>192</v>
      </c>
      <c r="D138" s="30" t="s">
        <v>193</v>
      </c>
      <c r="E138" s="31">
        <v>10</v>
      </c>
      <c r="F138" s="31">
        <v>5</v>
      </c>
      <c r="G138" s="33">
        <f>$G$84</f>
        <v>4.5999999999999999E-2</v>
      </c>
      <c r="H138" s="33">
        <f t="shared" si="67"/>
        <v>0.45999999999999996</v>
      </c>
      <c r="I138" s="34">
        <f>H138+H139</f>
        <v>1.0149999999999999</v>
      </c>
      <c r="J138" s="33">
        <f t="shared" si="68"/>
        <v>0.22999999999999998</v>
      </c>
      <c r="K138" s="34">
        <f>J138+J139</f>
        <v>0.6</v>
      </c>
      <c r="L138" s="33"/>
      <c r="M138" s="33"/>
      <c r="N138" s="33"/>
      <c r="O138" s="33">
        <f>I138*$Q$7</f>
        <v>1.5224999999999997E-2</v>
      </c>
      <c r="P138" s="33">
        <f>K138*$Q$7</f>
        <v>8.9999999999999993E-3</v>
      </c>
      <c r="Q138" s="33"/>
      <c r="R138" s="33">
        <f>I138*$T$7</f>
        <v>0.34510000000000002</v>
      </c>
      <c r="S138" s="35">
        <f>K138*$T$7</f>
        <v>0.20400000000000001</v>
      </c>
      <c r="T138" s="33"/>
      <c r="U138" s="36">
        <f>I138*$W$7</f>
        <v>1.015E-4</v>
      </c>
      <c r="V138" s="36">
        <f>K138*$W$7</f>
        <v>6.0000000000000002E-5</v>
      </c>
      <c r="W138" s="33"/>
      <c r="X138" s="33">
        <f>I138*$Z$7</f>
        <v>0.77282099999999987</v>
      </c>
      <c r="Y138" s="33">
        <f>K138*$Z$7</f>
        <v>0.45683999999999997</v>
      </c>
      <c r="Z138" s="33"/>
      <c r="AA138" s="33">
        <f>I138+O138+R138+U138+X138</f>
        <v>2.1482474999999996</v>
      </c>
      <c r="AB138" s="33">
        <f>K138+P138+S138+V138+Y138</f>
        <v>1.2698999999999998</v>
      </c>
      <c r="AC138" s="33">
        <f>AA138*$AE$7</f>
        <v>0.64447424999999992</v>
      </c>
      <c r="AD138" s="33">
        <f>AB138*$AE$7</f>
        <v>0.38096999999999992</v>
      </c>
      <c r="AE138" s="33"/>
      <c r="AF138" s="33"/>
      <c r="AG138" s="33"/>
      <c r="AH138" s="33">
        <f>(AA138+AC138)*$AJ$7</f>
        <v>8.3781652499999984E-2</v>
      </c>
      <c r="AI138" s="33">
        <f>(AB138+AD138)*$AJ$7</f>
        <v>4.9526099999999997E-2</v>
      </c>
      <c r="AJ138" s="33"/>
      <c r="AK138" s="37">
        <v>7.46</v>
      </c>
      <c r="AL138" s="38">
        <v>4.41</v>
      </c>
      <c r="AM138" s="38">
        <f t="shared" si="61"/>
        <v>8.06</v>
      </c>
      <c r="AN138" s="38">
        <f t="shared" si="65"/>
        <v>4.76</v>
      </c>
      <c r="AO138" s="37">
        <f t="shared" si="62"/>
        <v>1.61</v>
      </c>
      <c r="AP138" s="38">
        <f t="shared" si="62"/>
        <v>0.95</v>
      </c>
      <c r="AQ138" s="38"/>
      <c r="AR138" s="37">
        <f t="shared" si="74"/>
        <v>9.67</v>
      </c>
      <c r="AS138" s="38">
        <f t="shared" si="74"/>
        <v>5.71</v>
      </c>
    </row>
    <row r="139" spans="1:45" ht="5.25" customHeight="1" x14ac:dyDescent="0.25">
      <c r="A139" s="247"/>
      <c r="B139" s="198"/>
      <c r="C139" s="200"/>
      <c r="D139" s="30" t="s">
        <v>46</v>
      </c>
      <c r="E139" s="31">
        <v>15</v>
      </c>
      <c r="F139" s="31">
        <v>10</v>
      </c>
      <c r="G139" s="33">
        <f>$G$85</f>
        <v>3.6999999999999998E-2</v>
      </c>
      <c r="H139" s="33">
        <f t="shared" si="67"/>
        <v>0.55499999999999994</v>
      </c>
      <c r="I139" s="34"/>
      <c r="J139" s="33">
        <f t="shared" si="68"/>
        <v>0.37</v>
      </c>
      <c r="K139" s="34"/>
      <c r="L139" s="33"/>
      <c r="M139" s="33"/>
      <c r="N139" s="33"/>
      <c r="O139" s="33"/>
      <c r="P139" s="33"/>
      <c r="Q139" s="33"/>
      <c r="R139" s="33"/>
      <c r="S139" s="35"/>
      <c r="T139" s="33"/>
      <c r="U139" s="36"/>
      <c r="V139" s="36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7"/>
      <c r="AL139" s="38"/>
      <c r="AM139" s="38">
        <f t="shared" ref="AM139:AM202" si="75">ROUND((AK139*$AM$9),2)</f>
        <v>0</v>
      </c>
      <c r="AN139" s="38">
        <f t="shared" si="65"/>
        <v>0</v>
      </c>
      <c r="AO139" s="37">
        <f t="shared" ref="AO139:AP202" si="76">ROUND((AM139*$AQ$7),2)</f>
        <v>0</v>
      </c>
      <c r="AP139" s="38">
        <f t="shared" si="76"/>
        <v>0</v>
      </c>
      <c r="AQ139" s="38"/>
      <c r="AR139" s="37">
        <f t="shared" si="74"/>
        <v>0</v>
      </c>
      <c r="AS139" s="38">
        <f t="shared" si="74"/>
        <v>0</v>
      </c>
    </row>
    <row r="140" spans="1:45" ht="27.75" customHeight="1" x14ac:dyDescent="0.25">
      <c r="A140" s="246" t="s">
        <v>260</v>
      </c>
      <c r="B140" s="197" t="s">
        <v>261</v>
      </c>
      <c r="C140" s="199" t="s">
        <v>192</v>
      </c>
      <c r="D140" s="30" t="s">
        <v>193</v>
      </c>
      <c r="E140" s="31">
        <v>35</v>
      </c>
      <c r="F140" s="31">
        <v>10</v>
      </c>
      <c r="G140" s="33">
        <f>$G$84</f>
        <v>4.5999999999999999E-2</v>
      </c>
      <c r="H140" s="33">
        <f t="shared" si="67"/>
        <v>1.6099999999999999</v>
      </c>
      <c r="I140" s="34">
        <f>H140+H141</f>
        <v>2.165</v>
      </c>
      <c r="J140" s="33">
        <f t="shared" si="68"/>
        <v>0.45999999999999996</v>
      </c>
      <c r="K140" s="34">
        <f>J140+J141</f>
        <v>0.83</v>
      </c>
      <c r="L140" s="33"/>
      <c r="M140" s="33"/>
      <c r="N140" s="33"/>
      <c r="O140" s="33">
        <f>I140*$Q$7</f>
        <v>3.2474999999999997E-2</v>
      </c>
      <c r="P140" s="33">
        <f>K140*$Q$7</f>
        <v>1.2449999999999999E-2</v>
      </c>
      <c r="Q140" s="33"/>
      <c r="R140" s="33">
        <f>I140*$T$7</f>
        <v>0.73610000000000009</v>
      </c>
      <c r="S140" s="35">
        <f>K140*$T$7</f>
        <v>0.28220000000000001</v>
      </c>
      <c r="T140" s="33"/>
      <c r="U140" s="36">
        <f>I140*$W$7</f>
        <v>2.165E-4</v>
      </c>
      <c r="V140" s="36">
        <f>K140*$W$7</f>
        <v>8.2999999999999998E-5</v>
      </c>
      <c r="W140" s="33"/>
      <c r="X140" s="33">
        <f>I140*$Z$7</f>
        <v>1.648431</v>
      </c>
      <c r="Y140" s="33">
        <f>K140*$Z$7</f>
        <v>0.63196199999999991</v>
      </c>
      <c r="Z140" s="33"/>
      <c r="AA140" s="33">
        <f>I140+O140+R140+U140+X140</f>
        <v>4.5822225000000003</v>
      </c>
      <c r="AB140" s="33">
        <f>K140+P140+S140+V140+Y140</f>
        <v>1.7566949999999999</v>
      </c>
      <c r="AC140" s="33">
        <f>AA140*$AE$7</f>
        <v>1.37466675</v>
      </c>
      <c r="AD140" s="33">
        <f>AB140*$AE$7</f>
        <v>0.52700849999999999</v>
      </c>
      <c r="AE140" s="33"/>
      <c r="AF140" s="33"/>
      <c r="AG140" s="33"/>
      <c r="AH140" s="33">
        <f>(AA140+AC140)*$AJ$7</f>
        <v>0.17870667750000002</v>
      </c>
      <c r="AI140" s="33">
        <f>(AB140+AD140)*$AJ$7</f>
        <v>6.8511104999999989E-2</v>
      </c>
      <c r="AJ140" s="33"/>
      <c r="AK140" s="37">
        <v>15.91</v>
      </c>
      <c r="AL140" s="38">
        <v>6.11</v>
      </c>
      <c r="AM140" s="38">
        <f t="shared" si="75"/>
        <v>17.18</v>
      </c>
      <c r="AN140" s="38">
        <f t="shared" si="65"/>
        <v>6.6</v>
      </c>
      <c r="AO140" s="37">
        <f t="shared" si="76"/>
        <v>3.44</v>
      </c>
      <c r="AP140" s="38">
        <f t="shared" si="76"/>
        <v>1.32</v>
      </c>
      <c r="AQ140" s="38"/>
      <c r="AR140" s="37">
        <f t="shared" si="74"/>
        <v>20.62</v>
      </c>
      <c r="AS140" s="38">
        <f t="shared" si="74"/>
        <v>7.92</v>
      </c>
    </row>
    <row r="141" spans="1:45" ht="0.75" customHeight="1" x14ac:dyDescent="0.25">
      <c r="A141" s="247"/>
      <c r="B141" s="198"/>
      <c r="C141" s="200"/>
      <c r="D141" s="30" t="s">
        <v>46</v>
      </c>
      <c r="E141" s="31">
        <v>15</v>
      </c>
      <c r="F141" s="31">
        <v>10</v>
      </c>
      <c r="G141" s="33">
        <f>$G$85</f>
        <v>3.6999999999999998E-2</v>
      </c>
      <c r="H141" s="33">
        <f t="shared" si="67"/>
        <v>0.55499999999999994</v>
      </c>
      <c r="I141" s="34"/>
      <c r="J141" s="33">
        <f t="shared" si="68"/>
        <v>0.37</v>
      </c>
      <c r="K141" s="34"/>
      <c r="L141" s="33"/>
      <c r="M141" s="33"/>
      <c r="N141" s="33"/>
      <c r="O141" s="33"/>
      <c r="P141" s="33"/>
      <c r="Q141" s="33"/>
      <c r="R141" s="33"/>
      <c r="S141" s="35"/>
      <c r="T141" s="33"/>
      <c r="U141" s="36"/>
      <c r="V141" s="36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7"/>
      <c r="AL141" s="38"/>
      <c r="AM141" s="38">
        <f t="shared" si="75"/>
        <v>0</v>
      </c>
      <c r="AN141" s="38">
        <f t="shared" ref="AN141:AN204" si="77">ROUND((AL141*$AN$9),2)</f>
        <v>0</v>
      </c>
      <c r="AO141" s="37">
        <f t="shared" si="76"/>
        <v>0</v>
      </c>
      <c r="AP141" s="38">
        <f t="shared" si="76"/>
        <v>0</v>
      </c>
      <c r="AQ141" s="38"/>
      <c r="AR141" s="37"/>
      <c r="AS141" s="38"/>
    </row>
    <row r="142" spans="1:45" ht="25.5" customHeight="1" x14ac:dyDescent="0.25">
      <c r="A142" s="140" t="s">
        <v>262</v>
      </c>
      <c r="B142" s="28" t="s">
        <v>263</v>
      </c>
      <c r="C142" s="29"/>
      <c r="D142" s="30"/>
      <c r="E142" s="31"/>
      <c r="F142" s="31"/>
      <c r="G142" s="33"/>
      <c r="H142" s="33"/>
      <c r="I142" s="34"/>
      <c r="J142" s="33"/>
      <c r="K142" s="34"/>
      <c r="L142" s="33"/>
      <c r="M142" s="33"/>
      <c r="N142" s="33"/>
      <c r="O142" s="33"/>
      <c r="P142" s="33"/>
      <c r="Q142" s="33"/>
      <c r="R142" s="33"/>
      <c r="S142" s="35"/>
      <c r="T142" s="33"/>
      <c r="U142" s="36"/>
      <c r="V142" s="36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7"/>
      <c r="AL142" s="38"/>
      <c r="AM142" s="38"/>
      <c r="AN142" s="38"/>
      <c r="AO142" s="37"/>
      <c r="AP142" s="38"/>
      <c r="AQ142" s="38"/>
      <c r="AR142" s="37"/>
      <c r="AS142" s="38"/>
    </row>
    <row r="143" spans="1:45" ht="26.25" customHeight="1" x14ac:dyDescent="0.25">
      <c r="A143" s="246" t="s">
        <v>264</v>
      </c>
      <c r="B143" s="197" t="s">
        <v>265</v>
      </c>
      <c r="C143" s="199" t="s">
        <v>192</v>
      </c>
      <c r="D143" s="30" t="s">
        <v>193</v>
      </c>
      <c r="E143" s="31">
        <v>40</v>
      </c>
      <c r="F143" s="31">
        <v>15</v>
      </c>
      <c r="G143" s="33">
        <f>$G$84</f>
        <v>4.5999999999999999E-2</v>
      </c>
      <c r="H143" s="33">
        <f t="shared" si="67"/>
        <v>1.8399999999999999</v>
      </c>
      <c r="I143" s="34">
        <f>H143+H144</f>
        <v>2.21</v>
      </c>
      <c r="J143" s="33">
        <f t="shared" si="68"/>
        <v>0.69</v>
      </c>
      <c r="K143" s="34">
        <f>J143+J144</f>
        <v>0.875</v>
      </c>
      <c r="L143" s="33"/>
      <c r="M143" s="33"/>
      <c r="N143" s="33"/>
      <c r="O143" s="33">
        <f>I143*$Q$7</f>
        <v>3.3149999999999999E-2</v>
      </c>
      <c r="P143" s="33">
        <f>K143*$Q$7</f>
        <v>1.3125E-2</v>
      </c>
      <c r="Q143" s="33"/>
      <c r="R143" s="33">
        <f>I143*$T$7</f>
        <v>0.75140000000000007</v>
      </c>
      <c r="S143" s="35">
        <f>K143*$T$7</f>
        <v>0.29750000000000004</v>
      </c>
      <c r="T143" s="33"/>
      <c r="U143" s="36">
        <f>I143*$W$7</f>
        <v>2.2100000000000001E-4</v>
      </c>
      <c r="V143" s="36">
        <f>K143*$W$7</f>
        <v>8.7499999999999999E-5</v>
      </c>
      <c r="W143" s="33"/>
      <c r="X143" s="33">
        <f>I143*$Z$7</f>
        <v>1.6826939999999999</v>
      </c>
      <c r="Y143" s="33">
        <f>K143*$Z$7</f>
        <v>0.66622499999999996</v>
      </c>
      <c r="Z143" s="33"/>
      <c r="AA143" s="33">
        <f>I143+O143+R143+U143+X143</f>
        <v>4.6774649999999998</v>
      </c>
      <c r="AB143" s="33">
        <f>K143+P143+S143+V143+Y143</f>
        <v>1.8519375</v>
      </c>
      <c r="AC143" s="33">
        <f>AA143*$AE$7</f>
        <v>1.4032395</v>
      </c>
      <c r="AD143" s="33">
        <f>AB143*$AE$7</f>
        <v>0.55558125000000003</v>
      </c>
      <c r="AE143" s="33"/>
      <c r="AF143" s="33"/>
      <c r="AG143" s="33"/>
      <c r="AH143" s="33">
        <f>(AA143+AC143)*$AJ$7</f>
        <v>0.18242113499999998</v>
      </c>
      <c r="AI143" s="33">
        <f>(AB143+AD143)*$AJ$7</f>
        <v>7.2225562499999993E-2</v>
      </c>
      <c r="AJ143" s="33"/>
      <c r="AK143" s="37">
        <v>16.239999999999998</v>
      </c>
      <c r="AL143" s="38">
        <v>6.42</v>
      </c>
      <c r="AM143" s="38">
        <f t="shared" si="75"/>
        <v>17.54</v>
      </c>
      <c r="AN143" s="38">
        <f t="shared" si="77"/>
        <v>6.93</v>
      </c>
      <c r="AO143" s="37">
        <f t="shared" si="76"/>
        <v>3.51</v>
      </c>
      <c r="AP143" s="38">
        <f t="shared" si="76"/>
        <v>1.39</v>
      </c>
      <c r="AQ143" s="38"/>
      <c r="AR143" s="37">
        <f>AM143+AO143</f>
        <v>21.049999999999997</v>
      </c>
      <c r="AS143" s="38">
        <f>AN143+AP143</f>
        <v>8.32</v>
      </c>
    </row>
    <row r="144" spans="1:45" ht="51.75" hidden="1" customHeight="1" x14ac:dyDescent="0.25">
      <c r="A144" s="247"/>
      <c r="B144" s="198"/>
      <c r="C144" s="200"/>
      <c r="D144" s="30" t="s">
        <v>46</v>
      </c>
      <c r="E144" s="31">
        <v>10</v>
      </c>
      <c r="F144" s="31">
        <v>5</v>
      </c>
      <c r="G144" s="33">
        <f>$G$85</f>
        <v>3.6999999999999998E-2</v>
      </c>
      <c r="H144" s="33">
        <f t="shared" si="67"/>
        <v>0.37</v>
      </c>
      <c r="I144" s="34"/>
      <c r="J144" s="33">
        <f t="shared" si="68"/>
        <v>0.185</v>
      </c>
      <c r="K144" s="34"/>
      <c r="L144" s="33"/>
      <c r="M144" s="33"/>
      <c r="N144" s="33"/>
      <c r="O144" s="33"/>
      <c r="P144" s="33"/>
      <c r="Q144" s="33"/>
      <c r="R144" s="33"/>
      <c r="S144" s="35"/>
      <c r="T144" s="33"/>
      <c r="U144" s="36"/>
      <c r="V144" s="36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7"/>
      <c r="AL144" s="38"/>
      <c r="AM144" s="38">
        <f t="shared" si="75"/>
        <v>0</v>
      </c>
      <c r="AN144" s="38">
        <f t="shared" si="77"/>
        <v>0</v>
      </c>
      <c r="AO144" s="37">
        <f t="shared" si="76"/>
        <v>0</v>
      </c>
      <c r="AP144" s="38">
        <f t="shared" si="76"/>
        <v>0</v>
      </c>
      <c r="AQ144" s="38"/>
      <c r="AR144" s="37"/>
      <c r="AS144" s="38"/>
    </row>
    <row r="145" spans="1:45" ht="18" customHeight="1" x14ac:dyDescent="0.25">
      <c r="A145" s="140" t="s">
        <v>266</v>
      </c>
      <c r="B145" s="28" t="s">
        <v>267</v>
      </c>
      <c r="C145" s="29"/>
      <c r="D145" s="30"/>
      <c r="E145" s="31"/>
      <c r="F145" s="31"/>
      <c r="G145" s="33"/>
      <c r="H145" s="33"/>
      <c r="I145" s="34"/>
      <c r="J145" s="33"/>
      <c r="K145" s="34"/>
      <c r="L145" s="33"/>
      <c r="M145" s="33"/>
      <c r="N145" s="33"/>
      <c r="O145" s="33"/>
      <c r="P145" s="33"/>
      <c r="Q145" s="33"/>
      <c r="R145" s="33"/>
      <c r="S145" s="35"/>
      <c r="T145" s="33"/>
      <c r="U145" s="36"/>
      <c r="V145" s="36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7"/>
      <c r="AL145" s="38"/>
      <c r="AM145" s="38">
        <f t="shared" si="75"/>
        <v>0</v>
      </c>
      <c r="AN145" s="38">
        <f t="shared" si="77"/>
        <v>0</v>
      </c>
      <c r="AO145" s="37">
        <f t="shared" si="76"/>
        <v>0</v>
      </c>
      <c r="AP145" s="38">
        <f t="shared" si="76"/>
        <v>0</v>
      </c>
      <c r="AQ145" s="38"/>
      <c r="AR145" s="37"/>
      <c r="AS145" s="38"/>
    </row>
    <row r="146" spans="1:45" ht="27.75" customHeight="1" x14ac:dyDescent="0.25">
      <c r="A146" s="246" t="s">
        <v>268</v>
      </c>
      <c r="B146" s="197" t="s">
        <v>269</v>
      </c>
      <c r="C146" s="199" t="s">
        <v>192</v>
      </c>
      <c r="D146" s="30" t="s">
        <v>193</v>
      </c>
      <c r="E146" s="31">
        <v>40</v>
      </c>
      <c r="F146" s="31">
        <v>15</v>
      </c>
      <c r="G146" s="33">
        <f>$G$84</f>
        <v>4.5999999999999999E-2</v>
      </c>
      <c r="H146" s="33">
        <f t="shared" si="67"/>
        <v>1.8399999999999999</v>
      </c>
      <c r="I146" s="34">
        <f>H146+H147</f>
        <v>2.21</v>
      </c>
      <c r="J146" s="33">
        <f t="shared" si="68"/>
        <v>0.69</v>
      </c>
      <c r="K146" s="34">
        <f>J146+J147</f>
        <v>0.875</v>
      </c>
      <c r="L146" s="33"/>
      <c r="M146" s="33"/>
      <c r="N146" s="33"/>
      <c r="O146" s="33">
        <f>I146*$Q$7</f>
        <v>3.3149999999999999E-2</v>
      </c>
      <c r="P146" s="33">
        <f>K146*$Q$7</f>
        <v>1.3125E-2</v>
      </c>
      <c r="Q146" s="33"/>
      <c r="R146" s="33">
        <f>I146*$T$7</f>
        <v>0.75140000000000007</v>
      </c>
      <c r="S146" s="35">
        <f>K146*$T$7</f>
        <v>0.29750000000000004</v>
      </c>
      <c r="T146" s="33"/>
      <c r="U146" s="36">
        <f>I146*$W$7</f>
        <v>2.2100000000000001E-4</v>
      </c>
      <c r="V146" s="36">
        <f>K146*$W$7</f>
        <v>8.7499999999999999E-5</v>
      </c>
      <c r="W146" s="33"/>
      <c r="X146" s="33">
        <f>I146*$Z$7</f>
        <v>1.6826939999999999</v>
      </c>
      <c r="Y146" s="33">
        <f>K146*$Z$7</f>
        <v>0.66622499999999996</v>
      </c>
      <c r="Z146" s="33"/>
      <c r="AA146" s="33">
        <f>I146+O146+R146+U146+X146</f>
        <v>4.6774649999999998</v>
      </c>
      <c r="AB146" s="33">
        <f>K146+P146+S146+V146+Y146</f>
        <v>1.8519375</v>
      </c>
      <c r="AC146" s="33">
        <f>AA146*$AE$7</f>
        <v>1.4032395</v>
      </c>
      <c r="AD146" s="33">
        <f>AB146*$AE$7</f>
        <v>0.55558125000000003</v>
      </c>
      <c r="AE146" s="33"/>
      <c r="AF146" s="33"/>
      <c r="AG146" s="33"/>
      <c r="AH146" s="33">
        <f>(AA146+AC146)*$AJ$7</f>
        <v>0.18242113499999998</v>
      </c>
      <c r="AI146" s="33">
        <f>(AB146+AD146)*$AJ$7</f>
        <v>7.2225562499999993E-2</v>
      </c>
      <c r="AJ146" s="33"/>
      <c r="AK146" s="37">
        <v>16.239999999999998</v>
      </c>
      <c r="AL146" s="38">
        <v>6.42</v>
      </c>
      <c r="AM146" s="38">
        <f t="shared" si="75"/>
        <v>17.54</v>
      </c>
      <c r="AN146" s="38">
        <f t="shared" si="77"/>
        <v>6.93</v>
      </c>
      <c r="AO146" s="37">
        <f t="shared" si="76"/>
        <v>3.51</v>
      </c>
      <c r="AP146" s="38">
        <f t="shared" si="76"/>
        <v>1.39</v>
      </c>
      <c r="AQ146" s="38"/>
      <c r="AR146" s="37">
        <f>AM146+AO146</f>
        <v>21.049999999999997</v>
      </c>
      <c r="AS146" s="38">
        <f>AN146+AP146</f>
        <v>8.32</v>
      </c>
    </row>
    <row r="147" spans="1:45" ht="51.75" hidden="1" customHeight="1" x14ac:dyDescent="0.25">
      <c r="A147" s="247"/>
      <c r="B147" s="198"/>
      <c r="C147" s="200"/>
      <c r="D147" s="30" t="s">
        <v>46</v>
      </c>
      <c r="E147" s="31">
        <v>10</v>
      </c>
      <c r="F147" s="31">
        <v>5</v>
      </c>
      <c r="G147" s="33">
        <f>$G$85</f>
        <v>3.6999999999999998E-2</v>
      </c>
      <c r="H147" s="33">
        <f t="shared" si="67"/>
        <v>0.37</v>
      </c>
      <c r="I147" s="34"/>
      <c r="J147" s="33">
        <f t="shared" si="68"/>
        <v>0.185</v>
      </c>
      <c r="K147" s="34"/>
      <c r="L147" s="33"/>
      <c r="M147" s="33"/>
      <c r="N147" s="33"/>
      <c r="O147" s="33"/>
      <c r="P147" s="33"/>
      <c r="Q147" s="33"/>
      <c r="R147" s="33"/>
      <c r="S147" s="35"/>
      <c r="T147" s="33"/>
      <c r="U147" s="36"/>
      <c r="V147" s="36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7"/>
      <c r="AL147" s="38"/>
      <c r="AM147" s="38">
        <f t="shared" si="75"/>
        <v>0</v>
      </c>
      <c r="AN147" s="38">
        <f t="shared" si="77"/>
        <v>0</v>
      </c>
      <c r="AO147" s="37">
        <f t="shared" si="76"/>
        <v>0</v>
      </c>
      <c r="AP147" s="38">
        <f t="shared" si="76"/>
        <v>0</v>
      </c>
      <c r="AQ147" s="38"/>
      <c r="AR147" s="37"/>
      <c r="AS147" s="38"/>
    </row>
    <row r="148" spans="1:45" ht="19.5" customHeight="1" x14ac:dyDescent="0.25">
      <c r="A148" s="140" t="s">
        <v>270</v>
      </c>
      <c r="B148" s="28" t="s">
        <v>271</v>
      </c>
      <c r="C148" s="29"/>
      <c r="D148" s="30"/>
      <c r="E148" s="31"/>
      <c r="F148" s="31"/>
      <c r="G148" s="33"/>
      <c r="H148" s="33"/>
      <c r="I148" s="34"/>
      <c r="J148" s="33"/>
      <c r="K148" s="34"/>
      <c r="L148" s="33"/>
      <c r="M148" s="33"/>
      <c r="N148" s="33"/>
      <c r="O148" s="33"/>
      <c r="P148" s="33"/>
      <c r="Q148" s="33"/>
      <c r="R148" s="33"/>
      <c r="S148" s="35"/>
      <c r="T148" s="33"/>
      <c r="U148" s="36"/>
      <c r="V148" s="36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7"/>
      <c r="AL148" s="38"/>
      <c r="AM148" s="38"/>
      <c r="AN148" s="38"/>
      <c r="AO148" s="37"/>
      <c r="AP148" s="38"/>
      <c r="AQ148" s="38"/>
      <c r="AR148" s="37"/>
      <c r="AS148" s="38"/>
    </row>
    <row r="149" spans="1:45" ht="26.25" customHeight="1" x14ac:dyDescent="0.25">
      <c r="A149" s="246" t="s">
        <v>272</v>
      </c>
      <c r="B149" s="197" t="s">
        <v>273</v>
      </c>
      <c r="C149" s="199" t="s">
        <v>192</v>
      </c>
      <c r="D149" s="30" t="s">
        <v>193</v>
      </c>
      <c r="E149" s="31">
        <v>40</v>
      </c>
      <c r="F149" s="31">
        <v>15</v>
      </c>
      <c r="G149" s="33">
        <f>$G$84</f>
        <v>4.5999999999999999E-2</v>
      </c>
      <c r="H149" s="33">
        <f t="shared" ref="H149:H220" si="78">E149*G149</f>
        <v>1.8399999999999999</v>
      </c>
      <c r="I149" s="34">
        <f>H149+H150</f>
        <v>2.21</v>
      </c>
      <c r="J149" s="33">
        <f t="shared" si="68"/>
        <v>0.69</v>
      </c>
      <c r="K149" s="34">
        <f>J149+J150</f>
        <v>0.875</v>
      </c>
      <c r="L149" s="33"/>
      <c r="M149" s="33"/>
      <c r="N149" s="33"/>
      <c r="O149" s="33">
        <f>I149*$Q$7</f>
        <v>3.3149999999999999E-2</v>
      </c>
      <c r="P149" s="33">
        <f>K149*$Q$7</f>
        <v>1.3125E-2</v>
      </c>
      <c r="Q149" s="33"/>
      <c r="R149" s="33">
        <f>I149*$T$7</f>
        <v>0.75140000000000007</v>
      </c>
      <c r="S149" s="35">
        <f>K149*$T$7</f>
        <v>0.29750000000000004</v>
      </c>
      <c r="T149" s="33"/>
      <c r="U149" s="36">
        <f>I149*$W$7</f>
        <v>2.2100000000000001E-4</v>
      </c>
      <c r="V149" s="36">
        <f>K149*$W$7</f>
        <v>8.7499999999999999E-5</v>
      </c>
      <c r="W149" s="33"/>
      <c r="X149" s="33">
        <f>I149*$Z$7</f>
        <v>1.6826939999999999</v>
      </c>
      <c r="Y149" s="33">
        <f>K149*$Z$7</f>
        <v>0.66622499999999996</v>
      </c>
      <c r="Z149" s="33"/>
      <c r="AA149" s="33">
        <f>I149+O149+R149+U149+X149</f>
        <v>4.6774649999999998</v>
      </c>
      <c r="AB149" s="33">
        <f>K149+P149+S149+V149+Y149</f>
        <v>1.8519375</v>
      </c>
      <c r="AC149" s="33">
        <f>AA149*$AE$7</f>
        <v>1.4032395</v>
      </c>
      <c r="AD149" s="33">
        <f>AB149*$AE$7</f>
        <v>0.55558125000000003</v>
      </c>
      <c r="AE149" s="33"/>
      <c r="AF149" s="33"/>
      <c r="AG149" s="33"/>
      <c r="AH149" s="33">
        <f>(AA149+AC149)*$AJ$7</f>
        <v>0.18242113499999998</v>
      </c>
      <c r="AI149" s="33">
        <f>(AB149+AD149)*$AJ$7</f>
        <v>7.2225562499999993E-2</v>
      </c>
      <c r="AJ149" s="33"/>
      <c r="AK149" s="37">
        <v>16.239999999999998</v>
      </c>
      <c r="AL149" s="38">
        <v>6.42</v>
      </c>
      <c r="AM149" s="38">
        <f t="shared" si="75"/>
        <v>17.54</v>
      </c>
      <c r="AN149" s="38">
        <f t="shared" si="77"/>
        <v>6.93</v>
      </c>
      <c r="AO149" s="37">
        <f t="shared" si="76"/>
        <v>3.51</v>
      </c>
      <c r="AP149" s="38">
        <f t="shared" si="76"/>
        <v>1.39</v>
      </c>
      <c r="AQ149" s="38"/>
      <c r="AR149" s="37">
        <f>AM149+AO149</f>
        <v>21.049999999999997</v>
      </c>
      <c r="AS149" s="38">
        <f>AN149+AP149</f>
        <v>8.32</v>
      </c>
    </row>
    <row r="150" spans="1:45" ht="51.75" hidden="1" customHeight="1" x14ac:dyDescent="0.25">
      <c r="A150" s="247"/>
      <c r="B150" s="198"/>
      <c r="C150" s="200"/>
      <c r="D150" s="30" t="s">
        <v>46</v>
      </c>
      <c r="E150" s="31">
        <v>10</v>
      </c>
      <c r="F150" s="31">
        <v>5</v>
      </c>
      <c r="G150" s="33">
        <f>$G$85</f>
        <v>3.6999999999999998E-2</v>
      </c>
      <c r="H150" s="33">
        <f t="shared" si="78"/>
        <v>0.37</v>
      </c>
      <c r="I150" s="34"/>
      <c r="J150" s="33">
        <f t="shared" si="68"/>
        <v>0.185</v>
      </c>
      <c r="K150" s="34"/>
      <c r="L150" s="33"/>
      <c r="M150" s="33"/>
      <c r="N150" s="33"/>
      <c r="O150" s="33"/>
      <c r="P150" s="33"/>
      <c r="Q150" s="33"/>
      <c r="R150" s="33"/>
      <c r="S150" s="35"/>
      <c r="T150" s="33"/>
      <c r="U150" s="36"/>
      <c r="V150" s="36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7"/>
      <c r="AL150" s="38"/>
      <c r="AM150" s="38">
        <f t="shared" si="75"/>
        <v>0</v>
      </c>
      <c r="AN150" s="38">
        <f t="shared" si="77"/>
        <v>0</v>
      </c>
      <c r="AO150" s="37">
        <f t="shared" si="76"/>
        <v>0</v>
      </c>
      <c r="AP150" s="38">
        <f t="shared" si="76"/>
        <v>0</v>
      </c>
      <c r="AQ150" s="38"/>
      <c r="AR150" s="37"/>
      <c r="AS150" s="38"/>
    </row>
    <row r="151" spans="1:45" ht="20.25" customHeight="1" x14ac:dyDescent="0.25">
      <c r="A151" s="140" t="s">
        <v>274</v>
      </c>
      <c r="B151" s="28" t="s">
        <v>275</v>
      </c>
      <c r="C151" s="29"/>
      <c r="D151" s="30"/>
      <c r="E151" s="31"/>
      <c r="F151" s="31"/>
      <c r="G151" s="33"/>
      <c r="H151" s="33"/>
      <c r="I151" s="34"/>
      <c r="J151" s="33"/>
      <c r="K151" s="34"/>
      <c r="L151" s="33"/>
      <c r="M151" s="33"/>
      <c r="N151" s="33"/>
      <c r="O151" s="33"/>
      <c r="P151" s="33"/>
      <c r="Q151" s="33"/>
      <c r="R151" s="33"/>
      <c r="S151" s="35"/>
      <c r="T151" s="33"/>
      <c r="U151" s="36"/>
      <c r="V151" s="36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7"/>
      <c r="AL151" s="38"/>
      <c r="AM151" s="38"/>
      <c r="AN151" s="38"/>
      <c r="AO151" s="37"/>
      <c r="AP151" s="38"/>
      <c r="AQ151" s="38"/>
      <c r="AR151" s="37"/>
      <c r="AS151" s="38"/>
    </row>
    <row r="152" spans="1:45" ht="18.75" customHeight="1" x14ac:dyDescent="0.25">
      <c r="A152" s="246" t="s">
        <v>276</v>
      </c>
      <c r="B152" s="197" t="s">
        <v>277</v>
      </c>
      <c r="C152" s="199" t="s">
        <v>192</v>
      </c>
      <c r="D152" s="30" t="s">
        <v>193</v>
      </c>
      <c r="E152" s="31">
        <v>40</v>
      </c>
      <c r="F152" s="31">
        <v>15</v>
      </c>
      <c r="G152" s="33">
        <f>$G$84</f>
        <v>4.5999999999999999E-2</v>
      </c>
      <c r="H152" s="33">
        <f t="shared" si="78"/>
        <v>1.8399999999999999</v>
      </c>
      <c r="I152" s="34">
        <f>H152+H153</f>
        <v>2.7649999999999997</v>
      </c>
      <c r="J152" s="33">
        <f t="shared" ref="J152:J223" si="79">F152*G152</f>
        <v>0.69</v>
      </c>
      <c r="K152" s="34">
        <f>J152+J153</f>
        <v>1.06</v>
      </c>
      <c r="L152" s="33"/>
      <c r="M152" s="33"/>
      <c r="N152" s="33"/>
      <c r="O152" s="33">
        <f>I152*$Q$7</f>
        <v>4.1474999999999991E-2</v>
      </c>
      <c r="P152" s="33">
        <f>K152*$Q$7</f>
        <v>1.5900000000000001E-2</v>
      </c>
      <c r="Q152" s="33"/>
      <c r="R152" s="33">
        <f>I152*$T$7</f>
        <v>0.94009999999999994</v>
      </c>
      <c r="S152" s="35">
        <f>K152*$T$7</f>
        <v>0.36040000000000005</v>
      </c>
      <c r="T152" s="33"/>
      <c r="U152" s="36">
        <f>I152*$W$7</f>
        <v>2.765E-4</v>
      </c>
      <c r="V152" s="36">
        <f>K152*$W$7</f>
        <v>1.0600000000000002E-4</v>
      </c>
      <c r="W152" s="33"/>
      <c r="X152" s="33">
        <f>I152*$Z$7</f>
        <v>2.1052709999999997</v>
      </c>
      <c r="Y152" s="33">
        <f>K152*$Z$7</f>
        <v>0.80708400000000002</v>
      </c>
      <c r="Z152" s="33"/>
      <c r="AA152" s="33">
        <f>I152+O152+R152+U152+X152</f>
        <v>5.8521225000000001</v>
      </c>
      <c r="AB152" s="33">
        <f>K152+P152+S152+V152+Y152</f>
        <v>2.24349</v>
      </c>
      <c r="AC152" s="33">
        <f>AA152*$AE$7</f>
        <v>1.7556367500000001</v>
      </c>
      <c r="AD152" s="33">
        <f>AB152*$AE$7</f>
        <v>0.67304699999999995</v>
      </c>
      <c r="AE152" s="33"/>
      <c r="AF152" s="33"/>
      <c r="AG152" s="33"/>
      <c r="AH152" s="33">
        <f>(AA152+AC152)*$AJ$7</f>
        <v>0.22823277749999998</v>
      </c>
      <c r="AI152" s="33">
        <f>(AB152+AD152)*$AJ$7</f>
        <v>8.7496109999999988E-2</v>
      </c>
      <c r="AJ152" s="33"/>
      <c r="AK152" s="37">
        <v>20.309999999999999</v>
      </c>
      <c r="AL152" s="38">
        <v>7.79</v>
      </c>
      <c r="AM152" s="38">
        <f t="shared" si="75"/>
        <v>21.93</v>
      </c>
      <c r="AN152" s="38">
        <f t="shared" si="77"/>
        <v>8.41</v>
      </c>
      <c r="AO152" s="37">
        <f t="shared" si="76"/>
        <v>4.3899999999999997</v>
      </c>
      <c r="AP152" s="38">
        <f t="shared" si="76"/>
        <v>1.68</v>
      </c>
      <c r="AQ152" s="38"/>
      <c r="AR152" s="37">
        <f t="shared" ref="AR152:AS154" si="80">AM152+AO152</f>
        <v>26.32</v>
      </c>
      <c r="AS152" s="38">
        <f t="shared" si="80"/>
        <v>10.09</v>
      </c>
    </row>
    <row r="153" spans="1:45" ht="0.75" customHeight="1" x14ac:dyDescent="0.25">
      <c r="A153" s="247"/>
      <c r="B153" s="198"/>
      <c r="C153" s="200"/>
      <c r="D153" s="30" t="s">
        <v>46</v>
      </c>
      <c r="E153" s="31">
        <v>25</v>
      </c>
      <c r="F153" s="31">
        <v>10</v>
      </c>
      <c r="G153" s="33">
        <f>$G$85</f>
        <v>3.6999999999999998E-2</v>
      </c>
      <c r="H153" s="33">
        <f t="shared" si="78"/>
        <v>0.92499999999999993</v>
      </c>
      <c r="I153" s="34"/>
      <c r="J153" s="33">
        <f t="shared" si="79"/>
        <v>0.37</v>
      </c>
      <c r="K153" s="34"/>
      <c r="L153" s="33"/>
      <c r="M153" s="33"/>
      <c r="N153" s="33"/>
      <c r="O153" s="33"/>
      <c r="P153" s="33"/>
      <c r="Q153" s="33"/>
      <c r="R153" s="33"/>
      <c r="S153" s="35"/>
      <c r="T153" s="33"/>
      <c r="U153" s="36"/>
      <c r="V153" s="36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7"/>
      <c r="AL153" s="38"/>
      <c r="AM153" s="38">
        <f t="shared" si="75"/>
        <v>0</v>
      </c>
      <c r="AN153" s="38">
        <f t="shared" si="77"/>
        <v>0</v>
      </c>
      <c r="AO153" s="37">
        <f t="shared" si="76"/>
        <v>0</v>
      </c>
      <c r="AP153" s="38">
        <f t="shared" si="76"/>
        <v>0</v>
      </c>
      <c r="AQ153" s="38"/>
      <c r="AR153" s="37">
        <f t="shared" si="80"/>
        <v>0</v>
      </c>
      <c r="AS153" s="38">
        <f t="shared" si="80"/>
        <v>0</v>
      </c>
    </row>
    <row r="154" spans="1:45" ht="21.75" customHeight="1" x14ac:dyDescent="0.25">
      <c r="A154" s="246" t="s">
        <v>278</v>
      </c>
      <c r="B154" s="197" t="s">
        <v>279</v>
      </c>
      <c r="C154" s="199" t="s">
        <v>192</v>
      </c>
      <c r="D154" s="30" t="s">
        <v>193</v>
      </c>
      <c r="E154" s="31">
        <v>40</v>
      </c>
      <c r="F154" s="31">
        <v>10</v>
      </c>
      <c r="G154" s="33">
        <f>$G$84</f>
        <v>4.5999999999999999E-2</v>
      </c>
      <c r="H154" s="33">
        <f t="shared" si="78"/>
        <v>1.8399999999999999</v>
      </c>
      <c r="I154" s="34">
        <f>H154+H155</f>
        <v>2.58</v>
      </c>
      <c r="J154" s="33">
        <f t="shared" si="79"/>
        <v>0.45999999999999996</v>
      </c>
      <c r="K154" s="34">
        <f>J154+J155</f>
        <v>0.83</v>
      </c>
      <c r="L154" s="33"/>
      <c r="M154" s="33"/>
      <c r="N154" s="33"/>
      <c r="O154" s="33">
        <f>I154*$Q$7</f>
        <v>3.8699999999999998E-2</v>
      </c>
      <c r="P154" s="33">
        <f>K154*$Q$7</f>
        <v>1.2449999999999999E-2</v>
      </c>
      <c r="Q154" s="33"/>
      <c r="R154" s="33">
        <f>I154*$T$7</f>
        <v>0.87720000000000009</v>
      </c>
      <c r="S154" s="35">
        <f>K154*$T$7</f>
        <v>0.28220000000000001</v>
      </c>
      <c r="T154" s="33"/>
      <c r="U154" s="36">
        <f>I154*$W$7</f>
        <v>2.5800000000000004E-4</v>
      </c>
      <c r="V154" s="36">
        <f>K154*$W$7</f>
        <v>8.2999999999999998E-5</v>
      </c>
      <c r="W154" s="33"/>
      <c r="X154" s="33">
        <f>I154*$Z$7</f>
        <v>1.964412</v>
      </c>
      <c r="Y154" s="33">
        <f>K154*$Z$7</f>
        <v>0.63196199999999991</v>
      </c>
      <c r="Z154" s="33"/>
      <c r="AA154" s="33">
        <f>I154+O154+R154+U154+X154</f>
        <v>5.4605700000000006</v>
      </c>
      <c r="AB154" s="33">
        <f>K154+P154+S154+V154+Y154</f>
        <v>1.7566949999999999</v>
      </c>
      <c r="AC154" s="33">
        <f>AA154*$AE$7</f>
        <v>1.638171</v>
      </c>
      <c r="AD154" s="33">
        <f>AB154*$AE$7</f>
        <v>0.52700849999999999</v>
      </c>
      <c r="AE154" s="33"/>
      <c r="AF154" s="33"/>
      <c r="AG154" s="33"/>
      <c r="AH154" s="33">
        <f>(AA154+AC154)*$AJ$7</f>
        <v>0.21296223</v>
      </c>
      <c r="AI154" s="33">
        <f>(AB154+AD154)*$AJ$7</f>
        <v>6.8511104999999989E-2</v>
      </c>
      <c r="AJ154" s="33"/>
      <c r="AK154" s="37">
        <v>18.95</v>
      </c>
      <c r="AL154" s="38">
        <v>6.11</v>
      </c>
      <c r="AM154" s="38">
        <f t="shared" si="75"/>
        <v>20.47</v>
      </c>
      <c r="AN154" s="38">
        <f t="shared" si="77"/>
        <v>6.6</v>
      </c>
      <c r="AO154" s="37">
        <f t="shared" si="76"/>
        <v>4.09</v>
      </c>
      <c r="AP154" s="38">
        <f t="shared" si="76"/>
        <v>1.32</v>
      </c>
      <c r="AQ154" s="38"/>
      <c r="AR154" s="37">
        <f t="shared" si="80"/>
        <v>24.56</v>
      </c>
      <c r="AS154" s="38">
        <f t="shared" si="80"/>
        <v>7.92</v>
      </c>
    </row>
    <row r="155" spans="1:45" ht="51.75" hidden="1" customHeight="1" x14ac:dyDescent="0.25">
      <c r="A155" s="247"/>
      <c r="B155" s="198"/>
      <c r="C155" s="200"/>
      <c r="D155" s="30" t="s">
        <v>46</v>
      </c>
      <c r="E155" s="31">
        <v>20</v>
      </c>
      <c r="F155" s="31">
        <v>10</v>
      </c>
      <c r="G155" s="33">
        <f>$G$85</f>
        <v>3.6999999999999998E-2</v>
      </c>
      <c r="H155" s="33">
        <f t="shared" si="78"/>
        <v>0.74</v>
      </c>
      <c r="I155" s="34"/>
      <c r="J155" s="33">
        <f t="shared" si="79"/>
        <v>0.37</v>
      </c>
      <c r="K155" s="34"/>
      <c r="L155" s="33"/>
      <c r="M155" s="33"/>
      <c r="N155" s="33"/>
      <c r="O155" s="33"/>
      <c r="P155" s="33"/>
      <c r="Q155" s="33"/>
      <c r="R155" s="33"/>
      <c r="S155" s="35"/>
      <c r="T155" s="33"/>
      <c r="U155" s="36"/>
      <c r="V155" s="36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7"/>
      <c r="AL155" s="38"/>
      <c r="AM155" s="38">
        <f t="shared" si="75"/>
        <v>0</v>
      </c>
      <c r="AN155" s="38">
        <f t="shared" si="77"/>
        <v>0</v>
      </c>
      <c r="AO155" s="37">
        <f t="shared" si="76"/>
        <v>0</v>
      </c>
      <c r="AP155" s="38">
        <f t="shared" si="76"/>
        <v>0</v>
      </c>
      <c r="AQ155" s="38"/>
      <c r="AR155" s="37"/>
      <c r="AS155" s="38"/>
    </row>
    <row r="156" spans="1:45" ht="18.75" customHeight="1" x14ac:dyDescent="0.25">
      <c r="A156" s="140" t="s">
        <v>280</v>
      </c>
      <c r="B156" s="28" t="s">
        <v>281</v>
      </c>
      <c r="C156" s="29"/>
      <c r="D156" s="30"/>
      <c r="E156" s="31"/>
      <c r="F156" s="31"/>
      <c r="G156" s="33"/>
      <c r="H156" s="33"/>
      <c r="I156" s="34"/>
      <c r="J156" s="33"/>
      <c r="K156" s="34"/>
      <c r="L156" s="33"/>
      <c r="M156" s="33"/>
      <c r="N156" s="33"/>
      <c r="O156" s="33"/>
      <c r="P156" s="33"/>
      <c r="Q156" s="33"/>
      <c r="R156" s="33"/>
      <c r="S156" s="35"/>
      <c r="T156" s="33"/>
      <c r="U156" s="36"/>
      <c r="V156" s="36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7"/>
      <c r="AL156" s="38"/>
      <c r="AM156" s="38"/>
      <c r="AN156" s="38"/>
      <c r="AO156" s="37"/>
      <c r="AP156" s="38"/>
      <c r="AQ156" s="38"/>
      <c r="AR156" s="37"/>
      <c r="AS156" s="38"/>
    </row>
    <row r="157" spans="1:45" ht="23.25" customHeight="1" x14ac:dyDescent="0.25">
      <c r="A157" s="246" t="s">
        <v>282</v>
      </c>
      <c r="B157" s="197" t="s">
        <v>283</v>
      </c>
      <c r="C157" s="199" t="s">
        <v>192</v>
      </c>
      <c r="D157" s="30" t="s">
        <v>193</v>
      </c>
      <c r="E157" s="31">
        <v>10</v>
      </c>
      <c r="F157" s="31">
        <v>5</v>
      </c>
      <c r="G157" s="33">
        <f>$G$84</f>
        <v>4.5999999999999999E-2</v>
      </c>
      <c r="H157" s="33">
        <f t="shared" si="78"/>
        <v>0.45999999999999996</v>
      </c>
      <c r="I157" s="34">
        <f>H157+H158</f>
        <v>1.3849999999999998</v>
      </c>
      <c r="J157" s="33">
        <f t="shared" si="79"/>
        <v>0.22999999999999998</v>
      </c>
      <c r="K157" s="34">
        <f>J157+J158</f>
        <v>0.41499999999999998</v>
      </c>
      <c r="L157" s="33"/>
      <c r="M157" s="33"/>
      <c r="N157" s="33"/>
      <c r="O157" s="33">
        <f>I157*$Q$7</f>
        <v>2.0774999999999995E-2</v>
      </c>
      <c r="P157" s="33">
        <f>K157*$Q$7</f>
        <v>6.2249999999999996E-3</v>
      </c>
      <c r="Q157" s="33"/>
      <c r="R157" s="33">
        <f>I157*$T$7</f>
        <v>0.47089999999999999</v>
      </c>
      <c r="S157" s="35">
        <f>K157*$T$7</f>
        <v>0.1411</v>
      </c>
      <c r="T157" s="33"/>
      <c r="U157" s="36">
        <f>I157*$W$7</f>
        <v>1.3849999999999998E-4</v>
      </c>
      <c r="V157" s="36">
        <f>K157*$W$7</f>
        <v>4.1499999999999999E-5</v>
      </c>
      <c r="W157" s="33"/>
      <c r="X157" s="33">
        <f>I157*$Z$7</f>
        <v>1.0545389999999999</v>
      </c>
      <c r="Y157" s="33">
        <f>K157*$Z$7</f>
        <v>0.31598099999999996</v>
      </c>
      <c r="Z157" s="33"/>
      <c r="AA157" s="33">
        <f>I157+O157+R157+U157+X157</f>
        <v>2.9313524999999996</v>
      </c>
      <c r="AB157" s="33">
        <f>K157+P157+S157+V157+Y157</f>
        <v>0.87834749999999995</v>
      </c>
      <c r="AC157" s="33">
        <f>AA157*$AE$7</f>
        <v>0.87940574999999988</v>
      </c>
      <c r="AD157" s="33">
        <f>AB157*$AE$7</f>
        <v>0.26350425</v>
      </c>
      <c r="AE157" s="33"/>
      <c r="AF157" s="33"/>
      <c r="AG157" s="33"/>
      <c r="AH157" s="33">
        <f>(AA157+AC157)*$AJ$7</f>
        <v>0.11432274749999997</v>
      </c>
      <c r="AI157" s="33">
        <f>(AB157+AD157)*$AJ$7</f>
        <v>3.4255552499999994E-2</v>
      </c>
      <c r="AJ157" s="33"/>
      <c r="AK157" s="37">
        <v>10.18</v>
      </c>
      <c r="AL157" s="38">
        <v>3.04</v>
      </c>
      <c r="AM157" s="38">
        <f t="shared" si="75"/>
        <v>10.99</v>
      </c>
      <c r="AN157" s="38">
        <f t="shared" si="77"/>
        <v>3.28</v>
      </c>
      <c r="AO157" s="37">
        <f t="shared" si="76"/>
        <v>2.2000000000000002</v>
      </c>
      <c r="AP157" s="38">
        <f t="shared" si="76"/>
        <v>0.66</v>
      </c>
      <c r="AQ157" s="38"/>
      <c r="AR157" s="37">
        <f t="shared" ref="AR157:AS161" si="81">AM157+AO157</f>
        <v>13.190000000000001</v>
      </c>
      <c r="AS157" s="38">
        <f t="shared" si="81"/>
        <v>3.94</v>
      </c>
    </row>
    <row r="158" spans="1:45" ht="51.75" hidden="1" customHeight="1" x14ac:dyDescent="0.25">
      <c r="A158" s="247"/>
      <c r="B158" s="198"/>
      <c r="C158" s="200"/>
      <c r="D158" s="30" t="s">
        <v>46</v>
      </c>
      <c r="E158" s="31">
        <v>25</v>
      </c>
      <c r="F158" s="31">
        <v>5</v>
      </c>
      <c r="G158" s="33">
        <f>$G$85</f>
        <v>3.6999999999999998E-2</v>
      </c>
      <c r="H158" s="33">
        <f t="shared" si="78"/>
        <v>0.92499999999999993</v>
      </c>
      <c r="I158" s="34"/>
      <c r="J158" s="33">
        <f t="shared" si="79"/>
        <v>0.185</v>
      </c>
      <c r="K158" s="34"/>
      <c r="L158" s="33"/>
      <c r="M158" s="33"/>
      <c r="N158" s="33"/>
      <c r="O158" s="33"/>
      <c r="P158" s="33"/>
      <c r="Q158" s="33"/>
      <c r="R158" s="33"/>
      <c r="S158" s="35"/>
      <c r="T158" s="33"/>
      <c r="U158" s="36"/>
      <c r="V158" s="36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7"/>
      <c r="AL158" s="38"/>
      <c r="AM158" s="38">
        <f t="shared" si="75"/>
        <v>0</v>
      </c>
      <c r="AN158" s="38">
        <f t="shared" si="77"/>
        <v>0</v>
      </c>
      <c r="AO158" s="37">
        <f t="shared" si="76"/>
        <v>0</v>
      </c>
      <c r="AP158" s="38">
        <f t="shared" si="76"/>
        <v>0</v>
      </c>
      <c r="AQ158" s="38"/>
      <c r="AR158" s="37">
        <f t="shared" si="81"/>
        <v>0</v>
      </c>
      <c r="AS158" s="38">
        <f t="shared" si="81"/>
        <v>0</v>
      </c>
    </row>
    <row r="159" spans="1:45" ht="23.25" customHeight="1" x14ac:dyDescent="0.25">
      <c r="A159" s="246" t="s">
        <v>284</v>
      </c>
      <c r="B159" s="197" t="s">
        <v>285</v>
      </c>
      <c r="C159" s="199" t="s">
        <v>192</v>
      </c>
      <c r="D159" s="30" t="s">
        <v>193</v>
      </c>
      <c r="E159" s="31">
        <v>10</v>
      </c>
      <c r="F159" s="31">
        <v>5</v>
      </c>
      <c r="G159" s="33">
        <f>$G$84</f>
        <v>4.5999999999999999E-2</v>
      </c>
      <c r="H159" s="33">
        <f t="shared" si="78"/>
        <v>0.45999999999999996</v>
      </c>
      <c r="I159" s="34">
        <f>H159+H160</f>
        <v>1.3849999999999998</v>
      </c>
      <c r="J159" s="33">
        <f t="shared" si="79"/>
        <v>0.22999999999999998</v>
      </c>
      <c r="K159" s="34">
        <f>J159+J160</f>
        <v>0.41499999999999998</v>
      </c>
      <c r="L159" s="33"/>
      <c r="M159" s="33"/>
      <c r="N159" s="33"/>
      <c r="O159" s="33">
        <f>I159*$Q$7</f>
        <v>2.0774999999999995E-2</v>
      </c>
      <c r="P159" s="33">
        <f>K159*$Q$7</f>
        <v>6.2249999999999996E-3</v>
      </c>
      <c r="Q159" s="33"/>
      <c r="R159" s="33">
        <f>I159*$T$7</f>
        <v>0.47089999999999999</v>
      </c>
      <c r="S159" s="35">
        <f>K159*$T$7</f>
        <v>0.1411</v>
      </c>
      <c r="T159" s="33"/>
      <c r="U159" s="36">
        <f>I159*$W$7</f>
        <v>1.3849999999999998E-4</v>
      </c>
      <c r="V159" s="36">
        <f>K159*$W$7</f>
        <v>4.1499999999999999E-5</v>
      </c>
      <c r="W159" s="33"/>
      <c r="X159" s="33">
        <f>I159*$Z$7</f>
        <v>1.0545389999999999</v>
      </c>
      <c r="Y159" s="33">
        <f>K159*$Z$7</f>
        <v>0.31598099999999996</v>
      </c>
      <c r="Z159" s="33"/>
      <c r="AA159" s="33">
        <f>I159+O159+R159+U159+X159</f>
        <v>2.9313524999999996</v>
      </c>
      <c r="AB159" s="33">
        <f>K159+P159+S159+V159+Y159</f>
        <v>0.87834749999999995</v>
      </c>
      <c r="AC159" s="33">
        <f>AA159*$AE$7</f>
        <v>0.87940574999999988</v>
      </c>
      <c r="AD159" s="33">
        <f>AB159*$AE$7</f>
        <v>0.26350425</v>
      </c>
      <c r="AE159" s="33"/>
      <c r="AF159" s="33"/>
      <c r="AG159" s="33"/>
      <c r="AH159" s="33">
        <f>(AA159+AC159)*$AJ$7</f>
        <v>0.11432274749999997</v>
      </c>
      <c r="AI159" s="33">
        <f>(AB159+AD159)*$AJ$7</f>
        <v>3.4255552499999994E-2</v>
      </c>
      <c r="AJ159" s="33"/>
      <c r="AK159" s="37">
        <v>10.18</v>
      </c>
      <c r="AL159" s="38">
        <v>3.04</v>
      </c>
      <c r="AM159" s="38">
        <f t="shared" si="75"/>
        <v>10.99</v>
      </c>
      <c r="AN159" s="38">
        <f t="shared" si="77"/>
        <v>3.28</v>
      </c>
      <c r="AO159" s="37">
        <f t="shared" si="76"/>
        <v>2.2000000000000002</v>
      </c>
      <c r="AP159" s="38">
        <f t="shared" si="76"/>
        <v>0.66</v>
      </c>
      <c r="AQ159" s="38"/>
      <c r="AR159" s="37">
        <f t="shared" si="81"/>
        <v>13.190000000000001</v>
      </c>
      <c r="AS159" s="38">
        <f t="shared" si="81"/>
        <v>3.94</v>
      </c>
    </row>
    <row r="160" spans="1:45" ht="51.75" hidden="1" customHeight="1" x14ac:dyDescent="0.25">
      <c r="A160" s="247"/>
      <c r="B160" s="198"/>
      <c r="C160" s="200"/>
      <c r="D160" s="30" t="s">
        <v>46</v>
      </c>
      <c r="E160" s="31">
        <v>25</v>
      </c>
      <c r="F160" s="31">
        <v>5</v>
      </c>
      <c r="G160" s="33">
        <f>$G$85</f>
        <v>3.6999999999999998E-2</v>
      </c>
      <c r="H160" s="33">
        <f t="shared" si="78"/>
        <v>0.92499999999999993</v>
      </c>
      <c r="I160" s="34"/>
      <c r="J160" s="33">
        <f t="shared" si="79"/>
        <v>0.185</v>
      </c>
      <c r="K160" s="34"/>
      <c r="L160" s="33"/>
      <c r="M160" s="33"/>
      <c r="N160" s="33"/>
      <c r="O160" s="33"/>
      <c r="P160" s="33"/>
      <c r="Q160" s="33"/>
      <c r="R160" s="33"/>
      <c r="S160" s="35"/>
      <c r="T160" s="33"/>
      <c r="U160" s="36"/>
      <c r="V160" s="36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7"/>
      <c r="AL160" s="38"/>
      <c r="AM160" s="38">
        <f t="shared" si="75"/>
        <v>0</v>
      </c>
      <c r="AN160" s="38">
        <f t="shared" si="77"/>
        <v>0</v>
      </c>
      <c r="AO160" s="37">
        <f t="shared" si="76"/>
        <v>0</v>
      </c>
      <c r="AP160" s="38">
        <f t="shared" si="76"/>
        <v>0</v>
      </c>
      <c r="AQ160" s="38"/>
      <c r="AR160" s="37">
        <f t="shared" si="81"/>
        <v>0</v>
      </c>
      <c r="AS160" s="38">
        <f t="shared" si="81"/>
        <v>0</v>
      </c>
    </row>
    <row r="161" spans="1:45" ht="48.75" customHeight="1" x14ac:dyDescent="0.25">
      <c r="A161" s="246" t="s">
        <v>286</v>
      </c>
      <c r="B161" s="197" t="s">
        <v>287</v>
      </c>
      <c r="C161" s="199" t="s">
        <v>192</v>
      </c>
      <c r="D161" s="30" t="s">
        <v>193</v>
      </c>
      <c r="E161" s="31">
        <v>5</v>
      </c>
      <c r="F161" s="31"/>
      <c r="G161" s="33">
        <f>$G$84</f>
        <v>4.5999999999999999E-2</v>
      </c>
      <c r="H161" s="33">
        <f t="shared" si="78"/>
        <v>0.22999999999999998</v>
      </c>
      <c r="I161" s="34">
        <f>H161+H162</f>
        <v>0.97</v>
      </c>
      <c r="J161" s="33">
        <f t="shared" si="79"/>
        <v>0</v>
      </c>
      <c r="K161" s="34">
        <f>J161+J162</f>
        <v>0</v>
      </c>
      <c r="L161" s="33"/>
      <c r="M161" s="33"/>
      <c r="N161" s="33"/>
      <c r="O161" s="33">
        <f>I161*$Q$7</f>
        <v>1.4549999999999999E-2</v>
      </c>
      <c r="P161" s="33">
        <f>K161*$Q$7</f>
        <v>0</v>
      </c>
      <c r="Q161" s="33"/>
      <c r="R161" s="33">
        <f>I161*$T$7</f>
        <v>0.32980000000000004</v>
      </c>
      <c r="S161" s="35">
        <f>K161*$T$7</f>
        <v>0</v>
      </c>
      <c r="T161" s="33"/>
      <c r="U161" s="36">
        <f>I161*$W$7</f>
        <v>9.7E-5</v>
      </c>
      <c r="V161" s="36">
        <f>K161*$W$7</f>
        <v>0</v>
      </c>
      <c r="W161" s="33"/>
      <c r="X161" s="33">
        <f>I161*$Z$7</f>
        <v>0.73855799999999994</v>
      </c>
      <c r="Y161" s="33">
        <f>K161*$Z$7</f>
        <v>0</v>
      </c>
      <c r="Z161" s="33"/>
      <c r="AA161" s="33">
        <f>I161+O161+R161+U161+X161</f>
        <v>2.0530049999999997</v>
      </c>
      <c r="AB161" s="33">
        <f>K161+P161+S161+V161+Y161</f>
        <v>0</v>
      </c>
      <c r="AC161" s="33">
        <f>AA161*$AE$7</f>
        <v>0.61590149999999988</v>
      </c>
      <c r="AD161" s="33">
        <f>AB161*$AE$7</f>
        <v>0</v>
      </c>
      <c r="AE161" s="33"/>
      <c r="AF161" s="33"/>
      <c r="AG161" s="33"/>
      <c r="AH161" s="33">
        <f>(AA161+AC161)*$AJ$7</f>
        <v>8.006719499999998E-2</v>
      </c>
      <c r="AI161" s="33">
        <f>(AB161+AD161)*$AJ$7</f>
        <v>0</v>
      </c>
      <c r="AJ161" s="33"/>
      <c r="AK161" s="37">
        <v>7.12</v>
      </c>
      <c r="AL161" s="38">
        <f>AB161+AD161+AI161</f>
        <v>0</v>
      </c>
      <c r="AM161" s="38">
        <f t="shared" si="75"/>
        <v>7.69</v>
      </c>
      <c r="AN161" s="38">
        <f t="shared" si="77"/>
        <v>0</v>
      </c>
      <c r="AO161" s="37">
        <f t="shared" si="76"/>
        <v>1.54</v>
      </c>
      <c r="AP161" s="38">
        <f t="shared" si="76"/>
        <v>0</v>
      </c>
      <c r="AQ161" s="38"/>
      <c r="AR161" s="37">
        <f t="shared" si="81"/>
        <v>9.23</v>
      </c>
      <c r="AS161" s="38">
        <f t="shared" si="81"/>
        <v>0</v>
      </c>
    </row>
    <row r="162" spans="1:45" ht="24.75" hidden="1" customHeight="1" x14ac:dyDescent="0.25">
      <c r="A162" s="247"/>
      <c r="B162" s="198"/>
      <c r="C162" s="200"/>
      <c r="D162" s="30" t="s">
        <v>46</v>
      </c>
      <c r="E162" s="31">
        <v>20</v>
      </c>
      <c r="F162" s="31"/>
      <c r="G162" s="33">
        <f>$G$85</f>
        <v>3.6999999999999998E-2</v>
      </c>
      <c r="H162" s="33">
        <f t="shared" si="78"/>
        <v>0.74</v>
      </c>
      <c r="I162" s="34"/>
      <c r="J162" s="33"/>
      <c r="K162" s="34"/>
      <c r="L162" s="33"/>
      <c r="M162" s="33"/>
      <c r="N162" s="33"/>
      <c r="O162" s="33"/>
      <c r="P162" s="33"/>
      <c r="Q162" s="33"/>
      <c r="R162" s="33"/>
      <c r="S162" s="35"/>
      <c r="T162" s="33"/>
      <c r="U162" s="36"/>
      <c r="V162" s="36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7"/>
      <c r="AL162" s="38"/>
      <c r="AM162" s="38">
        <f t="shared" si="75"/>
        <v>0</v>
      </c>
      <c r="AN162" s="38">
        <f t="shared" si="77"/>
        <v>0</v>
      </c>
      <c r="AO162" s="37">
        <f t="shared" si="76"/>
        <v>0</v>
      </c>
      <c r="AP162" s="38">
        <f t="shared" si="76"/>
        <v>0</v>
      </c>
      <c r="AQ162" s="38"/>
      <c r="AR162" s="37"/>
      <c r="AS162" s="38"/>
    </row>
    <row r="163" spans="1:45" ht="107.25" customHeight="1" x14ac:dyDescent="0.25">
      <c r="A163" s="246" t="s">
        <v>288</v>
      </c>
      <c r="B163" s="197" t="s">
        <v>289</v>
      </c>
      <c r="C163" s="199" t="s">
        <v>192</v>
      </c>
      <c r="D163" s="30" t="s">
        <v>193</v>
      </c>
      <c r="E163" s="31">
        <v>5</v>
      </c>
      <c r="F163" s="31"/>
      <c r="G163" s="33">
        <f>$G$84</f>
        <v>4.5999999999999999E-2</v>
      </c>
      <c r="H163" s="33">
        <f t="shared" si="78"/>
        <v>0.22999999999999998</v>
      </c>
      <c r="I163" s="34">
        <f>H163+H164</f>
        <v>0.97</v>
      </c>
      <c r="J163" s="33">
        <f t="shared" si="79"/>
        <v>0</v>
      </c>
      <c r="K163" s="34">
        <f>J163+J164</f>
        <v>0</v>
      </c>
      <c r="L163" s="33"/>
      <c r="M163" s="33"/>
      <c r="N163" s="33"/>
      <c r="O163" s="33">
        <f>I163*$Q$7</f>
        <v>1.4549999999999999E-2</v>
      </c>
      <c r="P163" s="33">
        <f>K163*$Q$7</f>
        <v>0</v>
      </c>
      <c r="Q163" s="33"/>
      <c r="R163" s="33">
        <f>I163*$T$7</f>
        <v>0.32980000000000004</v>
      </c>
      <c r="S163" s="35">
        <f>K163*$T$7</f>
        <v>0</v>
      </c>
      <c r="T163" s="33"/>
      <c r="U163" s="36">
        <f>I163*$W$7</f>
        <v>9.7E-5</v>
      </c>
      <c r="V163" s="36">
        <f>K163*$W$7</f>
        <v>0</v>
      </c>
      <c r="W163" s="33"/>
      <c r="X163" s="33">
        <f>I163*$Z$7</f>
        <v>0.73855799999999994</v>
      </c>
      <c r="Y163" s="33">
        <f>K163*$Z$7</f>
        <v>0</v>
      </c>
      <c r="Z163" s="33"/>
      <c r="AA163" s="33">
        <f>I163+O163+R163+U163+X163</f>
        <v>2.0530049999999997</v>
      </c>
      <c r="AB163" s="33">
        <f>K163+P163+S163+V163+Y163</f>
        <v>0</v>
      </c>
      <c r="AC163" s="33">
        <f>AA163*$AE$7</f>
        <v>0.61590149999999988</v>
      </c>
      <c r="AD163" s="33">
        <f>AB163*$AE$7</f>
        <v>0</v>
      </c>
      <c r="AE163" s="33"/>
      <c r="AF163" s="33"/>
      <c r="AG163" s="33"/>
      <c r="AH163" s="33">
        <f>(AA163+AC163)*$AJ$7</f>
        <v>8.006719499999998E-2</v>
      </c>
      <c r="AI163" s="33">
        <f>(AB163+AD163)*$AJ$7</f>
        <v>0</v>
      </c>
      <c r="AJ163" s="33"/>
      <c r="AK163" s="37">
        <v>7.12</v>
      </c>
      <c r="AL163" s="38">
        <f>AB163+AD163+AI163</f>
        <v>0</v>
      </c>
      <c r="AM163" s="38">
        <f t="shared" si="75"/>
        <v>7.69</v>
      </c>
      <c r="AN163" s="38">
        <f t="shared" si="77"/>
        <v>0</v>
      </c>
      <c r="AO163" s="37">
        <f t="shared" si="76"/>
        <v>1.54</v>
      </c>
      <c r="AP163" s="38">
        <f t="shared" si="76"/>
        <v>0</v>
      </c>
      <c r="AQ163" s="38"/>
      <c r="AR163" s="37">
        <f t="shared" ref="AR163:AS166" si="82">AM163+AO163</f>
        <v>9.23</v>
      </c>
      <c r="AS163" s="38">
        <f t="shared" si="82"/>
        <v>0</v>
      </c>
    </row>
    <row r="164" spans="1:45" ht="1.5" hidden="1" customHeight="1" x14ac:dyDescent="0.25">
      <c r="A164" s="247"/>
      <c r="B164" s="198"/>
      <c r="C164" s="200"/>
      <c r="D164" s="30" t="s">
        <v>46</v>
      </c>
      <c r="E164" s="31">
        <v>20</v>
      </c>
      <c r="F164" s="31"/>
      <c r="G164" s="33">
        <f>$G$85</f>
        <v>3.6999999999999998E-2</v>
      </c>
      <c r="H164" s="33">
        <f t="shared" si="78"/>
        <v>0.74</v>
      </c>
      <c r="I164" s="34"/>
      <c r="J164" s="33"/>
      <c r="K164" s="34"/>
      <c r="L164" s="33"/>
      <c r="M164" s="33"/>
      <c r="N164" s="33"/>
      <c r="O164" s="33"/>
      <c r="P164" s="33"/>
      <c r="Q164" s="33"/>
      <c r="R164" s="33"/>
      <c r="S164" s="35"/>
      <c r="T164" s="33"/>
      <c r="U164" s="36"/>
      <c r="V164" s="36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7"/>
      <c r="AL164" s="38"/>
      <c r="AM164" s="38">
        <f t="shared" si="75"/>
        <v>0</v>
      </c>
      <c r="AN164" s="38">
        <f t="shared" si="77"/>
        <v>0</v>
      </c>
      <c r="AO164" s="37">
        <f t="shared" si="76"/>
        <v>0</v>
      </c>
      <c r="AP164" s="38">
        <f t="shared" si="76"/>
        <v>0</v>
      </c>
      <c r="AQ164" s="38"/>
      <c r="AR164" s="37">
        <f t="shared" si="82"/>
        <v>0</v>
      </c>
      <c r="AS164" s="38">
        <f t="shared" si="82"/>
        <v>0</v>
      </c>
    </row>
    <row r="165" spans="1:45" ht="18.75" customHeight="1" x14ac:dyDescent="0.25">
      <c r="A165" s="140" t="s">
        <v>290</v>
      </c>
      <c r="B165" s="82" t="s">
        <v>291</v>
      </c>
      <c r="C165" s="29" t="s">
        <v>192</v>
      </c>
      <c r="D165" s="30" t="s">
        <v>193</v>
      </c>
      <c r="E165" s="31">
        <v>15</v>
      </c>
      <c r="F165" s="31">
        <v>3</v>
      </c>
      <c r="G165" s="33">
        <f>$G$84</f>
        <v>4.5999999999999999E-2</v>
      </c>
      <c r="H165" s="33">
        <f t="shared" si="78"/>
        <v>0.69</v>
      </c>
      <c r="I165" s="34">
        <f>H165</f>
        <v>0.69</v>
      </c>
      <c r="J165" s="33">
        <f t="shared" si="79"/>
        <v>0.13800000000000001</v>
      </c>
      <c r="K165" s="34">
        <f>J165</f>
        <v>0.13800000000000001</v>
      </c>
      <c r="L165" s="33"/>
      <c r="M165" s="33"/>
      <c r="N165" s="33"/>
      <c r="O165" s="33">
        <f>I165*$Q$7</f>
        <v>1.0349999999999998E-2</v>
      </c>
      <c r="P165" s="33">
        <f>K165*$Q$7</f>
        <v>2.0700000000000002E-3</v>
      </c>
      <c r="Q165" s="33"/>
      <c r="R165" s="33">
        <f>I165*$T$7</f>
        <v>0.2346</v>
      </c>
      <c r="S165" s="35">
        <f>K165*$T$7</f>
        <v>4.692000000000001E-2</v>
      </c>
      <c r="T165" s="33"/>
      <c r="U165" s="36">
        <f>I165*$W$7</f>
        <v>6.8999999999999997E-5</v>
      </c>
      <c r="V165" s="36">
        <f>K165*$W$7</f>
        <v>1.3800000000000002E-5</v>
      </c>
      <c r="W165" s="33"/>
      <c r="X165" s="33">
        <f>I165*$Z$7</f>
        <v>0.52536599999999989</v>
      </c>
      <c r="Y165" s="33">
        <f>K165*$Z$7</f>
        <v>0.10507320000000001</v>
      </c>
      <c r="Z165" s="33"/>
      <c r="AA165" s="33">
        <f>I165+O165+R165+U165+X165</f>
        <v>1.4603849999999998</v>
      </c>
      <c r="AB165" s="33">
        <f>K165+P165+S165+V165+Y165</f>
        <v>0.29207700000000003</v>
      </c>
      <c r="AC165" s="33">
        <f>AA165*$AE$7</f>
        <v>0.43811549999999994</v>
      </c>
      <c r="AD165" s="33">
        <f>AB165*$AE$7</f>
        <v>8.7623100000000009E-2</v>
      </c>
      <c r="AE165" s="33"/>
      <c r="AF165" s="33"/>
      <c r="AG165" s="33"/>
      <c r="AH165" s="33">
        <f>(AA165+AC165)*$AJ$7</f>
        <v>5.6955014999999991E-2</v>
      </c>
      <c r="AI165" s="33">
        <f>(AB165+AD165)*$AJ$7</f>
        <v>1.1391003E-2</v>
      </c>
      <c r="AJ165" s="33"/>
      <c r="AK165" s="37">
        <v>5.07</v>
      </c>
      <c r="AL165" s="38">
        <v>1.01</v>
      </c>
      <c r="AM165" s="38">
        <f t="shared" si="75"/>
        <v>5.48</v>
      </c>
      <c r="AN165" s="38">
        <f t="shared" si="77"/>
        <v>1.0900000000000001</v>
      </c>
      <c r="AO165" s="37">
        <f t="shared" si="76"/>
        <v>1.1000000000000001</v>
      </c>
      <c r="AP165" s="38">
        <f t="shared" si="76"/>
        <v>0.22</v>
      </c>
      <c r="AQ165" s="38"/>
      <c r="AR165" s="37">
        <f t="shared" si="82"/>
        <v>6.58</v>
      </c>
      <c r="AS165" s="38">
        <f t="shared" si="82"/>
        <v>1.31</v>
      </c>
    </row>
    <row r="166" spans="1:45" ht="21" customHeight="1" x14ac:dyDescent="0.25">
      <c r="A166" s="140" t="s">
        <v>292</v>
      </c>
      <c r="B166" s="82" t="s">
        <v>293</v>
      </c>
      <c r="C166" s="29" t="s">
        <v>192</v>
      </c>
      <c r="D166" s="30" t="s">
        <v>46</v>
      </c>
      <c r="E166" s="31">
        <v>10</v>
      </c>
      <c r="F166" s="31">
        <v>5</v>
      </c>
      <c r="G166" s="33">
        <f>$G$85</f>
        <v>3.6999999999999998E-2</v>
      </c>
      <c r="H166" s="33">
        <f t="shared" si="78"/>
        <v>0.37</v>
      </c>
      <c r="I166" s="34">
        <f>H166</f>
        <v>0.37</v>
      </c>
      <c r="J166" s="33">
        <f t="shared" si="79"/>
        <v>0.185</v>
      </c>
      <c r="K166" s="34">
        <f>J166</f>
        <v>0.185</v>
      </c>
      <c r="L166" s="33"/>
      <c r="M166" s="33"/>
      <c r="N166" s="33"/>
      <c r="O166" s="33">
        <f>I166*$Q$7</f>
        <v>5.5499999999999994E-3</v>
      </c>
      <c r="P166" s="33">
        <f>K166*$Q$7</f>
        <v>2.7749999999999997E-3</v>
      </c>
      <c r="Q166" s="33"/>
      <c r="R166" s="33">
        <f>I166*$T$7</f>
        <v>0.1258</v>
      </c>
      <c r="S166" s="35">
        <f>K166*$T$7</f>
        <v>6.2899999999999998E-2</v>
      </c>
      <c r="T166" s="33"/>
      <c r="U166" s="36">
        <f>I166*$W$7</f>
        <v>3.6999999999999998E-5</v>
      </c>
      <c r="V166" s="36">
        <f>K166*$W$7</f>
        <v>1.8499999999999999E-5</v>
      </c>
      <c r="W166" s="33"/>
      <c r="X166" s="33">
        <f>I166*$Z$7</f>
        <v>0.28171799999999997</v>
      </c>
      <c r="Y166" s="33">
        <f>K166*$Z$7</f>
        <v>0.14085899999999998</v>
      </c>
      <c r="Z166" s="33"/>
      <c r="AA166" s="33">
        <f>I166+O166+R166+U166+X166</f>
        <v>0.78310499999999994</v>
      </c>
      <c r="AB166" s="33">
        <f>K166+P166+S166+V166+Y166</f>
        <v>0.39155249999999997</v>
      </c>
      <c r="AC166" s="33">
        <f>AA166*$AE$7</f>
        <v>0.23493149999999996</v>
      </c>
      <c r="AD166" s="33">
        <f>AB166*$AE$7</f>
        <v>0.11746574999999998</v>
      </c>
      <c r="AE166" s="33"/>
      <c r="AF166" s="33"/>
      <c r="AG166" s="33"/>
      <c r="AH166" s="33">
        <f>(AA166+AC166)*$AJ$7</f>
        <v>3.0541095000000001E-2</v>
      </c>
      <c r="AI166" s="33">
        <f>(AB166+AD166)*$AJ$7</f>
        <v>1.52705475E-2</v>
      </c>
      <c r="AJ166" s="33"/>
      <c r="AK166" s="37">
        <v>2.72</v>
      </c>
      <c r="AL166" s="38">
        <v>1.36</v>
      </c>
      <c r="AM166" s="38">
        <f t="shared" si="75"/>
        <v>2.94</v>
      </c>
      <c r="AN166" s="38">
        <f t="shared" si="77"/>
        <v>1.47</v>
      </c>
      <c r="AO166" s="37">
        <f t="shared" si="76"/>
        <v>0.59</v>
      </c>
      <c r="AP166" s="38">
        <f t="shared" si="76"/>
        <v>0.28999999999999998</v>
      </c>
      <c r="AQ166" s="38"/>
      <c r="AR166" s="37">
        <f t="shared" si="82"/>
        <v>3.53</v>
      </c>
      <c r="AS166" s="38">
        <f t="shared" si="82"/>
        <v>1.76</v>
      </c>
    </row>
    <row r="167" spans="1:45" s="148" customFormat="1" x14ac:dyDescent="0.25">
      <c r="A167" s="149" t="s">
        <v>294</v>
      </c>
      <c r="B167" s="74" t="s">
        <v>295</v>
      </c>
      <c r="C167" s="75"/>
      <c r="D167" s="76"/>
      <c r="E167" s="77"/>
      <c r="F167" s="77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9"/>
      <c r="T167" s="78"/>
      <c r="U167" s="80"/>
      <c r="V167" s="80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61"/>
      <c r="AL167" s="60"/>
      <c r="AM167" s="60"/>
      <c r="AN167" s="60"/>
      <c r="AO167" s="61"/>
      <c r="AP167" s="60"/>
      <c r="AQ167" s="60"/>
      <c r="AR167" s="61"/>
      <c r="AS167" s="60"/>
    </row>
    <row r="168" spans="1:45" s="151" customFormat="1" ht="48.75" customHeight="1" x14ac:dyDescent="0.25">
      <c r="A168" s="149" t="s">
        <v>296</v>
      </c>
      <c r="B168" s="74" t="s">
        <v>297</v>
      </c>
      <c r="C168" s="75"/>
      <c r="D168" s="76"/>
      <c r="E168" s="77"/>
      <c r="F168" s="77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9"/>
      <c r="T168" s="78"/>
      <c r="U168" s="80"/>
      <c r="V168" s="80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61"/>
      <c r="AL168" s="60"/>
      <c r="AM168" s="60"/>
      <c r="AN168" s="60"/>
      <c r="AO168" s="61"/>
      <c r="AP168" s="60"/>
      <c r="AQ168" s="60"/>
      <c r="AR168" s="61"/>
      <c r="AS168" s="60"/>
    </row>
    <row r="169" spans="1:45" ht="18.75" customHeight="1" x14ac:dyDescent="0.25">
      <c r="A169" s="246" t="s">
        <v>298</v>
      </c>
      <c r="B169" s="197" t="s">
        <v>299</v>
      </c>
      <c r="C169" s="199" t="s">
        <v>192</v>
      </c>
      <c r="D169" s="30" t="s">
        <v>193</v>
      </c>
      <c r="E169" s="31">
        <v>10</v>
      </c>
      <c r="F169" s="31">
        <v>5</v>
      </c>
      <c r="G169" s="33">
        <f>$G$84</f>
        <v>4.5999999999999999E-2</v>
      </c>
      <c r="H169" s="33">
        <f t="shared" si="78"/>
        <v>0.45999999999999996</v>
      </c>
      <c r="I169" s="34">
        <f>H169+H170</f>
        <v>0.83</v>
      </c>
      <c r="J169" s="33">
        <f t="shared" si="79"/>
        <v>0.22999999999999998</v>
      </c>
      <c r="K169" s="34">
        <f>J169+J170</f>
        <v>0.41499999999999998</v>
      </c>
      <c r="L169" s="33"/>
      <c r="M169" s="33"/>
      <c r="N169" s="33"/>
      <c r="O169" s="33">
        <f>I169*$Q$7</f>
        <v>1.2449999999999999E-2</v>
      </c>
      <c r="P169" s="33">
        <f>K169*$Q$7</f>
        <v>6.2249999999999996E-3</v>
      </c>
      <c r="Q169" s="33"/>
      <c r="R169" s="33">
        <f>I169*$T$7</f>
        <v>0.28220000000000001</v>
      </c>
      <c r="S169" s="35">
        <f>K169*$T$7</f>
        <v>0.1411</v>
      </c>
      <c r="T169" s="33"/>
      <c r="U169" s="36">
        <f>I169*$W$7</f>
        <v>8.2999999999999998E-5</v>
      </c>
      <c r="V169" s="36">
        <f>K169*$W$7</f>
        <v>4.1499999999999999E-5</v>
      </c>
      <c r="W169" s="33"/>
      <c r="X169" s="33">
        <f>I169*$Z$7</f>
        <v>0.63196199999999991</v>
      </c>
      <c r="Y169" s="33">
        <f>K169*$Z$7</f>
        <v>0.31598099999999996</v>
      </c>
      <c r="Z169" s="33"/>
      <c r="AA169" s="33">
        <f>I169+O169+R169+U169+X169</f>
        <v>1.7566949999999999</v>
      </c>
      <c r="AB169" s="33">
        <f>K169+P169+S169+V169+Y169</f>
        <v>0.87834749999999995</v>
      </c>
      <c r="AC169" s="33">
        <f>AA169*$AE$7</f>
        <v>0.52700849999999999</v>
      </c>
      <c r="AD169" s="33">
        <f>AB169*$AE$7</f>
        <v>0.26350425</v>
      </c>
      <c r="AE169" s="33"/>
      <c r="AF169" s="33"/>
      <c r="AG169" s="33"/>
      <c r="AH169" s="33">
        <f>(AA169+AC169)*$AJ$7</f>
        <v>6.8511104999999989E-2</v>
      </c>
      <c r="AI169" s="33">
        <f>(AB169+AD169)*$AJ$7</f>
        <v>3.4255552499999994E-2</v>
      </c>
      <c r="AJ169" s="33"/>
      <c r="AK169" s="37">
        <v>6.11</v>
      </c>
      <c r="AL169" s="38">
        <v>3.04</v>
      </c>
      <c r="AM169" s="38">
        <f t="shared" si="75"/>
        <v>6.6</v>
      </c>
      <c r="AN169" s="38">
        <f t="shared" si="77"/>
        <v>3.28</v>
      </c>
      <c r="AO169" s="37">
        <f t="shared" si="76"/>
        <v>1.32</v>
      </c>
      <c r="AP169" s="38">
        <f t="shared" si="76"/>
        <v>0.66</v>
      </c>
      <c r="AQ169" s="38"/>
      <c r="AR169" s="37">
        <f>AM169+AO169</f>
        <v>7.92</v>
      </c>
      <c r="AS169" s="38">
        <f>AN169+AP169</f>
        <v>3.94</v>
      </c>
    </row>
    <row r="170" spans="1:45" ht="51.75" hidden="1" customHeight="1" x14ac:dyDescent="0.25">
      <c r="A170" s="247"/>
      <c r="B170" s="198"/>
      <c r="C170" s="200"/>
      <c r="D170" s="30" t="s">
        <v>46</v>
      </c>
      <c r="E170" s="31">
        <v>10</v>
      </c>
      <c r="F170" s="31">
        <v>5</v>
      </c>
      <c r="G170" s="33">
        <f>$G$85</f>
        <v>3.6999999999999998E-2</v>
      </c>
      <c r="H170" s="33">
        <f t="shared" si="78"/>
        <v>0.37</v>
      </c>
      <c r="I170" s="34"/>
      <c r="J170" s="33">
        <f t="shared" si="79"/>
        <v>0.185</v>
      </c>
      <c r="K170" s="34"/>
      <c r="L170" s="33"/>
      <c r="M170" s="33"/>
      <c r="N170" s="33"/>
      <c r="O170" s="33"/>
      <c r="P170" s="33"/>
      <c r="Q170" s="33"/>
      <c r="R170" s="33"/>
      <c r="S170" s="35"/>
      <c r="T170" s="33"/>
      <c r="U170" s="36"/>
      <c r="V170" s="36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7"/>
      <c r="AL170" s="38"/>
      <c r="AM170" s="38">
        <f t="shared" si="75"/>
        <v>0</v>
      </c>
      <c r="AN170" s="38">
        <f t="shared" si="77"/>
        <v>0</v>
      </c>
      <c r="AO170" s="37">
        <f t="shared" si="76"/>
        <v>0</v>
      </c>
      <c r="AP170" s="38">
        <f t="shared" si="76"/>
        <v>0</v>
      </c>
      <c r="AQ170" s="38"/>
      <c r="AR170" s="37"/>
      <c r="AS170" s="38"/>
    </row>
    <row r="171" spans="1:45" x14ac:dyDescent="0.25">
      <c r="A171" s="140" t="s">
        <v>300</v>
      </c>
      <c r="B171" s="28" t="s">
        <v>301</v>
      </c>
      <c r="C171" s="29"/>
      <c r="D171" s="30"/>
      <c r="E171" s="31"/>
      <c r="F171" s="31"/>
      <c r="G171" s="33"/>
      <c r="H171" s="33"/>
      <c r="I171" s="34"/>
      <c r="J171" s="33"/>
      <c r="K171" s="34"/>
      <c r="L171" s="33"/>
      <c r="M171" s="33"/>
      <c r="N171" s="33"/>
      <c r="O171" s="33"/>
      <c r="P171" s="33"/>
      <c r="Q171" s="33"/>
      <c r="R171" s="33"/>
      <c r="S171" s="35"/>
      <c r="T171" s="33"/>
      <c r="U171" s="36"/>
      <c r="V171" s="36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7"/>
      <c r="AL171" s="38"/>
      <c r="AM171" s="38"/>
      <c r="AN171" s="38"/>
      <c r="AO171" s="37"/>
      <c r="AP171" s="38"/>
      <c r="AQ171" s="38"/>
      <c r="AR171" s="37"/>
      <c r="AS171" s="38"/>
    </row>
    <row r="172" spans="1:45" ht="38.25" customHeight="1" x14ac:dyDescent="0.25">
      <c r="A172" s="246" t="s">
        <v>302</v>
      </c>
      <c r="B172" s="197" t="s">
        <v>303</v>
      </c>
      <c r="C172" s="199" t="s">
        <v>192</v>
      </c>
      <c r="D172" s="30" t="s">
        <v>193</v>
      </c>
      <c r="E172" s="31">
        <v>10</v>
      </c>
      <c r="F172" s="31">
        <v>5</v>
      </c>
      <c r="G172" s="33">
        <f>$G$84</f>
        <v>4.5999999999999999E-2</v>
      </c>
      <c r="H172" s="33">
        <f t="shared" si="78"/>
        <v>0.45999999999999996</v>
      </c>
      <c r="I172" s="34">
        <f>H172+H173</f>
        <v>1.2</v>
      </c>
      <c r="J172" s="33">
        <f t="shared" si="79"/>
        <v>0.22999999999999998</v>
      </c>
      <c r="K172" s="34">
        <f>J172+J173</f>
        <v>0.6</v>
      </c>
      <c r="L172" s="33"/>
      <c r="M172" s="33"/>
      <c r="N172" s="33"/>
      <c r="O172" s="33">
        <f>I172*$Q$7</f>
        <v>1.7999999999999999E-2</v>
      </c>
      <c r="P172" s="33">
        <f>K172*$Q$7</f>
        <v>8.9999999999999993E-3</v>
      </c>
      <c r="Q172" s="33"/>
      <c r="R172" s="33">
        <f>I172*$T$7</f>
        <v>0.40800000000000003</v>
      </c>
      <c r="S172" s="35">
        <f>K172*$T$7</f>
        <v>0.20400000000000001</v>
      </c>
      <c r="T172" s="33"/>
      <c r="U172" s="36">
        <f>I172*$W$7</f>
        <v>1.2E-4</v>
      </c>
      <c r="V172" s="36">
        <f>K172*$W$7</f>
        <v>6.0000000000000002E-5</v>
      </c>
      <c r="W172" s="33"/>
      <c r="X172" s="33">
        <f>I172*$Z$7</f>
        <v>0.91367999999999994</v>
      </c>
      <c r="Y172" s="33">
        <f>K172*$Z$7</f>
        <v>0.45683999999999997</v>
      </c>
      <c r="Z172" s="33"/>
      <c r="AA172" s="33">
        <f>I172+O172+R172+U172+X172</f>
        <v>2.5397999999999996</v>
      </c>
      <c r="AB172" s="33">
        <f>K172+P172+S172+V172+Y172</f>
        <v>1.2698999999999998</v>
      </c>
      <c r="AC172" s="33">
        <f>AA172*$AE$7</f>
        <v>0.76193999999999984</v>
      </c>
      <c r="AD172" s="33">
        <f>AB172*$AE$7</f>
        <v>0.38096999999999992</v>
      </c>
      <c r="AE172" s="33"/>
      <c r="AF172" s="33"/>
      <c r="AG172" s="33"/>
      <c r="AH172" s="33">
        <f>(AA172+AC172)*$AJ$7</f>
        <v>9.9052199999999993E-2</v>
      </c>
      <c r="AI172" s="33">
        <f>(AB172+AD172)*$AJ$7</f>
        <v>4.9526099999999997E-2</v>
      </c>
      <c r="AJ172" s="33"/>
      <c r="AK172" s="37">
        <v>8.82</v>
      </c>
      <c r="AL172" s="38">
        <v>4.41</v>
      </c>
      <c r="AM172" s="38">
        <f t="shared" si="75"/>
        <v>9.5299999999999994</v>
      </c>
      <c r="AN172" s="38">
        <f t="shared" si="77"/>
        <v>4.76</v>
      </c>
      <c r="AO172" s="37">
        <f t="shared" si="76"/>
        <v>1.91</v>
      </c>
      <c r="AP172" s="38">
        <f t="shared" si="76"/>
        <v>0.95</v>
      </c>
      <c r="AQ172" s="38"/>
      <c r="AR172" s="37">
        <f>AM172+AO172</f>
        <v>11.44</v>
      </c>
      <c r="AS172" s="38">
        <f t="shared" ref="AS172:AS187" si="83">AN172+AP172</f>
        <v>5.71</v>
      </c>
    </row>
    <row r="173" spans="1:45" ht="0.75" customHeight="1" x14ac:dyDescent="0.25">
      <c r="A173" s="247"/>
      <c r="B173" s="198"/>
      <c r="C173" s="200"/>
      <c r="D173" s="30" t="s">
        <v>46</v>
      </c>
      <c r="E173" s="31">
        <v>20</v>
      </c>
      <c r="F173" s="31">
        <v>10</v>
      </c>
      <c r="G173" s="33">
        <f>$G$85</f>
        <v>3.6999999999999998E-2</v>
      </c>
      <c r="H173" s="33">
        <f t="shared" si="78"/>
        <v>0.74</v>
      </c>
      <c r="I173" s="34"/>
      <c r="J173" s="33">
        <f t="shared" si="79"/>
        <v>0.37</v>
      </c>
      <c r="K173" s="34"/>
      <c r="L173" s="33"/>
      <c r="M173" s="33"/>
      <c r="N173" s="33"/>
      <c r="O173" s="33"/>
      <c r="P173" s="33"/>
      <c r="Q173" s="33"/>
      <c r="R173" s="33"/>
      <c r="S173" s="35"/>
      <c r="T173" s="33"/>
      <c r="U173" s="36"/>
      <c r="V173" s="36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7"/>
      <c r="AL173" s="38"/>
      <c r="AM173" s="38">
        <f t="shared" si="75"/>
        <v>0</v>
      </c>
      <c r="AN173" s="38">
        <f t="shared" si="77"/>
        <v>0</v>
      </c>
      <c r="AO173" s="37">
        <f t="shared" si="76"/>
        <v>0</v>
      </c>
      <c r="AP173" s="38">
        <f t="shared" si="76"/>
        <v>0</v>
      </c>
      <c r="AQ173" s="38"/>
      <c r="AR173" s="37">
        <f>AM173+AO173</f>
        <v>0</v>
      </c>
      <c r="AS173" s="38">
        <f t="shared" si="83"/>
        <v>0</v>
      </c>
    </row>
    <row r="174" spans="1:45" ht="17.25" customHeight="1" x14ac:dyDescent="0.25">
      <c r="A174" s="246" t="s">
        <v>304</v>
      </c>
      <c r="B174" s="197" t="s">
        <v>305</v>
      </c>
      <c r="C174" s="199" t="s">
        <v>192</v>
      </c>
      <c r="D174" s="30" t="s">
        <v>193</v>
      </c>
      <c r="E174" s="31">
        <v>10</v>
      </c>
      <c r="F174" s="31">
        <v>5</v>
      </c>
      <c r="G174" s="33">
        <f>$G$84</f>
        <v>4.5999999999999999E-2</v>
      </c>
      <c r="H174" s="33">
        <f t="shared" si="78"/>
        <v>0.45999999999999996</v>
      </c>
      <c r="I174" s="34">
        <f>H174+H175</f>
        <v>1.2</v>
      </c>
      <c r="J174" s="33">
        <f t="shared" si="79"/>
        <v>0.22999999999999998</v>
      </c>
      <c r="K174" s="34">
        <f>J174+J175</f>
        <v>0.6</v>
      </c>
      <c r="L174" s="33"/>
      <c r="M174" s="33"/>
      <c r="N174" s="33"/>
      <c r="O174" s="33">
        <f>I174*$Q$7</f>
        <v>1.7999999999999999E-2</v>
      </c>
      <c r="P174" s="33">
        <f>K174*$Q$7</f>
        <v>8.9999999999999993E-3</v>
      </c>
      <c r="Q174" s="33"/>
      <c r="R174" s="33">
        <f>I174*$T$7</f>
        <v>0.40800000000000003</v>
      </c>
      <c r="S174" s="35">
        <f>K174*$T$7</f>
        <v>0.20400000000000001</v>
      </c>
      <c r="T174" s="33"/>
      <c r="U174" s="36">
        <f>I174*$W$7</f>
        <v>1.2E-4</v>
      </c>
      <c r="V174" s="36">
        <f>K174*$W$7</f>
        <v>6.0000000000000002E-5</v>
      </c>
      <c r="W174" s="33"/>
      <c r="X174" s="33">
        <f>I174*$Z$7</f>
        <v>0.91367999999999994</v>
      </c>
      <c r="Y174" s="33">
        <f>K174*$Z$7</f>
        <v>0.45683999999999997</v>
      </c>
      <c r="Z174" s="33"/>
      <c r="AA174" s="33">
        <f>I174+O174+R174+U174+X174</f>
        <v>2.5397999999999996</v>
      </c>
      <c r="AB174" s="33">
        <f>K174+P174+S174+V174+Y174</f>
        <v>1.2698999999999998</v>
      </c>
      <c r="AC174" s="33">
        <f>AA174*$AE$7</f>
        <v>0.76193999999999984</v>
      </c>
      <c r="AD174" s="33">
        <f>AB174*$AE$7</f>
        <v>0.38096999999999992</v>
      </c>
      <c r="AE174" s="33"/>
      <c r="AF174" s="33"/>
      <c r="AG174" s="33"/>
      <c r="AH174" s="33">
        <f>(AA174+AC174)*$AJ$7</f>
        <v>9.9052199999999993E-2</v>
      </c>
      <c r="AI174" s="33">
        <f>(AB174+AD174)*$AJ$7</f>
        <v>4.9526099999999997E-2</v>
      </c>
      <c r="AJ174" s="33"/>
      <c r="AK174" s="37">
        <v>8.82</v>
      </c>
      <c r="AL174" s="38">
        <v>4.41</v>
      </c>
      <c r="AM174" s="38">
        <f t="shared" si="75"/>
        <v>9.5299999999999994</v>
      </c>
      <c r="AN174" s="38">
        <f t="shared" si="77"/>
        <v>4.76</v>
      </c>
      <c r="AO174" s="37">
        <f t="shared" si="76"/>
        <v>1.91</v>
      </c>
      <c r="AP174" s="38">
        <f t="shared" si="76"/>
        <v>0.95</v>
      </c>
      <c r="AQ174" s="38"/>
      <c r="AR174" s="37">
        <f>AM174+AO174</f>
        <v>11.44</v>
      </c>
      <c r="AS174" s="38">
        <f t="shared" si="83"/>
        <v>5.71</v>
      </c>
    </row>
    <row r="175" spans="1:45" ht="7.5" hidden="1" customHeight="1" x14ac:dyDescent="0.25">
      <c r="A175" s="247"/>
      <c r="B175" s="198"/>
      <c r="C175" s="200"/>
      <c r="D175" s="30" t="s">
        <v>46</v>
      </c>
      <c r="E175" s="31">
        <v>20</v>
      </c>
      <c r="F175" s="31">
        <v>10</v>
      </c>
      <c r="G175" s="33">
        <f>$G$85</f>
        <v>3.6999999999999998E-2</v>
      </c>
      <c r="H175" s="33">
        <f t="shared" si="78"/>
        <v>0.74</v>
      </c>
      <c r="I175" s="34"/>
      <c r="J175" s="33">
        <f t="shared" si="79"/>
        <v>0.37</v>
      </c>
      <c r="K175" s="34"/>
      <c r="L175" s="33"/>
      <c r="M175" s="33"/>
      <c r="N175" s="33"/>
      <c r="O175" s="33"/>
      <c r="P175" s="33"/>
      <c r="Q175" s="33"/>
      <c r="R175" s="33"/>
      <c r="S175" s="35"/>
      <c r="T175" s="33"/>
      <c r="U175" s="36"/>
      <c r="V175" s="36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7"/>
      <c r="AL175" s="38"/>
      <c r="AM175" s="38">
        <f t="shared" si="75"/>
        <v>0</v>
      </c>
      <c r="AN175" s="38">
        <f t="shared" si="77"/>
        <v>0</v>
      </c>
      <c r="AO175" s="37">
        <f t="shared" si="76"/>
        <v>0</v>
      </c>
      <c r="AP175" s="38">
        <f t="shared" si="76"/>
        <v>0</v>
      </c>
      <c r="AQ175" s="38"/>
      <c r="AR175" s="37">
        <f>AM175+AO175</f>
        <v>0</v>
      </c>
      <c r="AS175" s="38">
        <f t="shared" si="83"/>
        <v>0</v>
      </c>
    </row>
    <row r="176" spans="1:45" ht="16.5" customHeight="1" x14ac:dyDescent="0.25">
      <c r="A176" s="246" t="s">
        <v>306</v>
      </c>
      <c r="B176" s="197" t="s">
        <v>307</v>
      </c>
      <c r="C176" s="199" t="s">
        <v>192</v>
      </c>
      <c r="D176" s="30" t="s">
        <v>193</v>
      </c>
      <c r="E176" s="31">
        <v>10</v>
      </c>
      <c r="F176" s="31">
        <v>5</v>
      </c>
      <c r="G176" s="33">
        <f>$G$84</f>
        <v>4.5999999999999999E-2</v>
      </c>
      <c r="H176" s="33">
        <f t="shared" si="78"/>
        <v>0.45999999999999996</v>
      </c>
      <c r="I176" s="34">
        <f>H176+H177</f>
        <v>1.2</v>
      </c>
      <c r="J176" s="33">
        <f t="shared" si="79"/>
        <v>0.22999999999999998</v>
      </c>
      <c r="K176" s="34">
        <f>J176+J177</f>
        <v>0.6</v>
      </c>
      <c r="L176" s="33"/>
      <c r="M176" s="33"/>
      <c r="N176" s="33"/>
      <c r="O176" s="33">
        <f>I176*$Q$7</f>
        <v>1.7999999999999999E-2</v>
      </c>
      <c r="P176" s="33">
        <f>K176*$Q$7</f>
        <v>8.9999999999999993E-3</v>
      </c>
      <c r="Q176" s="33"/>
      <c r="R176" s="33">
        <f>I176*$T$7</f>
        <v>0.40800000000000003</v>
      </c>
      <c r="S176" s="35">
        <f>K176*$T$7</f>
        <v>0.20400000000000001</v>
      </c>
      <c r="T176" s="33"/>
      <c r="U176" s="36">
        <f>I176*$W$7</f>
        <v>1.2E-4</v>
      </c>
      <c r="V176" s="36">
        <f>K176*$W$7</f>
        <v>6.0000000000000002E-5</v>
      </c>
      <c r="W176" s="33"/>
      <c r="X176" s="33">
        <f>I176*$Z$7</f>
        <v>0.91367999999999994</v>
      </c>
      <c r="Y176" s="33">
        <f>K176*$Z$7</f>
        <v>0.45683999999999997</v>
      </c>
      <c r="Z176" s="33"/>
      <c r="AA176" s="33">
        <f>I176+O176+R176+U176+X176</f>
        <v>2.5397999999999996</v>
      </c>
      <c r="AB176" s="33">
        <f>K176+P176+S176+V176+Y176</f>
        <v>1.2698999999999998</v>
      </c>
      <c r="AC176" s="33">
        <f>AA176*$AE$7</f>
        <v>0.76193999999999984</v>
      </c>
      <c r="AD176" s="33">
        <f>AB176*$AE$7</f>
        <v>0.38096999999999992</v>
      </c>
      <c r="AE176" s="33"/>
      <c r="AF176" s="33"/>
      <c r="AG176" s="33"/>
      <c r="AH176" s="33">
        <f>(AA176+AC176)*$AJ$7</f>
        <v>9.9052199999999993E-2</v>
      </c>
      <c r="AI176" s="33">
        <f>(AB176+AD176)*$AJ$7</f>
        <v>4.9526099999999997E-2</v>
      </c>
      <c r="AJ176" s="33"/>
      <c r="AK176" s="37">
        <v>8.82</v>
      </c>
      <c r="AL176" s="38">
        <v>4.41</v>
      </c>
      <c r="AM176" s="38">
        <f t="shared" si="75"/>
        <v>9.5299999999999994</v>
      </c>
      <c r="AN176" s="38">
        <f t="shared" si="77"/>
        <v>4.76</v>
      </c>
      <c r="AO176" s="37">
        <f t="shared" si="76"/>
        <v>1.91</v>
      </c>
      <c r="AP176" s="38">
        <f t="shared" si="76"/>
        <v>0.95</v>
      </c>
      <c r="AQ176" s="38"/>
      <c r="AR176" s="37">
        <f>AM176+AO176</f>
        <v>11.44</v>
      </c>
      <c r="AS176" s="38">
        <f t="shared" si="83"/>
        <v>5.71</v>
      </c>
    </row>
    <row r="177" spans="1:45" ht="51.75" hidden="1" customHeight="1" x14ac:dyDescent="0.25">
      <c r="A177" s="247"/>
      <c r="B177" s="198"/>
      <c r="C177" s="200"/>
      <c r="D177" s="30" t="s">
        <v>46</v>
      </c>
      <c r="E177" s="31">
        <v>20</v>
      </c>
      <c r="F177" s="31">
        <v>10</v>
      </c>
      <c r="G177" s="33">
        <f>$G$85</f>
        <v>3.6999999999999998E-2</v>
      </c>
      <c r="H177" s="33">
        <f t="shared" si="78"/>
        <v>0.74</v>
      </c>
      <c r="I177" s="34"/>
      <c r="J177" s="33">
        <f t="shared" si="79"/>
        <v>0.37</v>
      </c>
      <c r="K177" s="34"/>
      <c r="L177" s="33"/>
      <c r="M177" s="33"/>
      <c r="N177" s="33"/>
      <c r="O177" s="33"/>
      <c r="P177" s="33"/>
      <c r="Q177" s="33"/>
      <c r="R177" s="33"/>
      <c r="S177" s="35"/>
      <c r="T177" s="33"/>
      <c r="U177" s="36"/>
      <c r="V177" s="36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7"/>
      <c r="AL177" s="38"/>
      <c r="AM177" s="38">
        <f t="shared" si="75"/>
        <v>0</v>
      </c>
      <c r="AN177" s="38">
        <f t="shared" si="77"/>
        <v>0</v>
      </c>
      <c r="AO177" s="37">
        <f t="shared" si="76"/>
        <v>0</v>
      </c>
      <c r="AP177" s="38">
        <f t="shared" si="76"/>
        <v>0</v>
      </c>
      <c r="AQ177" s="38"/>
      <c r="AR177" s="37"/>
      <c r="AS177" s="38">
        <f t="shared" si="83"/>
        <v>0</v>
      </c>
    </row>
    <row r="178" spans="1:45" x14ac:dyDescent="0.25">
      <c r="A178" s="140" t="s">
        <v>308</v>
      </c>
      <c r="B178" s="28" t="s">
        <v>309</v>
      </c>
      <c r="C178" s="29"/>
      <c r="D178" s="30"/>
      <c r="E178" s="31"/>
      <c r="F178" s="31"/>
      <c r="G178" s="33"/>
      <c r="H178" s="33"/>
      <c r="I178" s="34"/>
      <c r="J178" s="33"/>
      <c r="K178" s="34"/>
      <c r="L178" s="33"/>
      <c r="M178" s="33"/>
      <c r="N178" s="33"/>
      <c r="O178" s="33"/>
      <c r="P178" s="33"/>
      <c r="Q178" s="33"/>
      <c r="R178" s="33"/>
      <c r="S178" s="35"/>
      <c r="T178" s="33"/>
      <c r="U178" s="36"/>
      <c r="V178" s="36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7"/>
      <c r="AL178" s="38"/>
      <c r="AM178" s="38"/>
      <c r="AN178" s="38"/>
      <c r="AO178" s="37"/>
      <c r="AP178" s="38"/>
      <c r="AQ178" s="38"/>
      <c r="AR178" s="37"/>
      <c r="AS178" s="38">
        <f t="shared" si="83"/>
        <v>0</v>
      </c>
    </row>
    <row r="179" spans="1:45" ht="20.25" customHeight="1" x14ac:dyDescent="0.25">
      <c r="A179" s="246" t="s">
        <v>310</v>
      </c>
      <c r="B179" s="197" t="s">
        <v>311</v>
      </c>
      <c r="C179" s="199" t="s">
        <v>192</v>
      </c>
      <c r="D179" s="30" t="s">
        <v>193</v>
      </c>
      <c r="E179" s="31">
        <v>10</v>
      </c>
      <c r="F179" s="31">
        <v>5</v>
      </c>
      <c r="G179" s="33">
        <f>$G$84</f>
        <v>4.5999999999999999E-2</v>
      </c>
      <c r="H179" s="33">
        <f t="shared" si="78"/>
        <v>0.45999999999999996</v>
      </c>
      <c r="I179" s="34">
        <f>H179+H180</f>
        <v>1.2</v>
      </c>
      <c r="J179" s="33">
        <f t="shared" si="79"/>
        <v>0.22999999999999998</v>
      </c>
      <c r="K179" s="34">
        <f>J179+J180</f>
        <v>0.6</v>
      </c>
      <c r="L179" s="33"/>
      <c r="M179" s="33"/>
      <c r="N179" s="33"/>
      <c r="O179" s="33">
        <f>I179*$Q$7</f>
        <v>1.7999999999999999E-2</v>
      </c>
      <c r="P179" s="33">
        <f>K179*$Q$7</f>
        <v>8.9999999999999993E-3</v>
      </c>
      <c r="Q179" s="33"/>
      <c r="R179" s="33">
        <f>I179*$T$7</f>
        <v>0.40800000000000003</v>
      </c>
      <c r="S179" s="35">
        <f>K179*$T$7</f>
        <v>0.20400000000000001</v>
      </c>
      <c r="T179" s="33"/>
      <c r="U179" s="36">
        <f>I179*$W$7</f>
        <v>1.2E-4</v>
      </c>
      <c r="V179" s="36">
        <f>K179*$W$7</f>
        <v>6.0000000000000002E-5</v>
      </c>
      <c r="W179" s="33"/>
      <c r="X179" s="33">
        <f>I179*$Z$7</f>
        <v>0.91367999999999994</v>
      </c>
      <c r="Y179" s="33">
        <f>K179*$Z$7</f>
        <v>0.45683999999999997</v>
      </c>
      <c r="Z179" s="33"/>
      <c r="AA179" s="33">
        <f>I179+O179+R179+U179+X179</f>
        <v>2.5397999999999996</v>
      </c>
      <c r="AB179" s="33">
        <f>K179+P179+S179+V179+Y179</f>
        <v>1.2698999999999998</v>
      </c>
      <c r="AC179" s="33">
        <f>AA179*$AE$7</f>
        <v>0.76193999999999984</v>
      </c>
      <c r="AD179" s="33">
        <f>AB179*$AE$7</f>
        <v>0.38096999999999992</v>
      </c>
      <c r="AE179" s="33"/>
      <c r="AF179" s="33"/>
      <c r="AG179" s="33"/>
      <c r="AH179" s="33">
        <f>(AA179+AC179)*$AJ$7</f>
        <v>9.9052199999999993E-2</v>
      </c>
      <c r="AI179" s="33">
        <f>(AB179+AD179)*$AJ$7</f>
        <v>4.9526099999999997E-2</v>
      </c>
      <c r="AJ179" s="33"/>
      <c r="AK179" s="37">
        <v>8.82</v>
      </c>
      <c r="AL179" s="38">
        <v>4.41</v>
      </c>
      <c r="AM179" s="38">
        <f t="shared" si="75"/>
        <v>9.5299999999999994</v>
      </c>
      <c r="AN179" s="38">
        <f t="shared" si="77"/>
        <v>4.76</v>
      </c>
      <c r="AO179" s="37">
        <f t="shared" si="76"/>
        <v>1.91</v>
      </c>
      <c r="AP179" s="38">
        <f t="shared" si="76"/>
        <v>0.95</v>
      </c>
      <c r="AQ179" s="38"/>
      <c r="AR179" s="37">
        <f t="shared" ref="AR179:AR189" si="84">AM179+AO179</f>
        <v>11.44</v>
      </c>
      <c r="AS179" s="38">
        <f t="shared" si="83"/>
        <v>5.71</v>
      </c>
    </row>
    <row r="180" spans="1:45" ht="0.75" customHeight="1" x14ac:dyDescent="0.25">
      <c r="A180" s="247"/>
      <c r="B180" s="198"/>
      <c r="C180" s="200"/>
      <c r="D180" s="30" t="s">
        <v>46</v>
      </c>
      <c r="E180" s="31">
        <v>20</v>
      </c>
      <c r="F180" s="31">
        <v>10</v>
      </c>
      <c r="G180" s="33">
        <f>$G$85</f>
        <v>3.6999999999999998E-2</v>
      </c>
      <c r="H180" s="33">
        <f t="shared" si="78"/>
        <v>0.74</v>
      </c>
      <c r="I180" s="34"/>
      <c r="J180" s="33">
        <f t="shared" si="79"/>
        <v>0.37</v>
      </c>
      <c r="K180" s="34"/>
      <c r="L180" s="33"/>
      <c r="M180" s="33"/>
      <c r="N180" s="33"/>
      <c r="O180" s="33"/>
      <c r="P180" s="33"/>
      <c r="Q180" s="33"/>
      <c r="R180" s="33"/>
      <c r="S180" s="35"/>
      <c r="T180" s="33"/>
      <c r="U180" s="36"/>
      <c r="V180" s="36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7"/>
      <c r="AL180" s="38"/>
      <c r="AM180" s="38">
        <f t="shared" si="75"/>
        <v>0</v>
      </c>
      <c r="AN180" s="38">
        <f t="shared" si="77"/>
        <v>0</v>
      </c>
      <c r="AO180" s="37">
        <f t="shared" si="76"/>
        <v>0</v>
      </c>
      <c r="AP180" s="38">
        <f t="shared" si="76"/>
        <v>0</v>
      </c>
      <c r="AQ180" s="38"/>
      <c r="AR180" s="37">
        <f t="shared" si="84"/>
        <v>0</v>
      </c>
      <c r="AS180" s="38">
        <f t="shared" si="83"/>
        <v>0</v>
      </c>
    </row>
    <row r="181" spans="1:45" ht="21" customHeight="1" x14ac:dyDescent="0.25">
      <c r="A181" s="246" t="s">
        <v>312</v>
      </c>
      <c r="B181" s="197" t="s">
        <v>313</v>
      </c>
      <c r="C181" s="199" t="s">
        <v>192</v>
      </c>
      <c r="D181" s="30" t="s">
        <v>193</v>
      </c>
      <c r="E181" s="31">
        <v>10</v>
      </c>
      <c r="F181" s="31">
        <v>10</v>
      </c>
      <c r="G181" s="33">
        <f>$G$84</f>
        <v>4.5999999999999999E-2</v>
      </c>
      <c r="H181" s="33">
        <f t="shared" si="78"/>
        <v>0.45999999999999996</v>
      </c>
      <c r="I181" s="34">
        <f>H181+H182</f>
        <v>1.7549999999999999</v>
      </c>
      <c r="J181" s="33">
        <f t="shared" si="79"/>
        <v>0.45999999999999996</v>
      </c>
      <c r="K181" s="34">
        <f>J181+J182</f>
        <v>1.2</v>
      </c>
      <c r="L181" s="33"/>
      <c r="M181" s="33"/>
      <c r="N181" s="33"/>
      <c r="O181" s="33">
        <f>I181*$Q$7</f>
        <v>2.6324999999999998E-2</v>
      </c>
      <c r="P181" s="33">
        <f>K181*$Q$7</f>
        <v>1.7999999999999999E-2</v>
      </c>
      <c r="Q181" s="33"/>
      <c r="R181" s="33">
        <f>I181*$T$7</f>
        <v>0.59670000000000001</v>
      </c>
      <c r="S181" s="35">
        <f>K181*$T$7</f>
        <v>0.40800000000000003</v>
      </c>
      <c r="T181" s="33"/>
      <c r="U181" s="36">
        <f>I181*$W$7</f>
        <v>1.7550000000000001E-4</v>
      </c>
      <c r="V181" s="36">
        <f>K181*$W$7</f>
        <v>1.2E-4</v>
      </c>
      <c r="W181" s="33"/>
      <c r="X181" s="33">
        <f>I181*$Z$7</f>
        <v>1.3362569999999998</v>
      </c>
      <c r="Y181" s="33">
        <f>K181*$Z$7</f>
        <v>0.91367999999999994</v>
      </c>
      <c r="Z181" s="33"/>
      <c r="AA181" s="33">
        <f>I181+O181+R181+U181+X181</f>
        <v>3.7144575</v>
      </c>
      <c r="AB181" s="33">
        <f>K181+P181+S181+V181+Y181</f>
        <v>2.5397999999999996</v>
      </c>
      <c r="AC181" s="33">
        <f>AA181*$AE$7</f>
        <v>1.1143372499999999</v>
      </c>
      <c r="AD181" s="33">
        <f>AB181*$AE$7</f>
        <v>0.76193999999999984</v>
      </c>
      <c r="AE181" s="33"/>
      <c r="AF181" s="33"/>
      <c r="AG181" s="33"/>
      <c r="AH181" s="33">
        <f>(AA181+AC181)*$AJ$7</f>
        <v>0.14486384250000001</v>
      </c>
      <c r="AI181" s="33">
        <f>(AB181+AD181)*$AJ$7</f>
        <v>9.9052199999999993E-2</v>
      </c>
      <c r="AJ181" s="33"/>
      <c r="AK181" s="37">
        <v>12.9</v>
      </c>
      <c r="AL181" s="38">
        <v>8.82</v>
      </c>
      <c r="AM181" s="38">
        <f t="shared" si="75"/>
        <v>13.93</v>
      </c>
      <c r="AN181" s="38">
        <f t="shared" si="77"/>
        <v>9.5299999999999994</v>
      </c>
      <c r="AO181" s="37">
        <f t="shared" si="76"/>
        <v>2.79</v>
      </c>
      <c r="AP181" s="38">
        <f t="shared" si="76"/>
        <v>1.91</v>
      </c>
      <c r="AQ181" s="38"/>
      <c r="AR181" s="37">
        <f t="shared" si="84"/>
        <v>16.72</v>
      </c>
      <c r="AS181" s="38">
        <f t="shared" si="83"/>
        <v>11.44</v>
      </c>
    </row>
    <row r="182" spans="1:45" ht="0.75" customHeight="1" x14ac:dyDescent="0.25">
      <c r="A182" s="247"/>
      <c r="B182" s="198"/>
      <c r="C182" s="200"/>
      <c r="D182" s="30" t="s">
        <v>46</v>
      </c>
      <c r="E182" s="31">
        <v>35</v>
      </c>
      <c r="F182" s="31">
        <v>20</v>
      </c>
      <c r="G182" s="33">
        <f>$G$85</f>
        <v>3.6999999999999998E-2</v>
      </c>
      <c r="H182" s="33">
        <f t="shared" si="78"/>
        <v>1.2949999999999999</v>
      </c>
      <c r="I182" s="34"/>
      <c r="J182" s="33">
        <f t="shared" si="79"/>
        <v>0.74</v>
      </c>
      <c r="K182" s="34"/>
      <c r="L182" s="33"/>
      <c r="M182" s="33"/>
      <c r="N182" s="33"/>
      <c r="O182" s="33"/>
      <c r="P182" s="33"/>
      <c r="Q182" s="33"/>
      <c r="R182" s="33"/>
      <c r="S182" s="35"/>
      <c r="T182" s="33"/>
      <c r="U182" s="36"/>
      <c r="V182" s="36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7"/>
      <c r="AL182" s="38"/>
      <c r="AM182" s="38">
        <f t="shared" si="75"/>
        <v>0</v>
      </c>
      <c r="AN182" s="38">
        <f t="shared" si="77"/>
        <v>0</v>
      </c>
      <c r="AO182" s="37">
        <f t="shared" si="76"/>
        <v>0</v>
      </c>
      <c r="AP182" s="38">
        <f t="shared" si="76"/>
        <v>0</v>
      </c>
      <c r="AQ182" s="38"/>
      <c r="AR182" s="37">
        <f t="shared" si="84"/>
        <v>0</v>
      </c>
      <c r="AS182" s="38">
        <f t="shared" si="83"/>
        <v>0</v>
      </c>
    </row>
    <row r="183" spans="1:45" ht="17.25" customHeight="1" x14ac:dyDescent="0.25">
      <c r="A183" s="246" t="s">
        <v>314</v>
      </c>
      <c r="B183" s="197" t="s">
        <v>315</v>
      </c>
      <c r="C183" s="199" t="s">
        <v>192</v>
      </c>
      <c r="D183" s="30" t="s">
        <v>193</v>
      </c>
      <c r="E183" s="31">
        <v>10</v>
      </c>
      <c r="F183" s="31">
        <v>5</v>
      </c>
      <c r="G183" s="33">
        <f>$G$84</f>
        <v>4.5999999999999999E-2</v>
      </c>
      <c r="H183" s="33">
        <f t="shared" si="78"/>
        <v>0.45999999999999996</v>
      </c>
      <c r="I183" s="34">
        <f>H183+H184</f>
        <v>1.2</v>
      </c>
      <c r="J183" s="33">
        <f t="shared" si="79"/>
        <v>0.22999999999999998</v>
      </c>
      <c r="K183" s="34">
        <f>J183+J184</f>
        <v>0.6</v>
      </c>
      <c r="L183" s="33"/>
      <c r="M183" s="33"/>
      <c r="N183" s="33"/>
      <c r="O183" s="33">
        <f>I183*$Q$7</f>
        <v>1.7999999999999999E-2</v>
      </c>
      <c r="P183" s="33">
        <f>K183*$Q$7</f>
        <v>8.9999999999999993E-3</v>
      </c>
      <c r="Q183" s="33"/>
      <c r="R183" s="33">
        <f>I183*$T$7</f>
        <v>0.40800000000000003</v>
      </c>
      <c r="S183" s="35">
        <f>K183*$T$7</f>
        <v>0.20400000000000001</v>
      </c>
      <c r="T183" s="33"/>
      <c r="U183" s="36">
        <f>I183*$W$7</f>
        <v>1.2E-4</v>
      </c>
      <c r="V183" s="36">
        <f>K183*$W$7</f>
        <v>6.0000000000000002E-5</v>
      </c>
      <c r="W183" s="33"/>
      <c r="X183" s="33">
        <f>I183*$Z$7</f>
        <v>0.91367999999999994</v>
      </c>
      <c r="Y183" s="33">
        <f>K183*$Z$7</f>
        <v>0.45683999999999997</v>
      </c>
      <c r="Z183" s="33"/>
      <c r="AA183" s="33">
        <f>I183+O183+R183+U183+X183</f>
        <v>2.5397999999999996</v>
      </c>
      <c r="AB183" s="33">
        <f>K183+P183+S183+V183+Y183</f>
        <v>1.2698999999999998</v>
      </c>
      <c r="AC183" s="33">
        <f>AA183*$AE$7</f>
        <v>0.76193999999999984</v>
      </c>
      <c r="AD183" s="33">
        <f>AB183*$AE$7</f>
        <v>0.38096999999999992</v>
      </c>
      <c r="AE183" s="33"/>
      <c r="AF183" s="33"/>
      <c r="AG183" s="33"/>
      <c r="AH183" s="33">
        <f>(AA183+AC183)*$AJ$7</f>
        <v>9.9052199999999993E-2</v>
      </c>
      <c r="AI183" s="33">
        <f>(AB183+AD183)*$AJ$7</f>
        <v>4.9526099999999997E-2</v>
      </c>
      <c r="AJ183" s="33"/>
      <c r="AK183" s="37">
        <v>8.82</v>
      </c>
      <c r="AL183" s="38">
        <v>4.41</v>
      </c>
      <c r="AM183" s="38">
        <f t="shared" si="75"/>
        <v>9.5299999999999994</v>
      </c>
      <c r="AN183" s="38">
        <f t="shared" si="77"/>
        <v>4.76</v>
      </c>
      <c r="AO183" s="37">
        <f t="shared" si="76"/>
        <v>1.91</v>
      </c>
      <c r="AP183" s="38">
        <f t="shared" si="76"/>
        <v>0.95</v>
      </c>
      <c r="AQ183" s="38"/>
      <c r="AR183" s="37">
        <f t="shared" si="84"/>
        <v>11.44</v>
      </c>
      <c r="AS183" s="38">
        <f t="shared" si="83"/>
        <v>5.71</v>
      </c>
    </row>
    <row r="184" spans="1:45" ht="0.75" hidden="1" customHeight="1" x14ac:dyDescent="0.25">
      <c r="A184" s="247"/>
      <c r="B184" s="198"/>
      <c r="C184" s="200"/>
      <c r="D184" s="30" t="s">
        <v>46</v>
      </c>
      <c r="E184" s="31">
        <v>20</v>
      </c>
      <c r="F184" s="31">
        <v>10</v>
      </c>
      <c r="G184" s="33">
        <f>$G$85</f>
        <v>3.6999999999999998E-2</v>
      </c>
      <c r="H184" s="33">
        <f t="shared" si="78"/>
        <v>0.74</v>
      </c>
      <c r="I184" s="34"/>
      <c r="J184" s="33">
        <f t="shared" si="79"/>
        <v>0.37</v>
      </c>
      <c r="K184" s="34"/>
      <c r="L184" s="33"/>
      <c r="M184" s="33"/>
      <c r="N184" s="33"/>
      <c r="O184" s="33"/>
      <c r="P184" s="33"/>
      <c r="Q184" s="33"/>
      <c r="R184" s="33"/>
      <c r="S184" s="35"/>
      <c r="T184" s="33"/>
      <c r="U184" s="36"/>
      <c r="V184" s="36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7"/>
      <c r="AL184" s="38"/>
      <c r="AM184" s="38">
        <f t="shared" si="75"/>
        <v>0</v>
      </c>
      <c r="AN184" s="38">
        <f t="shared" si="77"/>
        <v>0</v>
      </c>
      <c r="AO184" s="37">
        <f t="shared" si="76"/>
        <v>0</v>
      </c>
      <c r="AP184" s="38">
        <f t="shared" si="76"/>
        <v>0</v>
      </c>
      <c r="AQ184" s="38"/>
      <c r="AR184" s="37">
        <f t="shared" si="84"/>
        <v>0</v>
      </c>
      <c r="AS184" s="38">
        <f t="shared" si="83"/>
        <v>0</v>
      </c>
    </row>
    <row r="185" spans="1:45" ht="21" customHeight="1" x14ac:dyDescent="0.25">
      <c r="A185" s="246" t="s">
        <v>316</v>
      </c>
      <c r="B185" s="197" t="s">
        <v>317</v>
      </c>
      <c r="C185" s="199" t="s">
        <v>192</v>
      </c>
      <c r="D185" s="30" t="s">
        <v>193</v>
      </c>
      <c r="E185" s="31">
        <v>15</v>
      </c>
      <c r="F185" s="31">
        <v>10</v>
      </c>
      <c r="G185" s="33">
        <f>$G$84</f>
        <v>4.5999999999999999E-2</v>
      </c>
      <c r="H185" s="33">
        <f t="shared" si="78"/>
        <v>0.69</v>
      </c>
      <c r="I185" s="34">
        <f>H185+H186</f>
        <v>1.43</v>
      </c>
      <c r="J185" s="33">
        <f t="shared" si="79"/>
        <v>0.45999999999999996</v>
      </c>
      <c r="K185" s="34">
        <f>J185+J186</f>
        <v>0.83</v>
      </c>
      <c r="L185" s="33"/>
      <c r="M185" s="33"/>
      <c r="N185" s="33"/>
      <c r="O185" s="33">
        <f>I185*$Q$7</f>
        <v>2.1449999999999997E-2</v>
      </c>
      <c r="P185" s="33">
        <f>K185*$Q$7</f>
        <v>1.2449999999999999E-2</v>
      </c>
      <c r="Q185" s="33"/>
      <c r="R185" s="33">
        <f>I185*$T$7</f>
        <v>0.48620000000000002</v>
      </c>
      <c r="S185" s="35">
        <f>K185*$T$7</f>
        <v>0.28220000000000001</v>
      </c>
      <c r="T185" s="33"/>
      <c r="U185" s="36">
        <f>I185*$W$7</f>
        <v>1.4300000000000001E-4</v>
      </c>
      <c r="V185" s="36">
        <f>K185*$W$7</f>
        <v>8.2999999999999998E-5</v>
      </c>
      <c r="W185" s="33"/>
      <c r="X185" s="33">
        <f>I185*$Z$7</f>
        <v>1.0888019999999998</v>
      </c>
      <c r="Y185" s="33">
        <f>K185*$Z$7</f>
        <v>0.63196199999999991</v>
      </c>
      <c r="Z185" s="33"/>
      <c r="AA185" s="33">
        <f>I185+O185+R185+U185+X185</f>
        <v>3.0265949999999995</v>
      </c>
      <c r="AB185" s="33">
        <f>K185+P185+S185+V185+Y185</f>
        <v>1.7566949999999999</v>
      </c>
      <c r="AC185" s="33">
        <f>AA185*$AE$7</f>
        <v>0.9079784999999998</v>
      </c>
      <c r="AD185" s="33">
        <f>AB185*$AE$7</f>
        <v>0.52700849999999999</v>
      </c>
      <c r="AE185" s="33"/>
      <c r="AF185" s="33"/>
      <c r="AG185" s="33"/>
      <c r="AH185" s="33">
        <f>(AA185+AC185)*$AJ$7</f>
        <v>0.11803720499999996</v>
      </c>
      <c r="AI185" s="33">
        <f>(AB185+AD185)*$AJ$7</f>
        <v>6.8511104999999989E-2</v>
      </c>
      <c r="AJ185" s="33"/>
      <c r="AK185" s="37">
        <v>10.5</v>
      </c>
      <c r="AL185" s="38">
        <v>6.11</v>
      </c>
      <c r="AM185" s="38">
        <f t="shared" si="75"/>
        <v>11.34</v>
      </c>
      <c r="AN185" s="38">
        <f t="shared" si="77"/>
        <v>6.6</v>
      </c>
      <c r="AO185" s="37">
        <f t="shared" si="76"/>
        <v>2.27</v>
      </c>
      <c r="AP185" s="38">
        <f t="shared" si="76"/>
        <v>1.32</v>
      </c>
      <c r="AQ185" s="38"/>
      <c r="AR185" s="37">
        <f t="shared" si="84"/>
        <v>13.61</v>
      </c>
      <c r="AS185" s="38">
        <f t="shared" si="83"/>
        <v>7.92</v>
      </c>
    </row>
    <row r="186" spans="1:45" ht="0.75" customHeight="1" x14ac:dyDescent="0.25">
      <c r="A186" s="247"/>
      <c r="B186" s="198"/>
      <c r="C186" s="200"/>
      <c r="D186" s="30" t="s">
        <v>46</v>
      </c>
      <c r="E186" s="31">
        <v>20</v>
      </c>
      <c r="F186" s="31">
        <v>10</v>
      </c>
      <c r="G186" s="33">
        <f>$G$85</f>
        <v>3.6999999999999998E-2</v>
      </c>
      <c r="H186" s="33">
        <f t="shared" si="78"/>
        <v>0.74</v>
      </c>
      <c r="I186" s="34"/>
      <c r="J186" s="33">
        <f t="shared" si="79"/>
        <v>0.37</v>
      </c>
      <c r="K186" s="34"/>
      <c r="L186" s="33"/>
      <c r="M186" s="33"/>
      <c r="N186" s="33"/>
      <c r="O186" s="33"/>
      <c r="P186" s="33"/>
      <c r="Q186" s="33"/>
      <c r="R186" s="33"/>
      <c r="S186" s="35"/>
      <c r="T186" s="33"/>
      <c r="U186" s="36"/>
      <c r="V186" s="36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7"/>
      <c r="AL186" s="38"/>
      <c r="AM186" s="38">
        <f t="shared" si="75"/>
        <v>0</v>
      </c>
      <c r="AN186" s="38">
        <f t="shared" si="77"/>
        <v>0</v>
      </c>
      <c r="AO186" s="37">
        <f t="shared" si="76"/>
        <v>0</v>
      </c>
      <c r="AP186" s="38">
        <f t="shared" si="76"/>
        <v>0</v>
      </c>
      <c r="AQ186" s="38"/>
      <c r="AR186" s="37">
        <f t="shared" si="84"/>
        <v>0</v>
      </c>
      <c r="AS186" s="38">
        <f t="shared" si="83"/>
        <v>0</v>
      </c>
    </row>
    <row r="187" spans="1:45" ht="18" customHeight="1" x14ac:dyDescent="0.25">
      <c r="A187" s="246" t="s">
        <v>318</v>
      </c>
      <c r="B187" s="197" t="s">
        <v>319</v>
      </c>
      <c r="C187" s="199" t="s">
        <v>192</v>
      </c>
      <c r="D187" s="30" t="s">
        <v>193</v>
      </c>
      <c r="E187" s="31">
        <v>15</v>
      </c>
      <c r="F187" s="31">
        <v>10</v>
      </c>
      <c r="G187" s="33">
        <f>$G$84</f>
        <v>4.5999999999999999E-2</v>
      </c>
      <c r="H187" s="33">
        <f t="shared" si="78"/>
        <v>0.69</v>
      </c>
      <c r="I187" s="34">
        <f>H187+H188</f>
        <v>1.43</v>
      </c>
      <c r="J187" s="33">
        <f t="shared" si="79"/>
        <v>0.45999999999999996</v>
      </c>
      <c r="K187" s="34">
        <f>J187+J188</f>
        <v>0.83</v>
      </c>
      <c r="L187" s="33"/>
      <c r="M187" s="33"/>
      <c r="N187" s="33"/>
      <c r="O187" s="33">
        <f>I187*$Q$7</f>
        <v>2.1449999999999997E-2</v>
      </c>
      <c r="P187" s="33">
        <f>K187*$Q$7</f>
        <v>1.2449999999999999E-2</v>
      </c>
      <c r="Q187" s="33"/>
      <c r="R187" s="33">
        <f>I187*$T$7</f>
        <v>0.48620000000000002</v>
      </c>
      <c r="S187" s="35">
        <f>K187*$T$7</f>
        <v>0.28220000000000001</v>
      </c>
      <c r="T187" s="33"/>
      <c r="U187" s="36">
        <f>I187*$W$7</f>
        <v>1.4300000000000001E-4</v>
      </c>
      <c r="V187" s="36">
        <f>K187*$W$7</f>
        <v>8.2999999999999998E-5</v>
      </c>
      <c r="W187" s="33"/>
      <c r="X187" s="33">
        <f>I187*$Z$7</f>
        <v>1.0888019999999998</v>
      </c>
      <c r="Y187" s="33">
        <f>K187*$Z$7</f>
        <v>0.63196199999999991</v>
      </c>
      <c r="Z187" s="33"/>
      <c r="AA187" s="33">
        <f>I187+O187+R187+U187+X187</f>
        <v>3.0265949999999995</v>
      </c>
      <c r="AB187" s="33">
        <f>K187+P187+S187+V187+Y187</f>
        <v>1.7566949999999999</v>
      </c>
      <c r="AC187" s="33">
        <f>AA187*$AE$7</f>
        <v>0.9079784999999998</v>
      </c>
      <c r="AD187" s="33">
        <f>AB187*$AE$7</f>
        <v>0.52700849999999999</v>
      </c>
      <c r="AE187" s="33"/>
      <c r="AF187" s="33"/>
      <c r="AG187" s="33"/>
      <c r="AH187" s="33">
        <f>(AA187+AC187)*$AJ$7</f>
        <v>0.11803720499999996</v>
      </c>
      <c r="AI187" s="33">
        <f>(AB187+AD187)*$AJ$7</f>
        <v>6.8511104999999989E-2</v>
      </c>
      <c r="AJ187" s="33"/>
      <c r="AK187" s="37">
        <v>10.5</v>
      </c>
      <c r="AL187" s="38">
        <v>6.11</v>
      </c>
      <c r="AM187" s="38">
        <f t="shared" si="75"/>
        <v>11.34</v>
      </c>
      <c r="AN187" s="38">
        <f t="shared" si="77"/>
        <v>6.6</v>
      </c>
      <c r="AO187" s="37">
        <f t="shared" si="76"/>
        <v>2.27</v>
      </c>
      <c r="AP187" s="38">
        <f t="shared" si="76"/>
        <v>1.32</v>
      </c>
      <c r="AQ187" s="38"/>
      <c r="AR187" s="37">
        <f t="shared" si="84"/>
        <v>13.61</v>
      </c>
      <c r="AS187" s="38">
        <f t="shared" si="83"/>
        <v>7.92</v>
      </c>
    </row>
    <row r="188" spans="1:45" ht="51.75" hidden="1" customHeight="1" x14ac:dyDescent="0.25">
      <c r="A188" s="247"/>
      <c r="B188" s="198"/>
      <c r="C188" s="200"/>
      <c r="D188" s="30" t="s">
        <v>46</v>
      </c>
      <c r="E188" s="31">
        <v>20</v>
      </c>
      <c r="F188" s="31">
        <v>10</v>
      </c>
      <c r="G188" s="33">
        <f>$G$85</f>
        <v>3.6999999999999998E-2</v>
      </c>
      <c r="H188" s="33">
        <f t="shared" si="78"/>
        <v>0.74</v>
      </c>
      <c r="I188" s="34"/>
      <c r="J188" s="33">
        <f t="shared" si="79"/>
        <v>0.37</v>
      </c>
      <c r="K188" s="34"/>
      <c r="L188" s="33"/>
      <c r="M188" s="33"/>
      <c r="N188" s="33"/>
      <c r="O188" s="33"/>
      <c r="P188" s="33"/>
      <c r="Q188" s="33"/>
      <c r="R188" s="33"/>
      <c r="S188" s="35"/>
      <c r="T188" s="33"/>
      <c r="U188" s="36"/>
      <c r="V188" s="36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7"/>
      <c r="AL188" s="38"/>
      <c r="AM188" s="38">
        <f t="shared" si="75"/>
        <v>0</v>
      </c>
      <c r="AN188" s="38">
        <f t="shared" si="77"/>
        <v>0</v>
      </c>
      <c r="AO188" s="37">
        <f t="shared" si="76"/>
        <v>0</v>
      </c>
      <c r="AP188" s="38">
        <f t="shared" si="76"/>
        <v>0</v>
      </c>
      <c r="AQ188" s="38"/>
      <c r="AR188" s="37">
        <f t="shared" si="84"/>
        <v>0</v>
      </c>
      <c r="AS188" s="38"/>
    </row>
    <row r="189" spans="1:45" ht="21" customHeight="1" x14ac:dyDescent="0.25">
      <c r="A189" s="246" t="s">
        <v>320</v>
      </c>
      <c r="B189" s="197" t="s">
        <v>321</v>
      </c>
      <c r="C189" s="199" t="s">
        <v>192</v>
      </c>
      <c r="D189" s="30" t="s">
        <v>193</v>
      </c>
      <c r="E189" s="31">
        <v>15</v>
      </c>
      <c r="F189" s="31">
        <v>10</v>
      </c>
      <c r="G189" s="33">
        <f>$G$84</f>
        <v>4.5999999999999999E-2</v>
      </c>
      <c r="H189" s="33">
        <f t="shared" si="78"/>
        <v>0.69</v>
      </c>
      <c r="I189" s="34">
        <f>H189+H190</f>
        <v>1.43</v>
      </c>
      <c r="J189" s="33">
        <f t="shared" si="79"/>
        <v>0.45999999999999996</v>
      </c>
      <c r="K189" s="34">
        <f>J189+J190</f>
        <v>0.83</v>
      </c>
      <c r="L189" s="33"/>
      <c r="M189" s="33"/>
      <c r="N189" s="33"/>
      <c r="O189" s="33">
        <f>I189*$Q$7</f>
        <v>2.1449999999999997E-2</v>
      </c>
      <c r="P189" s="33">
        <f>K189*$Q$7</f>
        <v>1.2449999999999999E-2</v>
      </c>
      <c r="Q189" s="33"/>
      <c r="R189" s="33">
        <f>I189*$T$7</f>
        <v>0.48620000000000002</v>
      </c>
      <c r="S189" s="35">
        <f>K189*$T$7</f>
        <v>0.28220000000000001</v>
      </c>
      <c r="T189" s="33"/>
      <c r="U189" s="36">
        <f>I189*$W$7</f>
        <v>1.4300000000000001E-4</v>
      </c>
      <c r="V189" s="36">
        <f>K189*$W$7</f>
        <v>8.2999999999999998E-5</v>
      </c>
      <c r="W189" s="33"/>
      <c r="X189" s="33">
        <f>I189*$Z$7</f>
        <v>1.0888019999999998</v>
      </c>
      <c r="Y189" s="33">
        <f>K189*$Z$7</f>
        <v>0.63196199999999991</v>
      </c>
      <c r="Z189" s="33"/>
      <c r="AA189" s="33">
        <f>I189+O189+R189+U189+X189</f>
        <v>3.0265949999999995</v>
      </c>
      <c r="AB189" s="33">
        <f>K189+P189+S189+V189+Y189</f>
        <v>1.7566949999999999</v>
      </c>
      <c r="AC189" s="33">
        <f>AA189*$AE$7</f>
        <v>0.9079784999999998</v>
      </c>
      <c r="AD189" s="33">
        <f>AB189*$AE$7</f>
        <v>0.52700849999999999</v>
      </c>
      <c r="AE189" s="33"/>
      <c r="AF189" s="33"/>
      <c r="AG189" s="33"/>
      <c r="AH189" s="33">
        <f>(AA189+AC189)*$AJ$7</f>
        <v>0.11803720499999996</v>
      </c>
      <c r="AI189" s="33">
        <f>(AB189+AD189)*$AJ$7</f>
        <v>6.8511104999999989E-2</v>
      </c>
      <c r="AJ189" s="33"/>
      <c r="AK189" s="37">
        <v>10.5</v>
      </c>
      <c r="AL189" s="38">
        <v>6.11</v>
      </c>
      <c r="AM189" s="38">
        <f t="shared" si="75"/>
        <v>11.34</v>
      </c>
      <c r="AN189" s="38">
        <f t="shared" si="77"/>
        <v>6.6</v>
      </c>
      <c r="AO189" s="37">
        <f t="shared" si="76"/>
        <v>2.27</v>
      </c>
      <c r="AP189" s="38">
        <f t="shared" si="76"/>
        <v>1.32</v>
      </c>
      <c r="AQ189" s="38"/>
      <c r="AR189" s="37">
        <f t="shared" si="84"/>
        <v>13.61</v>
      </c>
      <c r="AS189" s="38">
        <f>AN189+AP189</f>
        <v>7.92</v>
      </c>
    </row>
    <row r="190" spans="1:45" ht="0.75" customHeight="1" x14ac:dyDescent="0.25">
      <c r="A190" s="247"/>
      <c r="B190" s="198"/>
      <c r="C190" s="200"/>
      <c r="D190" s="30" t="s">
        <v>46</v>
      </c>
      <c r="E190" s="31">
        <v>20</v>
      </c>
      <c r="F190" s="31">
        <v>10</v>
      </c>
      <c r="G190" s="33">
        <f>$G$85</f>
        <v>3.6999999999999998E-2</v>
      </c>
      <c r="H190" s="33">
        <f t="shared" si="78"/>
        <v>0.74</v>
      </c>
      <c r="I190" s="34"/>
      <c r="J190" s="33">
        <f t="shared" si="79"/>
        <v>0.37</v>
      </c>
      <c r="K190" s="34"/>
      <c r="L190" s="33"/>
      <c r="M190" s="33"/>
      <c r="N190" s="33"/>
      <c r="O190" s="33"/>
      <c r="P190" s="33"/>
      <c r="Q190" s="33"/>
      <c r="R190" s="33"/>
      <c r="S190" s="35"/>
      <c r="T190" s="33"/>
      <c r="U190" s="36"/>
      <c r="V190" s="36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7"/>
      <c r="AL190" s="38"/>
      <c r="AM190" s="38">
        <f t="shared" si="75"/>
        <v>0</v>
      </c>
      <c r="AN190" s="38">
        <f t="shared" si="77"/>
        <v>0</v>
      </c>
      <c r="AO190" s="37">
        <f t="shared" si="76"/>
        <v>0</v>
      </c>
      <c r="AP190" s="38">
        <f t="shared" si="76"/>
        <v>0</v>
      </c>
      <c r="AQ190" s="38"/>
      <c r="AR190" s="37"/>
      <c r="AS190" s="38"/>
    </row>
    <row r="191" spans="1:45" ht="17.25" customHeight="1" x14ac:dyDescent="0.25">
      <c r="A191" s="140" t="s">
        <v>322</v>
      </c>
      <c r="B191" s="28" t="s">
        <v>323</v>
      </c>
      <c r="C191" s="29"/>
      <c r="D191" s="30"/>
      <c r="E191" s="31"/>
      <c r="F191" s="31"/>
      <c r="G191" s="33"/>
      <c r="H191" s="33"/>
      <c r="I191" s="34"/>
      <c r="J191" s="33"/>
      <c r="K191" s="34"/>
      <c r="L191" s="33"/>
      <c r="M191" s="33"/>
      <c r="N191" s="33"/>
      <c r="O191" s="33"/>
      <c r="P191" s="33"/>
      <c r="Q191" s="33"/>
      <c r="R191" s="33"/>
      <c r="S191" s="35"/>
      <c r="T191" s="33"/>
      <c r="U191" s="36"/>
      <c r="V191" s="36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7"/>
      <c r="AL191" s="38"/>
      <c r="AM191" s="38"/>
      <c r="AN191" s="38"/>
      <c r="AO191" s="37"/>
      <c r="AP191" s="38"/>
      <c r="AQ191" s="38"/>
      <c r="AR191" s="37"/>
      <c r="AS191" s="38"/>
    </row>
    <row r="192" spans="1:45" ht="12" customHeight="1" x14ac:dyDescent="0.25">
      <c r="A192" s="246" t="s">
        <v>324</v>
      </c>
      <c r="B192" s="197" t="s">
        <v>325</v>
      </c>
      <c r="C192" s="199" t="s">
        <v>192</v>
      </c>
      <c r="D192" s="30" t="s">
        <v>193</v>
      </c>
      <c r="E192" s="31">
        <v>15</v>
      </c>
      <c r="F192" s="31">
        <v>10</v>
      </c>
      <c r="G192" s="33">
        <f>$G$84</f>
        <v>4.5999999999999999E-2</v>
      </c>
      <c r="H192" s="33">
        <f t="shared" si="78"/>
        <v>0.69</v>
      </c>
      <c r="I192" s="34">
        <f>H192+H193</f>
        <v>1.43</v>
      </c>
      <c r="J192" s="33">
        <f t="shared" si="79"/>
        <v>0.45999999999999996</v>
      </c>
      <c r="K192" s="34">
        <f>J192+J193</f>
        <v>0.83</v>
      </c>
      <c r="L192" s="33"/>
      <c r="M192" s="33"/>
      <c r="N192" s="33"/>
      <c r="O192" s="33">
        <f>I192*$Q$7</f>
        <v>2.1449999999999997E-2</v>
      </c>
      <c r="P192" s="33">
        <f>K192*$Q$7</f>
        <v>1.2449999999999999E-2</v>
      </c>
      <c r="Q192" s="33"/>
      <c r="R192" s="33">
        <f>I192*$T$7</f>
        <v>0.48620000000000002</v>
      </c>
      <c r="S192" s="35">
        <f>K192*$T$7</f>
        <v>0.28220000000000001</v>
      </c>
      <c r="T192" s="33"/>
      <c r="U192" s="36">
        <f>I192*$W$7</f>
        <v>1.4300000000000001E-4</v>
      </c>
      <c r="V192" s="36">
        <f>K192*$W$7</f>
        <v>8.2999999999999998E-5</v>
      </c>
      <c r="W192" s="33"/>
      <c r="X192" s="33">
        <f>I192*$Z$7</f>
        <v>1.0888019999999998</v>
      </c>
      <c r="Y192" s="33">
        <f>K192*$Z$7</f>
        <v>0.63196199999999991</v>
      </c>
      <c r="Z192" s="33"/>
      <c r="AA192" s="33">
        <f>I192+O192+R192+U192+X192</f>
        <v>3.0265949999999995</v>
      </c>
      <c r="AB192" s="33">
        <f>K192+P192+S192+V192+Y192</f>
        <v>1.7566949999999999</v>
      </c>
      <c r="AC192" s="33">
        <f>AA192*$AE$7</f>
        <v>0.9079784999999998</v>
      </c>
      <c r="AD192" s="33">
        <f>AB192*$AE$7</f>
        <v>0.52700849999999999</v>
      </c>
      <c r="AE192" s="33"/>
      <c r="AF192" s="33"/>
      <c r="AG192" s="33"/>
      <c r="AH192" s="33">
        <f>(AA192+AC192)*$AJ$7</f>
        <v>0.11803720499999996</v>
      </c>
      <c r="AI192" s="33">
        <f>(AB192+AD192)*$AJ$7</f>
        <v>6.8511104999999989E-2</v>
      </c>
      <c r="AJ192" s="33"/>
      <c r="AK192" s="37">
        <v>10.5</v>
      </c>
      <c r="AL192" s="38">
        <v>6.11</v>
      </c>
      <c r="AM192" s="38">
        <f t="shared" si="75"/>
        <v>11.34</v>
      </c>
      <c r="AN192" s="38">
        <f t="shared" si="77"/>
        <v>6.6</v>
      </c>
      <c r="AO192" s="37">
        <f t="shared" si="76"/>
        <v>2.27</v>
      </c>
      <c r="AP192" s="38">
        <f t="shared" si="76"/>
        <v>1.32</v>
      </c>
      <c r="AQ192" s="38"/>
      <c r="AR192" s="37">
        <f t="shared" ref="AR192:AS194" si="85">AM192+AO192</f>
        <v>13.61</v>
      </c>
      <c r="AS192" s="38">
        <f t="shared" si="85"/>
        <v>7.92</v>
      </c>
    </row>
    <row r="193" spans="1:45" ht="0.75" customHeight="1" x14ac:dyDescent="0.25">
      <c r="A193" s="247"/>
      <c r="B193" s="198"/>
      <c r="C193" s="200"/>
      <c r="D193" s="30" t="s">
        <v>46</v>
      </c>
      <c r="E193" s="31">
        <v>20</v>
      </c>
      <c r="F193" s="31">
        <v>10</v>
      </c>
      <c r="G193" s="33">
        <f>$G$85</f>
        <v>3.6999999999999998E-2</v>
      </c>
      <c r="H193" s="33">
        <f t="shared" si="78"/>
        <v>0.74</v>
      </c>
      <c r="I193" s="34"/>
      <c r="J193" s="33">
        <f t="shared" si="79"/>
        <v>0.37</v>
      </c>
      <c r="K193" s="34"/>
      <c r="L193" s="33"/>
      <c r="M193" s="33"/>
      <c r="N193" s="33"/>
      <c r="O193" s="33"/>
      <c r="P193" s="33"/>
      <c r="Q193" s="33"/>
      <c r="R193" s="33"/>
      <c r="S193" s="35"/>
      <c r="T193" s="33"/>
      <c r="U193" s="36"/>
      <c r="V193" s="36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7"/>
      <c r="AL193" s="38"/>
      <c r="AM193" s="38">
        <f t="shared" si="75"/>
        <v>0</v>
      </c>
      <c r="AN193" s="38">
        <f t="shared" si="77"/>
        <v>0</v>
      </c>
      <c r="AO193" s="37">
        <f t="shared" si="76"/>
        <v>0</v>
      </c>
      <c r="AP193" s="38">
        <f t="shared" si="76"/>
        <v>0</v>
      </c>
      <c r="AQ193" s="38"/>
      <c r="AR193" s="37">
        <f t="shared" si="85"/>
        <v>0</v>
      </c>
      <c r="AS193" s="38">
        <f t="shared" si="85"/>
        <v>0</v>
      </c>
    </row>
    <row r="194" spans="1:45" ht="18.75" customHeight="1" x14ac:dyDescent="0.25">
      <c r="A194" s="246" t="s">
        <v>326</v>
      </c>
      <c r="B194" s="197" t="s">
        <v>327</v>
      </c>
      <c r="C194" s="199" t="s">
        <v>192</v>
      </c>
      <c r="D194" s="30" t="s">
        <v>193</v>
      </c>
      <c r="E194" s="31">
        <v>30</v>
      </c>
      <c r="F194" s="31">
        <v>15</v>
      </c>
      <c r="G194" s="33">
        <f>$G$84</f>
        <v>4.5999999999999999E-2</v>
      </c>
      <c r="H194" s="33">
        <f t="shared" si="78"/>
        <v>1.38</v>
      </c>
      <c r="I194" s="34">
        <f>H194+H195</f>
        <v>1.75</v>
      </c>
      <c r="J194" s="33">
        <f t="shared" si="79"/>
        <v>0.69</v>
      </c>
      <c r="K194" s="34">
        <f>J194+J195</f>
        <v>0.875</v>
      </c>
      <c r="L194" s="33"/>
      <c r="M194" s="33"/>
      <c r="N194" s="33"/>
      <c r="O194" s="33">
        <f>I194*$Q$7</f>
        <v>2.6249999999999999E-2</v>
      </c>
      <c r="P194" s="33">
        <f>K194*$Q$7</f>
        <v>1.3125E-2</v>
      </c>
      <c r="Q194" s="33"/>
      <c r="R194" s="33">
        <f>I194*$T$7</f>
        <v>0.59500000000000008</v>
      </c>
      <c r="S194" s="35">
        <f>K194*$T$7</f>
        <v>0.29750000000000004</v>
      </c>
      <c r="T194" s="33"/>
      <c r="U194" s="36">
        <f>I194*$W$7</f>
        <v>1.75E-4</v>
      </c>
      <c r="V194" s="36">
        <f>K194*$W$7</f>
        <v>8.7499999999999999E-5</v>
      </c>
      <c r="W194" s="33"/>
      <c r="X194" s="33">
        <f>I194*$Z$7</f>
        <v>1.3324499999999999</v>
      </c>
      <c r="Y194" s="33">
        <f>K194*$Z$7</f>
        <v>0.66622499999999996</v>
      </c>
      <c r="Z194" s="33"/>
      <c r="AA194" s="33">
        <f>I194+O194+R194+U194+X194</f>
        <v>3.703875</v>
      </c>
      <c r="AB194" s="33">
        <f>K194+P194+S194+V194+Y194</f>
        <v>1.8519375</v>
      </c>
      <c r="AC194" s="33">
        <f>AA194*$AE$7</f>
        <v>1.1111625000000001</v>
      </c>
      <c r="AD194" s="33">
        <f>AB194*$AE$7</f>
        <v>0.55558125000000003</v>
      </c>
      <c r="AE194" s="33"/>
      <c r="AF194" s="33"/>
      <c r="AG194" s="33"/>
      <c r="AH194" s="33">
        <f>(AA194+AC194)*$AJ$7</f>
        <v>0.14445112499999999</v>
      </c>
      <c r="AI194" s="33">
        <f>(AB194+AD194)*$AJ$7</f>
        <v>7.2225562499999993E-2</v>
      </c>
      <c r="AJ194" s="33"/>
      <c r="AK194" s="37">
        <v>12.86</v>
      </c>
      <c r="AL194" s="38">
        <v>6.42</v>
      </c>
      <c r="AM194" s="38">
        <f t="shared" si="75"/>
        <v>13.89</v>
      </c>
      <c r="AN194" s="38">
        <f t="shared" si="77"/>
        <v>6.93</v>
      </c>
      <c r="AO194" s="37">
        <f t="shared" si="76"/>
        <v>2.78</v>
      </c>
      <c r="AP194" s="38">
        <f t="shared" si="76"/>
        <v>1.39</v>
      </c>
      <c r="AQ194" s="38"/>
      <c r="AR194" s="37">
        <f t="shared" si="85"/>
        <v>16.670000000000002</v>
      </c>
      <c r="AS194" s="38">
        <f t="shared" si="85"/>
        <v>8.32</v>
      </c>
    </row>
    <row r="195" spans="1:45" ht="6" hidden="1" customHeight="1" x14ac:dyDescent="0.25">
      <c r="A195" s="247"/>
      <c r="B195" s="198"/>
      <c r="C195" s="200"/>
      <c r="D195" s="30" t="s">
        <v>46</v>
      </c>
      <c r="E195" s="31">
        <v>10</v>
      </c>
      <c r="F195" s="31">
        <v>5</v>
      </c>
      <c r="G195" s="33">
        <f>$G$85</f>
        <v>3.6999999999999998E-2</v>
      </c>
      <c r="H195" s="33">
        <f t="shared" si="78"/>
        <v>0.37</v>
      </c>
      <c r="I195" s="34"/>
      <c r="J195" s="33">
        <f t="shared" si="79"/>
        <v>0.185</v>
      </c>
      <c r="K195" s="34"/>
      <c r="L195" s="33"/>
      <c r="M195" s="33"/>
      <c r="N195" s="33"/>
      <c r="O195" s="33"/>
      <c r="P195" s="33"/>
      <c r="Q195" s="33"/>
      <c r="R195" s="33"/>
      <c r="S195" s="35"/>
      <c r="T195" s="33"/>
      <c r="U195" s="36"/>
      <c r="V195" s="36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7"/>
      <c r="AL195" s="38"/>
      <c r="AM195" s="38">
        <f t="shared" si="75"/>
        <v>0</v>
      </c>
      <c r="AN195" s="38">
        <f t="shared" si="77"/>
        <v>0</v>
      </c>
      <c r="AO195" s="37">
        <f t="shared" si="76"/>
        <v>0</v>
      </c>
      <c r="AP195" s="38">
        <f t="shared" si="76"/>
        <v>0</v>
      </c>
      <c r="AQ195" s="38"/>
      <c r="AR195" s="37"/>
      <c r="AS195" s="38"/>
    </row>
    <row r="196" spans="1:45" ht="15.75" customHeight="1" x14ac:dyDescent="0.25">
      <c r="A196" s="140" t="s">
        <v>328</v>
      </c>
      <c r="B196" s="28" t="s">
        <v>329</v>
      </c>
      <c r="C196" s="29"/>
      <c r="D196" s="30"/>
      <c r="E196" s="31"/>
      <c r="F196" s="31"/>
      <c r="G196" s="33"/>
      <c r="H196" s="33"/>
      <c r="I196" s="34"/>
      <c r="J196" s="33"/>
      <c r="K196" s="34"/>
      <c r="L196" s="33"/>
      <c r="M196" s="33"/>
      <c r="N196" s="33"/>
      <c r="O196" s="33"/>
      <c r="P196" s="33"/>
      <c r="Q196" s="33"/>
      <c r="R196" s="33"/>
      <c r="S196" s="35"/>
      <c r="T196" s="33"/>
      <c r="U196" s="36"/>
      <c r="V196" s="36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7"/>
      <c r="AL196" s="38"/>
      <c r="AM196" s="38"/>
      <c r="AN196" s="38"/>
      <c r="AO196" s="37"/>
      <c r="AP196" s="38"/>
      <c r="AQ196" s="38"/>
      <c r="AR196" s="37"/>
      <c r="AS196" s="38"/>
    </row>
    <row r="197" spans="1:45" ht="20.25" customHeight="1" x14ac:dyDescent="0.25">
      <c r="A197" s="246" t="s">
        <v>330</v>
      </c>
      <c r="B197" s="197" t="s">
        <v>331</v>
      </c>
      <c r="C197" s="199" t="s">
        <v>192</v>
      </c>
      <c r="D197" s="30" t="s">
        <v>193</v>
      </c>
      <c r="E197" s="31">
        <v>15</v>
      </c>
      <c r="F197" s="31">
        <v>10</v>
      </c>
      <c r="G197" s="33">
        <f>$G$84</f>
        <v>4.5999999999999999E-2</v>
      </c>
      <c r="H197" s="33">
        <f t="shared" si="78"/>
        <v>0.69</v>
      </c>
      <c r="I197" s="34">
        <f>H197+H198</f>
        <v>1.43</v>
      </c>
      <c r="J197" s="33">
        <f t="shared" si="79"/>
        <v>0.45999999999999996</v>
      </c>
      <c r="K197" s="34">
        <f>J197+J198</f>
        <v>0.83</v>
      </c>
      <c r="L197" s="33"/>
      <c r="M197" s="33"/>
      <c r="N197" s="33"/>
      <c r="O197" s="33">
        <f>I197*$Q$7</f>
        <v>2.1449999999999997E-2</v>
      </c>
      <c r="P197" s="33">
        <f>K197*$Q$7</f>
        <v>1.2449999999999999E-2</v>
      </c>
      <c r="Q197" s="33"/>
      <c r="R197" s="33">
        <f>I197*$T$7</f>
        <v>0.48620000000000002</v>
      </c>
      <c r="S197" s="35">
        <f>K197*$T$7</f>
        <v>0.28220000000000001</v>
      </c>
      <c r="T197" s="33"/>
      <c r="U197" s="36">
        <f>I197*$W$7</f>
        <v>1.4300000000000001E-4</v>
      </c>
      <c r="V197" s="36">
        <f>K197*$W$7</f>
        <v>8.2999999999999998E-5</v>
      </c>
      <c r="W197" s="33"/>
      <c r="X197" s="33">
        <f>I197*$Z$7</f>
        <v>1.0888019999999998</v>
      </c>
      <c r="Y197" s="33">
        <f>K197*$Z$7</f>
        <v>0.63196199999999991</v>
      </c>
      <c r="Z197" s="33"/>
      <c r="AA197" s="33">
        <f>I197+O197+R197+U197+X197</f>
        <v>3.0265949999999995</v>
      </c>
      <c r="AB197" s="33">
        <f>K197+P197+S197+V197+Y197</f>
        <v>1.7566949999999999</v>
      </c>
      <c r="AC197" s="33">
        <f>AA197*$AE$7</f>
        <v>0.9079784999999998</v>
      </c>
      <c r="AD197" s="33">
        <f>AB197*$AE$7</f>
        <v>0.52700849999999999</v>
      </c>
      <c r="AE197" s="33"/>
      <c r="AF197" s="33"/>
      <c r="AG197" s="33"/>
      <c r="AH197" s="33">
        <f>(AA197+AC197)*$AJ$7</f>
        <v>0.11803720499999996</v>
      </c>
      <c r="AI197" s="33">
        <f>(AB197+AD197)*$AJ$7</f>
        <v>6.8511104999999989E-2</v>
      </c>
      <c r="AJ197" s="33"/>
      <c r="AK197" s="37">
        <v>10.5</v>
      </c>
      <c r="AL197" s="38">
        <v>6.11</v>
      </c>
      <c r="AM197" s="38">
        <f t="shared" si="75"/>
        <v>11.34</v>
      </c>
      <c r="AN197" s="38">
        <f t="shared" si="77"/>
        <v>6.6</v>
      </c>
      <c r="AO197" s="37">
        <f t="shared" si="76"/>
        <v>2.27</v>
      </c>
      <c r="AP197" s="38">
        <f t="shared" si="76"/>
        <v>1.32</v>
      </c>
      <c r="AQ197" s="38"/>
      <c r="AR197" s="37">
        <f t="shared" ref="AR197:AS199" si="86">AM197+AO197</f>
        <v>13.61</v>
      </c>
      <c r="AS197" s="38">
        <f t="shared" si="86"/>
        <v>7.92</v>
      </c>
    </row>
    <row r="198" spans="1:45" ht="51.75" hidden="1" customHeight="1" x14ac:dyDescent="0.25">
      <c r="A198" s="247"/>
      <c r="B198" s="198"/>
      <c r="C198" s="200"/>
      <c r="D198" s="30" t="s">
        <v>46</v>
      </c>
      <c r="E198" s="31">
        <v>20</v>
      </c>
      <c r="F198" s="31">
        <v>10</v>
      </c>
      <c r="G198" s="33">
        <f>$G$85</f>
        <v>3.6999999999999998E-2</v>
      </c>
      <c r="H198" s="33">
        <f t="shared" si="78"/>
        <v>0.74</v>
      </c>
      <c r="I198" s="34"/>
      <c r="J198" s="33">
        <f t="shared" si="79"/>
        <v>0.37</v>
      </c>
      <c r="K198" s="34"/>
      <c r="L198" s="33"/>
      <c r="M198" s="33"/>
      <c r="N198" s="33"/>
      <c r="O198" s="33"/>
      <c r="P198" s="33"/>
      <c r="Q198" s="33"/>
      <c r="R198" s="33"/>
      <c r="S198" s="35"/>
      <c r="T198" s="33"/>
      <c r="U198" s="36"/>
      <c r="V198" s="36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7"/>
      <c r="AL198" s="38"/>
      <c r="AM198" s="38">
        <f t="shared" si="75"/>
        <v>0</v>
      </c>
      <c r="AN198" s="38">
        <f t="shared" si="77"/>
        <v>0</v>
      </c>
      <c r="AO198" s="37">
        <f t="shared" si="76"/>
        <v>0</v>
      </c>
      <c r="AP198" s="38">
        <f t="shared" si="76"/>
        <v>0</v>
      </c>
      <c r="AQ198" s="38"/>
      <c r="AR198" s="37">
        <f t="shared" si="86"/>
        <v>0</v>
      </c>
      <c r="AS198" s="38">
        <f t="shared" si="86"/>
        <v>0</v>
      </c>
    </row>
    <row r="199" spans="1:45" ht="13.5" customHeight="1" x14ac:dyDescent="0.25">
      <c r="A199" s="140" t="s">
        <v>332</v>
      </c>
      <c r="B199" s="28" t="s">
        <v>333</v>
      </c>
      <c r="C199" s="29" t="s">
        <v>192</v>
      </c>
      <c r="D199" s="30" t="s">
        <v>46</v>
      </c>
      <c r="E199" s="31">
        <v>10</v>
      </c>
      <c r="F199" s="31">
        <v>10</v>
      </c>
      <c r="G199" s="33">
        <f>$G$85</f>
        <v>3.6999999999999998E-2</v>
      </c>
      <c r="H199" s="33">
        <f t="shared" si="78"/>
        <v>0.37</v>
      </c>
      <c r="I199" s="34">
        <f>H199</f>
        <v>0.37</v>
      </c>
      <c r="J199" s="33">
        <f t="shared" si="79"/>
        <v>0.37</v>
      </c>
      <c r="K199" s="34">
        <f>J199</f>
        <v>0.37</v>
      </c>
      <c r="L199" s="33"/>
      <c r="M199" s="33"/>
      <c r="N199" s="33"/>
      <c r="O199" s="33">
        <f>I199*$Q$7</f>
        <v>5.5499999999999994E-3</v>
      </c>
      <c r="P199" s="33">
        <f>K199*$Q$7</f>
        <v>5.5499999999999994E-3</v>
      </c>
      <c r="Q199" s="33"/>
      <c r="R199" s="33">
        <f>I199*$T$7</f>
        <v>0.1258</v>
      </c>
      <c r="S199" s="35">
        <f>K199*$T$7</f>
        <v>0.1258</v>
      </c>
      <c r="T199" s="33"/>
      <c r="U199" s="36">
        <f>I199*$W$7</f>
        <v>3.6999999999999998E-5</v>
      </c>
      <c r="V199" s="36">
        <f>K199*$W$7</f>
        <v>3.6999999999999998E-5</v>
      </c>
      <c r="W199" s="33"/>
      <c r="X199" s="33">
        <f>I199*$Z$7</f>
        <v>0.28171799999999997</v>
      </c>
      <c r="Y199" s="33">
        <f>K199*$Z$7</f>
        <v>0.28171799999999997</v>
      </c>
      <c r="Z199" s="33"/>
      <c r="AA199" s="33">
        <f>I199+O199+R199+U199+X199</f>
        <v>0.78310499999999994</v>
      </c>
      <c r="AB199" s="33">
        <f>K199+P199+S199+V199+Y199</f>
        <v>0.78310499999999994</v>
      </c>
      <c r="AC199" s="33">
        <f>AA199*$AE$7</f>
        <v>0.23493149999999996</v>
      </c>
      <c r="AD199" s="33">
        <f>AB199*$AE$7</f>
        <v>0.23493149999999996</v>
      </c>
      <c r="AE199" s="33"/>
      <c r="AF199" s="33"/>
      <c r="AG199" s="33"/>
      <c r="AH199" s="33">
        <f>(AA199+AC199)*$AJ$7</f>
        <v>3.0541095000000001E-2</v>
      </c>
      <c r="AI199" s="33">
        <f>(AB199+AD199)*$AJ$7</f>
        <v>3.0541095000000001E-2</v>
      </c>
      <c r="AJ199" s="33"/>
      <c r="AK199" s="37">
        <v>2.72</v>
      </c>
      <c r="AL199" s="38">
        <v>2.72</v>
      </c>
      <c r="AM199" s="38">
        <f t="shared" si="75"/>
        <v>2.94</v>
      </c>
      <c r="AN199" s="38">
        <f t="shared" si="77"/>
        <v>2.94</v>
      </c>
      <c r="AO199" s="37">
        <f t="shared" si="76"/>
        <v>0.59</v>
      </c>
      <c r="AP199" s="38">
        <f t="shared" si="76"/>
        <v>0.59</v>
      </c>
      <c r="AQ199" s="38"/>
      <c r="AR199" s="37">
        <f t="shared" si="86"/>
        <v>3.53</v>
      </c>
      <c r="AS199" s="38">
        <f t="shared" si="86"/>
        <v>3.53</v>
      </c>
    </row>
    <row r="200" spans="1:45" ht="18" customHeight="1" x14ac:dyDescent="0.25">
      <c r="A200" s="140" t="s">
        <v>334</v>
      </c>
      <c r="B200" s="28" t="s">
        <v>335</v>
      </c>
      <c r="C200" s="29"/>
      <c r="D200" s="30"/>
      <c r="E200" s="31"/>
      <c r="F200" s="31"/>
      <c r="G200" s="33"/>
      <c r="H200" s="33"/>
      <c r="I200" s="34"/>
      <c r="J200" s="33"/>
      <c r="K200" s="34"/>
      <c r="L200" s="33"/>
      <c r="M200" s="33"/>
      <c r="N200" s="33"/>
      <c r="O200" s="33"/>
      <c r="P200" s="33"/>
      <c r="Q200" s="33"/>
      <c r="R200" s="33"/>
      <c r="S200" s="35"/>
      <c r="T200" s="33"/>
      <c r="U200" s="36"/>
      <c r="V200" s="36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7"/>
      <c r="AL200" s="38"/>
      <c r="AM200" s="38"/>
      <c r="AN200" s="38"/>
      <c r="AO200" s="37"/>
      <c r="AP200" s="38"/>
      <c r="AQ200" s="38"/>
      <c r="AR200" s="37"/>
      <c r="AS200" s="38"/>
    </row>
    <row r="201" spans="1:45" ht="17.25" customHeight="1" x14ac:dyDescent="0.25">
      <c r="A201" s="246" t="s">
        <v>336</v>
      </c>
      <c r="B201" s="197" t="s">
        <v>337</v>
      </c>
      <c r="C201" s="199" t="s">
        <v>192</v>
      </c>
      <c r="D201" s="30" t="s">
        <v>193</v>
      </c>
      <c r="E201" s="31">
        <v>15</v>
      </c>
      <c r="F201" s="31">
        <v>10</v>
      </c>
      <c r="G201" s="33">
        <f>$G$84</f>
        <v>4.5999999999999999E-2</v>
      </c>
      <c r="H201" s="33">
        <f t="shared" si="78"/>
        <v>0.69</v>
      </c>
      <c r="I201" s="34">
        <f>H201+H202</f>
        <v>1.43</v>
      </c>
      <c r="J201" s="33">
        <f t="shared" si="79"/>
        <v>0.45999999999999996</v>
      </c>
      <c r="K201" s="34">
        <f>J201+J202</f>
        <v>0.83</v>
      </c>
      <c r="L201" s="33"/>
      <c r="M201" s="33"/>
      <c r="N201" s="33"/>
      <c r="O201" s="33">
        <f>I201*$Q$7</f>
        <v>2.1449999999999997E-2</v>
      </c>
      <c r="P201" s="33">
        <f>K201*$Q$7</f>
        <v>1.2449999999999999E-2</v>
      </c>
      <c r="Q201" s="33"/>
      <c r="R201" s="33">
        <f>I201*$T$7</f>
        <v>0.48620000000000002</v>
      </c>
      <c r="S201" s="35">
        <f>K201*$T$7</f>
        <v>0.28220000000000001</v>
      </c>
      <c r="T201" s="33"/>
      <c r="U201" s="36">
        <f>I201*$W$7</f>
        <v>1.4300000000000001E-4</v>
      </c>
      <c r="V201" s="36">
        <f>K201*$W$7</f>
        <v>8.2999999999999998E-5</v>
      </c>
      <c r="W201" s="33"/>
      <c r="X201" s="33">
        <f>I201*$Z$7</f>
        <v>1.0888019999999998</v>
      </c>
      <c r="Y201" s="33">
        <f>K201*$Z$7</f>
        <v>0.63196199999999991</v>
      </c>
      <c r="Z201" s="33"/>
      <c r="AA201" s="33">
        <f>I201+O201+R201+U201+X201</f>
        <v>3.0265949999999995</v>
      </c>
      <c r="AB201" s="33">
        <f>K201+P201+S201+V201+Y201</f>
        <v>1.7566949999999999</v>
      </c>
      <c r="AC201" s="33">
        <f>AA201*$AE$7</f>
        <v>0.9079784999999998</v>
      </c>
      <c r="AD201" s="33">
        <f>AB201*$AE$7</f>
        <v>0.52700849999999999</v>
      </c>
      <c r="AE201" s="33"/>
      <c r="AF201" s="33"/>
      <c r="AG201" s="33"/>
      <c r="AH201" s="33">
        <f>(AA201+AC201)*$AJ$7</f>
        <v>0.11803720499999996</v>
      </c>
      <c r="AI201" s="33">
        <f>(AB201+AD201)*$AJ$7</f>
        <v>6.8511104999999989E-2</v>
      </c>
      <c r="AJ201" s="33"/>
      <c r="AK201" s="37">
        <v>10.5</v>
      </c>
      <c r="AL201" s="38">
        <v>6.11</v>
      </c>
      <c r="AM201" s="38">
        <f t="shared" si="75"/>
        <v>11.34</v>
      </c>
      <c r="AN201" s="38">
        <f t="shared" si="77"/>
        <v>6.6</v>
      </c>
      <c r="AO201" s="37">
        <f t="shared" si="76"/>
        <v>2.27</v>
      </c>
      <c r="AP201" s="38">
        <f t="shared" si="76"/>
        <v>1.32</v>
      </c>
      <c r="AQ201" s="38"/>
      <c r="AR201" s="37">
        <f t="shared" ref="AR201:AS203" si="87">AM201+AO201</f>
        <v>13.61</v>
      </c>
      <c r="AS201" s="38">
        <f t="shared" si="87"/>
        <v>7.92</v>
      </c>
    </row>
    <row r="202" spans="1:45" ht="51.75" hidden="1" customHeight="1" x14ac:dyDescent="0.25">
      <c r="A202" s="247"/>
      <c r="B202" s="198"/>
      <c r="C202" s="200"/>
      <c r="D202" s="30" t="s">
        <v>46</v>
      </c>
      <c r="E202" s="31">
        <v>20</v>
      </c>
      <c r="F202" s="31">
        <v>10</v>
      </c>
      <c r="G202" s="33">
        <f>$G$85</f>
        <v>3.6999999999999998E-2</v>
      </c>
      <c r="H202" s="33">
        <f t="shared" si="78"/>
        <v>0.74</v>
      </c>
      <c r="I202" s="34"/>
      <c r="J202" s="33">
        <f t="shared" si="79"/>
        <v>0.37</v>
      </c>
      <c r="K202" s="34"/>
      <c r="L202" s="33"/>
      <c r="M202" s="33"/>
      <c r="N202" s="33"/>
      <c r="O202" s="33"/>
      <c r="P202" s="33"/>
      <c r="Q202" s="33"/>
      <c r="R202" s="33"/>
      <c r="S202" s="35"/>
      <c r="T202" s="33"/>
      <c r="U202" s="36"/>
      <c r="V202" s="36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7"/>
      <c r="AL202" s="38"/>
      <c r="AM202" s="38">
        <f t="shared" si="75"/>
        <v>0</v>
      </c>
      <c r="AN202" s="38">
        <f t="shared" si="77"/>
        <v>0</v>
      </c>
      <c r="AO202" s="37">
        <f t="shared" si="76"/>
        <v>0</v>
      </c>
      <c r="AP202" s="38">
        <f t="shared" si="76"/>
        <v>0</v>
      </c>
      <c r="AQ202" s="38"/>
      <c r="AR202" s="37">
        <f t="shared" si="87"/>
        <v>0</v>
      </c>
      <c r="AS202" s="38">
        <f t="shared" si="87"/>
        <v>0</v>
      </c>
    </row>
    <row r="203" spans="1:45" ht="15" customHeight="1" x14ac:dyDescent="0.25">
      <c r="A203" s="246" t="s">
        <v>338</v>
      </c>
      <c r="B203" s="197" t="s">
        <v>339</v>
      </c>
      <c r="C203" s="199" t="s">
        <v>192</v>
      </c>
      <c r="D203" s="30" t="s">
        <v>193</v>
      </c>
      <c r="E203" s="31">
        <v>30</v>
      </c>
      <c r="F203" s="31">
        <v>15</v>
      </c>
      <c r="G203" s="33">
        <f>$G$84</f>
        <v>4.5999999999999999E-2</v>
      </c>
      <c r="H203" s="33">
        <f t="shared" si="78"/>
        <v>1.38</v>
      </c>
      <c r="I203" s="34">
        <f>H203+H204</f>
        <v>1.75</v>
      </c>
      <c r="J203" s="33">
        <f t="shared" si="79"/>
        <v>0.69</v>
      </c>
      <c r="K203" s="34">
        <f>J203+J204</f>
        <v>0.875</v>
      </c>
      <c r="L203" s="33"/>
      <c r="M203" s="33"/>
      <c r="N203" s="33"/>
      <c r="O203" s="33">
        <f>I203*$Q$7</f>
        <v>2.6249999999999999E-2</v>
      </c>
      <c r="P203" s="33">
        <f>K203*$Q$7</f>
        <v>1.3125E-2</v>
      </c>
      <c r="Q203" s="33"/>
      <c r="R203" s="33">
        <f>I203*$T$7</f>
        <v>0.59500000000000008</v>
      </c>
      <c r="S203" s="35">
        <f>K203*$T$7</f>
        <v>0.29750000000000004</v>
      </c>
      <c r="T203" s="33"/>
      <c r="U203" s="36">
        <f>I203*$W$7</f>
        <v>1.75E-4</v>
      </c>
      <c r="V203" s="36">
        <f>K203*$W$7</f>
        <v>8.7499999999999999E-5</v>
      </c>
      <c r="W203" s="33"/>
      <c r="X203" s="33">
        <f>I203*$Z$7</f>
        <v>1.3324499999999999</v>
      </c>
      <c r="Y203" s="33">
        <f>K203*$Z$7</f>
        <v>0.66622499999999996</v>
      </c>
      <c r="Z203" s="33"/>
      <c r="AA203" s="33">
        <f>I203+O203+R203+U203+X203</f>
        <v>3.703875</v>
      </c>
      <c r="AB203" s="33">
        <f>K203+P203+S203+V203+Y203</f>
        <v>1.8519375</v>
      </c>
      <c r="AC203" s="33">
        <f>AA203*$AE$7</f>
        <v>1.1111625000000001</v>
      </c>
      <c r="AD203" s="33">
        <f>AB203*$AE$7</f>
        <v>0.55558125000000003</v>
      </c>
      <c r="AE203" s="33"/>
      <c r="AF203" s="33"/>
      <c r="AG203" s="33"/>
      <c r="AH203" s="33">
        <f>(AA203+AC203)*$AJ$7</f>
        <v>0.14445112499999999</v>
      </c>
      <c r="AI203" s="33">
        <f>(AB203+AD203)*$AJ$7</f>
        <v>7.2225562499999993E-2</v>
      </c>
      <c r="AJ203" s="33"/>
      <c r="AK203" s="37">
        <v>12.86</v>
      </c>
      <c r="AL203" s="38">
        <v>6.42</v>
      </c>
      <c r="AM203" s="38">
        <f t="shared" ref="AM203:AM266" si="88">ROUND((AK203*$AM$9),2)</f>
        <v>13.89</v>
      </c>
      <c r="AN203" s="38">
        <f t="shared" si="77"/>
        <v>6.93</v>
      </c>
      <c r="AO203" s="37">
        <f t="shared" ref="AO203:AP266" si="89">ROUND((AM203*$AQ$7),2)</f>
        <v>2.78</v>
      </c>
      <c r="AP203" s="38">
        <f t="shared" si="89"/>
        <v>1.39</v>
      </c>
      <c r="AQ203" s="38"/>
      <c r="AR203" s="37">
        <f t="shared" si="87"/>
        <v>16.670000000000002</v>
      </c>
      <c r="AS203" s="38">
        <f t="shared" si="87"/>
        <v>8.32</v>
      </c>
    </row>
    <row r="204" spans="1:45" ht="51.75" hidden="1" customHeight="1" x14ac:dyDescent="0.25">
      <c r="A204" s="247"/>
      <c r="B204" s="198"/>
      <c r="C204" s="200"/>
      <c r="D204" s="30" t="s">
        <v>46</v>
      </c>
      <c r="E204" s="31">
        <v>10</v>
      </c>
      <c r="F204" s="31">
        <v>5</v>
      </c>
      <c r="G204" s="33">
        <f>$G$85</f>
        <v>3.6999999999999998E-2</v>
      </c>
      <c r="H204" s="33">
        <f t="shared" si="78"/>
        <v>0.37</v>
      </c>
      <c r="I204" s="34"/>
      <c r="J204" s="33">
        <f t="shared" si="79"/>
        <v>0.185</v>
      </c>
      <c r="K204" s="34"/>
      <c r="L204" s="33"/>
      <c r="M204" s="33"/>
      <c r="N204" s="33"/>
      <c r="O204" s="33"/>
      <c r="P204" s="33"/>
      <c r="Q204" s="33"/>
      <c r="R204" s="33"/>
      <c r="S204" s="35"/>
      <c r="T204" s="33"/>
      <c r="U204" s="36"/>
      <c r="V204" s="36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7"/>
      <c r="AL204" s="38"/>
      <c r="AM204" s="38">
        <f t="shared" si="88"/>
        <v>0</v>
      </c>
      <c r="AN204" s="38">
        <f t="shared" si="77"/>
        <v>0</v>
      </c>
      <c r="AO204" s="37">
        <f t="shared" si="89"/>
        <v>0</v>
      </c>
      <c r="AP204" s="38">
        <f t="shared" si="89"/>
        <v>0</v>
      </c>
      <c r="AQ204" s="38"/>
      <c r="AR204" s="37"/>
      <c r="AS204" s="38"/>
    </row>
    <row r="205" spans="1:45" ht="15" customHeight="1" x14ac:dyDescent="0.25">
      <c r="A205" s="140" t="s">
        <v>340</v>
      </c>
      <c r="B205" s="28" t="s">
        <v>341</v>
      </c>
      <c r="C205" s="29"/>
      <c r="D205" s="30"/>
      <c r="E205" s="31"/>
      <c r="F205" s="31"/>
      <c r="G205" s="33"/>
      <c r="H205" s="33"/>
      <c r="I205" s="34"/>
      <c r="J205" s="33"/>
      <c r="K205" s="34"/>
      <c r="L205" s="33"/>
      <c r="M205" s="33"/>
      <c r="N205" s="33"/>
      <c r="O205" s="33"/>
      <c r="P205" s="33"/>
      <c r="Q205" s="33"/>
      <c r="R205" s="33"/>
      <c r="S205" s="35"/>
      <c r="T205" s="33"/>
      <c r="U205" s="36"/>
      <c r="V205" s="36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7"/>
      <c r="AL205" s="38"/>
      <c r="AM205" s="38"/>
      <c r="AN205" s="38"/>
      <c r="AO205" s="37"/>
      <c r="AP205" s="38"/>
      <c r="AQ205" s="38"/>
      <c r="AR205" s="37"/>
      <c r="AS205" s="38"/>
    </row>
    <row r="206" spans="1:45" ht="17.25" customHeight="1" x14ac:dyDescent="0.25">
      <c r="A206" s="246" t="s">
        <v>342</v>
      </c>
      <c r="B206" s="197" t="s">
        <v>343</v>
      </c>
      <c r="C206" s="199" t="s">
        <v>192</v>
      </c>
      <c r="D206" s="30" t="s">
        <v>193</v>
      </c>
      <c r="E206" s="31">
        <v>15</v>
      </c>
      <c r="F206" s="31">
        <v>10</v>
      </c>
      <c r="G206" s="33">
        <f>$G$84</f>
        <v>4.5999999999999999E-2</v>
      </c>
      <c r="H206" s="33">
        <f t="shared" si="78"/>
        <v>0.69</v>
      </c>
      <c r="I206" s="34">
        <f>H206+H207</f>
        <v>1.43</v>
      </c>
      <c r="J206" s="33">
        <f t="shared" si="79"/>
        <v>0.45999999999999996</v>
      </c>
      <c r="K206" s="34">
        <f>J206+J207</f>
        <v>0.83</v>
      </c>
      <c r="L206" s="33"/>
      <c r="M206" s="33"/>
      <c r="N206" s="33"/>
      <c r="O206" s="33">
        <f>I206*$Q$7</f>
        <v>2.1449999999999997E-2</v>
      </c>
      <c r="P206" s="33">
        <f>K206*$Q$7</f>
        <v>1.2449999999999999E-2</v>
      </c>
      <c r="Q206" s="33"/>
      <c r="R206" s="33">
        <f>I206*$T$7</f>
        <v>0.48620000000000002</v>
      </c>
      <c r="S206" s="35">
        <f>K206*$T$7</f>
        <v>0.28220000000000001</v>
      </c>
      <c r="T206" s="33"/>
      <c r="U206" s="36">
        <f>I206*$W$7</f>
        <v>1.4300000000000001E-4</v>
      </c>
      <c r="V206" s="36">
        <f>K206*$W$7</f>
        <v>8.2999999999999998E-5</v>
      </c>
      <c r="W206" s="33"/>
      <c r="X206" s="33">
        <f>I206*$Z$7</f>
        <v>1.0888019999999998</v>
      </c>
      <c r="Y206" s="33">
        <f>K206*$Z$7</f>
        <v>0.63196199999999991</v>
      </c>
      <c r="Z206" s="33"/>
      <c r="AA206" s="33">
        <f>I206+O206+R206+U206+X206</f>
        <v>3.0265949999999995</v>
      </c>
      <c r="AB206" s="33">
        <f>K206+P206+S206+V206+Y206</f>
        <v>1.7566949999999999</v>
      </c>
      <c r="AC206" s="33">
        <f>AA206*$AE$7</f>
        <v>0.9079784999999998</v>
      </c>
      <c r="AD206" s="33">
        <f>AB206*$AE$7</f>
        <v>0.52700849999999999</v>
      </c>
      <c r="AE206" s="33"/>
      <c r="AF206" s="33"/>
      <c r="AG206" s="33"/>
      <c r="AH206" s="33">
        <f>(AA206+AC206)*$AJ$7</f>
        <v>0.11803720499999996</v>
      </c>
      <c r="AI206" s="33">
        <f>(AB206+AD206)*$AJ$7</f>
        <v>6.8511104999999989E-2</v>
      </c>
      <c r="AJ206" s="33"/>
      <c r="AK206" s="37">
        <v>10.5</v>
      </c>
      <c r="AL206" s="38">
        <v>6.11</v>
      </c>
      <c r="AM206" s="38">
        <f t="shared" si="88"/>
        <v>11.34</v>
      </c>
      <c r="AN206" s="38">
        <f t="shared" ref="AN206:AN269" si="90">ROUND((AL206*$AN$9),2)</f>
        <v>6.6</v>
      </c>
      <c r="AO206" s="37">
        <f t="shared" si="89"/>
        <v>2.27</v>
      </c>
      <c r="AP206" s="38">
        <f t="shared" si="89"/>
        <v>1.32</v>
      </c>
      <c r="AQ206" s="38"/>
      <c r="AR206" s="37">
        <f t="shared" ref="AR206:AS208" si="91">AM206+AO206</f>
        <v>13.61</v>
      </c>
      <c r="AS206" s="38">
        <f t="shared" si="91"/>
        <v>7.92</v>
      </c>
    </row>
    <row r="207" spans="1:45" ht="51.75" hidden="1" customHeight="1" x14ac:dyDescent="0.25">
      <c r="A207" s="247"/>
      <c r="B207" s="198"/>
      <c r="C207" s="200"/>
      <c r="D207" s="30" t="s">
        <v>46</v>
      </c>
      <c r="E207" s="31">
        <v>20</v>
      </c>
      <c r="F207" s="31">
        <v>10</v>
      </c>
      <c r="G207" s="33">
        <f>$G$85</f>
        <v>3.6999999999999998E-2</v>
      </c>
      <c r="H207" s="33">
        <f t="shared" si="78"/>
        <v>0.74</v>
      </c>
      <c r="I207" s="34"/>
      <c r="J207" s="33">
        <f t="shared" si="79"/>
        <v>0.37</v>
      </c>
      <c r="K207" s="34"/>
      <c r="L207" s="33"/>
      <c r="M207" s="33"/>
      <c r="N207" s="33"/>
      <c r="O207" s="33"/>
      <c r="P207" s="33"/>
      <c r="Q207" s="33"/>
      <c r="R207" s="33"/>
      <c r="S207" s="35"/>
      <c r="T207" s="33"/>
      <c r="U207" s="36"/>
      <c r="V207" s="36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7"/>
      <c r="AL207" s="38"/>
      <c r="AM207" s="38">
        <f t="shared" si="88"/>
        <v>0</v>
      </c>
      <c r="AN207" s="38">
        <f t="shared" si="90"/>
        <v>0</v>
      </c>
      <c r="AO207" s="37">
        <f t="shared" si="89"/>
        <v>0</v>
      </c>
      <c r="AP207" s="38">
        <f t="shared" si="89"/>
        <v>0</v>
      </c>
      <c r="AQ207" s="38"/>
      <c r="AR207" s="37">
        <f t="shared" si="91"/>
        <v>0</v>
      </c>
      <c r="AS207" s="38">
        <f t="shared" si="91"/>
        <v>0</v>
      </c>
    </row>
    <row r="208" spans="1:45" ht="17.25" customHeight="1" x14ac:dyDescent="0.25">
      <c r="A208" s="246" t="s">
        <v>344</v>
      </c>
      <c r="B208" s="197" t="s">
        <v>345</v>
      </c>
      <c r="C208" s="199" t="s">
        <v>192</v>
      </c>
      <c r="D208" s="30" t="s">
        <v>193</v>
      </c>
      <c r="E208" s="31">
        <v>30</v>
      </c>
      <c r="F208" s="31">
        <v>15</v>
      </c>
      <c r="G208" s="33">
        <f>$G$84</f>
        <v>4.5999999999999999E-2</v>
      </c>
      <c r="H208" s="33">
        <f t="shared" si="78"/>
        <v>1.38</v>
      </c>
      <c r="I208" s="34">
        <f>H208+H209</f>
        <v>1.75</v>
      </c>
      <c r="J208" s="33">
        <f t="shared" si="79"/>
        <v>0.69</v>
      </c>
      <c r="K208" s="34">
        <f>J208+J209</f>
        <v>0.875</v>
      </c>
      <c r="L208" s="33"/>
      <c r="M208" s="33"/>
      <c r="N208" s="33"/>
      <c r="O208" s="33">
        <f>I208*$Q$7</f>
        <v>2.6249999999999999E-2</v>
      </c>
      <c r="P208" s="33">
        <f>K208*$Q$7</f>
        <v>1.3125E-2</v>
      </c>
      <c r="Q208" s="33"/>
      <c r="R208" s="33">
        <f>I208*$T$7</f>
        <v>0.59500000000000008</v>
      </c>
      <c r="S208" s="35">
        <f>K208*$T$7</f>
        <v>0.29750000000000004</v>
      </c>
      <c r="T208" s="33"/>
      <c r="U208" s="36">
        <f>I208*$W$7</f>
        <v>1.75E-4</v>
      </c>
      <c r="V208" s="36">
        <f>K208*$W$7</f>
        <v>8.7499999999999999E-5</v>
      </c>
      <c r="W208" s="33"/>
      <c r="X208" s="33">
        <f>I208*$Z$7</f>
        <v>1.3324499999999999</v>
      </c>
      <c r="Y208" s="33">
        <f>K208*$Z$7</f>
        <v>0.66622499999999996</v>
      </c>
      <c r="Z208" s="33"/>
      <c r="AA208" s="33">
        <f>I208+O208+R208+U208+X208</f>
        <v>3.703875</v>
      </c>
      <c r="AB208" s="33">
        <f>K208+P208+S208+V208+Y208</f>
        <v>1.8519375</v>
      </c>
      <c r="AC208" s="33">
        <f>AA208*$AE$7</f>
        <v>1.1111625000000001</v>
      </c>
      <c r="AD208" s="33">
        <f>AB208*$AE$7</f>
        <v>0.55558125000000003</v>
      </c>
      <c r="AE208" s="33"/>
      <c r="AF208" s="33"/>
      <c r="AG208" s="33"/>
      <c r="AH208" s="33">
        <f>(AA208+AC208)*$AJ$7</f>
        <v>0.14445112499999999</v>
      </c>
      <c r="AI208" s="33">
        <f>(AB208+AD208)*$AJ$7</f>
        <v>7.2225562499999993E-2</v>
      </c>
      <c r="AJ208" s="33"/>
      <c r="AK208" s="37">
        <v>12.86</v>
      </c>
      <c r="AL208" s="38">
        <v>6.42</v>
      </c>
      <c r="AM208" s="38">
        <f t="shared" si="88"/>
        <v>13.89</v>
      </c>
      <c r="AN208" s="38">
        <f t="shared" si="90"/>
        <v>6.93</v>
      </c>
      <c r="AO208" s="37">
        <f t="shared" si="89"/>
        <v>2.78</v>
      </c>
      <c r="AP208" s="38">
        <f t="shared" si="89"/>
        <v>1.39</v>
      </c>
      <c r="AQ208" s="38"/>
      <c r="AR208" s="37">
        <f t="shared" si="91"/>
        <v>16.670000000000002</v>
      </c>
      <c r="AS208" s="38">
        <f t="shared" si="91"/>
        <v>8.32</v>
      </c>
    </row>
    <row r="209" spans="1:45" ht="0.75" hidden="1" customHeight="1" x14ac:dyDescent="0.25">
      <c r="A209" s="247"/>
      <c r="B209" s="198"/>
      <c r="C209" s="200"/>
      <c r="D209" s="30" t="s">
        <v>46</v>
      </c>
      <c r="E209" s="31">
        <v>10</v>
      </c>
      <c r="F209" s="31">
        <v>5</v>
      </c>
      <c r="G209" s="33">
        <f>$G$85</f>
        <v>3.6999999999999998E-2</v>
      </c>
      <c r="H209" s="33">
        <f t="shared" si="78"/>
        <v>0.37</v>
      </c>
      <c r="I209" s="34"/>
      <c r="J209" s="33">
        <f t="shared" si="79"/>
        <v>0.185</v>
      </c>
      <c r="K209" s="34"/>
      <c r="L209" s="33"/>
      <c r="M209" s="33"/>
      <c r="N209" s="33"/>
      <c r="O209" s="33"/>
      <c r="P209" s="33"/>
      <c r="Q209" s="33"/>
      <c r="R209" s="33"/>
      <c r="S209" s="35"/>
      <c r="T209" s="33"/>
      <c r="U209" s="36"/>
      <c r="V209" s="36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7"/>
      <c r="AL209" s="38"/>
      <c r="AM209" s="38">
        <f t="shared" si="88"/>
        <v>0</v>
      </c>
      <c r="AN209" s="38">
        <f t="shared" si="90"/>
        <v>0</v>
      </c>
      <c r="AO209" s="37">
        <f t="shared" si="89"/>
        <v>0</v>
      </c>
      <c r="AP209" s="38">
        <f t="shared" si="89"/>
        <v>0</v>
      </c>
      <c r="AQ209" s="38"/>
      <c r="AR209" s="37"/>
      <c r="AS209" s="38"/>
    </row>
    <row r="210" spans="1:45" x14ac:dyDescent="0.25">
      <c r="A210" s="140" t="s">
        <v>346</v>
      </c>
      <c r="B210" s="28" t="s">
        <v>347</v>
      </c>
      <c r="C210" s="29"/>
      <c r="D210" s="30"/>
      <c r="E210" s="31"/>
      <c r="F210" s="31"/>
      <c r="G210" s="33"/>
      <c r="H210" s="33"/>
      <c r="I210" s="34"/>
      <c r="J210" s="33"/>
      <c r="K210" s="34"/>
      <c r="L210" s="33"/>
      <c r="M210" s="33"/>
      <c r="N210" s="33"/>
      <c r="O210" s="33"/>
      <c r="P210" s="33"/>
      <c r="Q210" s="33"/>
      <c r="R210" s="33"/>
      <c r="S210" s="35"/>
      <c r="T210" s="33"/>
      <c r="U210" s="36"/>
      <c r="V210" s="36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7"/>
      <c r="AL210" s="38"/>
      <c r="AM210" s="38"/>
      <c r="AN210" s="38"/>
      <c r="AO210" s="37"/>
      <c r="AP210" s="38"/>
      <c r="AQ210" s="38"/>
      <c r="AR210" s="37"/>
      <c r="AS210" s="38"/>
    </row>
    <row r="211" spans="1:45" ht="18.75" customHeight="1" x14ac:dyDescent="0.25">
      <c r="A211" s="246" t="s">
        <v>348</v>
      </c>
      <c r="B211" s="197" t="s">
        <v>349</v>
      </c>
      <c r="C211" s="199" t="s">
        <v>192</v>
      </c>
      <c r="D211" s="30" t="s">
        <v>193</v>
      </c>
      <c r="E211" s="31">
        <v>30</v>
      </c>
      <c r="F211" s="31">
        <v>15</v>
      </c>
      <c r="G211" s="33">
        <f>$G$84</f>
        <v>4.5999999999999999E-2</v>
      </c>
      <c r="H211" s="33">
        <f t="shared" si="78"/>
        <v>1.38</v>
      </c>
      <c r="I211" s="34">
        <f>H211+H212</f>
        <v>1.75</v>
      </c>
      <c r="J211" s="33">
        <f t="shared" si="79"/>
        <v>0.69</v>
      </c>
      <c r="K211" s="34">
        <f>J211+J212</f>
        <v>0.875</v>
      </c>
      <c r="L211" s="33"/>
      <c r="M211" s="33"/>
      <c r="N211" s="33"/>
      <c r="O211" s="33">
        <f>I211*$Q$7</f>
        <v>2.6249999999999999E-2</v>
      </c>
      <c r="P211" s="33">
        <f>K211*$Q$7</f>
        <v>1.3125E-2</v>
      </c>
      <c r="Q211" s="33"/>
      <c r="R211" s="33">
        <f>I211*$T$7</f>
        <v>0.59500000000000008</v>
      </c>
      <c r="S211" s="35">
        <f>K211*$T$7</f>
        <v>0.29750000000000004</v>
      </c>
      <c r="T211" s="33"/>
      <c r="U211" s="36">
        <f>I211*$W$7</f>
        <v>1.75E-4</v>
      </c>
      <c r="V211" s="36">
        <f>K211*$W$7</f>
        <v>8.7499999999999999E-5</v>
      </c>
      <c r="W211" s="33"/>
      <c r="X211" s="33">
        <f>I211*$Z$7</f>
        <v>1.3324499999999999</v>
      </c>
      <c r="Y211" s="33">
        <f>K211*$Z$7</f>
        <v>0.66622499999999996</v>
      </c>
      <c r="Z211" s="33"/>
      <c r="AA211" s="33">
        <f>I211+O211+R211+U211+X211</f>
        <v>3.703875</v>
      </c>
      <c r="AB211" s="33">
        <f>K211+P211+S211+V211+Y211</f>
        <v>1.8519375</v>
      </c>
      <c r="AC211" s="33">
        <f>AA211*$AE$7</f>
        <v>1.1111625000000001</v>
      </c>
      <c r="AD211" s="33">
        <f>AB211*$AE$7</f>
        <v>0.55558125000000003</v>
      </c>
      <c r="AE211" s="33"/>
      <c r="AF211" s="33"/>
      <c r="AG211" s="33"/>
      <c r="AH211" s="33">
        <f>(AA211+AC211)*$AJ$7</f>
        <v>0.14445112499999999</v>
      </c>
      <c r="AI211" s="33">
        <f>(AB211+AD211)*$AJ$7</f>
        <v>7.2225562499999993E-2</v>
      </c>
      <c r="AJ211" s="33"/>
      <c r="AK211" s="37">
        <v>12.86</v>
      </c>
      <c r="AL211" s="38">
        <v>6.42</v>
      </c>
      <c r="AM211" s="38">
        <f t="shared" si="88"/>
        <v>13.89</v>
      </c>
      <c r="AN211" s="38">
        <f t="shared" si="90"/>
        <v>6.93</v>
      </c>
      <c r="AO211" s="37">
        <f t="shared" si="89"/>
        <v>2.78</v>
      </c>
      <c r="AP211" s="38">
        <f t="shared" si="89"/>
        <v>1.39</v>
      </c>
      <c r="AQ211" s="38"/>
      <c r="AR211" s="37">
        <f>AM211+AO211</f>
        <v>16.670000000000002</v>
      </c>
      <c r="AS211" s="38">
        <f>AN211+AP211</f>
        <v>8.32</v>
      </c>
    </row>
    <row r="212" spans="1:45" ht="51.75" hidden="1" customHeight="1" x14ac:dyDescent="0.25">
      <c r="A212" s="247"/>
      <c r="B212" s="198"/>
      <c r="C212" s="200"/>
      <c r="D212" s="30" t="s">
        <v>46</v>
      </c>
      <c r="E212" s="31">
        <v>10</v>
      </c>
      <c r="F212" s="31">
        <v>5</v>
      </c>
      <c r="G212" s="33">
        <f>$G$85</f>
        <v>3.6999999999999998E-2</v>
      </c>
      <c r="H212" s="33">
        <f t="shared" si="78"/>
        <v>0.37</v>
      </c>
      <c r="I212" s="34"/>
      <c r="J212" s="33">
        <f t="shared" si="79"/>
        <v>0.185</v>
      </c>
      <c r="K212" s="34"/>
      <c r="L212" s="33"/>
      <c r="M212" s="33"/>
      <c r="N212" s="33"/>
      <c r="O212" s="33"/>
      <c r="P212" s="33"/>
      <c r="Q212" s="33"/>
      <c r="R212" s="33"/>
      <c r="S212" s="35"/>
      <c r="T212" s="33"/>
      <c r="U212" s="36"/>
      <c r="V212" s="36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7"/>
      <c r="AL212" s="38"/>
      <c r="AM212" s="38">
        <f t="shared" si="88"/>
        <v>0</v>
      </c>
      <c r="AN212" s="38">
        <f t="shared" si="90"/>
        <v>0</v>
      </c>
      <c r="AO212" s="37">
        <f t="shared" si="89"/>
        <v>0</v>
      </c>
      <c r="AP212" s="38">
        <f t="shared" si="89"/>
        <v>0</v>
      </c>
      <c r="AQ212" s="38"/>
      <c r="AR212" s="37">
        <f>AK212+AO212</f>
        <v>0</v>
      </c>
      <c r="AS212" s="38">
        <f>AL212+AP212</f>
        <v>0</v>
      </c>
    </row>
    <row r="213" spans="1:45" x14ac:dyDescent="0.25">
      <c r="A213" s="140" t="s">
        <v>350</v>
      </c>
      <c r="B213" s="28" t="s">
        <v>351</v>
      </c>
      <c r="C213" s="29"/>
      <c r="D213" s="30"/>
      <c r="E213" s="31"/>
      <c r="F213" s="31"/>
      <c r="G213" s="33"/>
      <c r="H213" s="33"/>
      <c r="I213" s="34"/>
      <c r="J213" s="33"/>
      <c r="K213" s="34"/>
      <c r="L213" s="33"/>
      <c r="M213" s="33"/>
      <c r="N213" s="33"/>
      <c r="O213" s="33"/>
      <c r="P213" s="33"/>
      <c r="Q213" s="33"/>
      <c r="R213" s="33"/>
      <c r="S213" s="35"/>
      <c r="T213" s="33"/>
      <c r="U213" s="36"/>
      <c r="V213" s="36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7"/>
      <c r="AL213" s="38"/>
      <c r="AM213" s="38"/>
      <c r="AN213" s="38"/>
      <c r="AO213" s="37"/>
      <c r="AP213" s="38"/>
      <c r="AQ213" s="38"/>
      <c r="AR213" s="37"/>
      <c r="AS213" s="38"/>
    </row>
    <row r="214" spans="1:45" ht="25.5" x14ac:dyDescent="0.25">
      <c r="A214" s="140" t="s">
        <v>352</v>
      </c>
      <c r="B214" s="28" t="s">
        <v>353</v>
      </c>
      <c r="C214" s="29" t="s">
        <v>192</v>
      </c>
      <c r="D214" s="30"/>
      <c r="E214" s="31"/>
      <c r="F214" s="31"/>
      <c r="G214" s="33"/>
      <c r="H214" s="33"/>
      <c r="I214" s="34"/>
      <c r="J214" s="33"/>
      <c r="K214" s="34"/>
      <c r="L214" s="33"/>
      <c r="M214" s="33"/>
      <c r="N214" s="33"/>
      <c r="O214" s="33"/>
      <c r="P214" s="33"/>
      <c r="Q214" s="33"/>
      <c r="R214" s="33"/>
      <c r="S214" s="35"/>
      <c r="T214" s="33"/>
      <c r="U214" s="36"/>
      <c r="V214" s="36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7">
        <v>12.86</v>
      </c>
      <c r="AL214" s="38">
        <v>6.42</v>
      </c>
      <c r="AM214" s="38">
        <f t="shared" si="88"/>
        <v>13.89</v>
      </c>
      <c r="AN214" s="38">
        <f t="shared" si="90"/>
        <v>6.93</v>
      </c>
      <c r="AO214" s="37">
        <f t="shared" si="89"/>
        <v>2.78</v>
      </c>
      <c r="AP214" s="38">
        <f t="shared" si="89"/>
        <v>1.39</v>
      </c>
      <c r="AQ214" s="38"/>
      <c r="AR214" s="37">
        <f>AM214+AO214</f>
        <v>16.670000000000002</v>
      </c>
      <c r="AS214" s="38">
        <f>AN214+AP214</f>
        <v>8.32</v>
      </c>
    </row>
    <row r="215" spans="1:45" x14ac:dyDescent="0.25">
      <c r="A215" s="140" t="s">
        <v>354</v>
      </c>
      <c r="B215" s="28" t="s">
        <v>355</v>
      </c>
      <c r="C215" s="29"/>
      <c r="D215" s="30"/>
      <c r="E215" s="31"/>
      <c r="F215" s="31"/>
      <c r="G215" s="33"/>
      <c r="H215" s="33"/>
      <c r="I215" s="34"/>
      <c r="J215" s="33"/>
      <c r="K215" s="34"/>
      <c r="L215" s="33"/>
      <c r="M215" s="33"/>
      <c r="N215" s="33"/>
      <c r="O215" s="33"/>
      <c r="P215" s="33"/>
      <c r="Q215" s="33"/>
      <c r="R215" s="33"/>
      <c r="S215" s="35"/>
      <c r="T215" s="33"/>
      <c r="U215" s="36"/>
      <c r="V215" s="36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7"/>
      <c r="AL215" s="38"/>
      <c r="AM215" s="38"/>
      <c r="AN215" s="38"/>
      <c r="AO215" s="37"/>
      <c r="AP215" s="38"/>
      <c r="AQ215" s="38"/>
      <c r="AR215" s="37"/>
      <c r="AS215" s="38"/>
    </row>
    <row r="216" spans="1:45" ht="25.5" x14ac:dyDescent="0.25">
      <c r="A216" s="140" t="s">
        <v>356</v>
      </c>
      <c r="B216" s="28" t="s">
        <v>357</v>
      </c>
      <c r="C216" s="29" t="s">
        <v>192</v>
      </c>
      <c r="D216" s="30"/>
      <c r="E216" s="31"/>
      <c r="F216" s="31"/>
      <c r="G216" s="33"/>
      <c r="H216" s="33"/>
      <c r="I216" s="34"/>
      <c r="J216" s="33"/>
      <c r="K216" s="34"/>
      <c r="L216" s="33"/>
      <c r="M216" s="33"/>
      <c r="N216" s="33"/>
      <c r="O216" s="33"/>
      <c r="P216" s="33"/>
      <c r="Q216" s="33"/>
      <c r="R216" s="33"/>
      <c r="S216" s="35"/>
      <c r="T216" s="33"/>
      <c r="U216" s="36"/>
      <c r="V216" s="36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7">
        <v>12.86</v>
      </c>
      <c r="AL216" s="38">
        <v>6.42</v>
      </c>
      <c r="AM216" s="38">
        <f t="shared" si="88"/>
        <v>13.89</v>
      </c>
      <c r="AN216" s="38">
        <f t="shared" si="90"/>
        <v>6.93</v>
      </c>
      <c r="AO216" s="37">
        <f t="shared" si="89"/>
        <v>2.78</v>
      </c>
      <c r="AP216" s="38">
        <f t="shared" si="89"/>
        <v>1.39</v>
      </c>
      <c r="AQ216" s="38"/>
      <c r="AR216" s="37">
        <f>AM216+AO216</f>
        <v>16.670000000000002</v>
      </c>
      <c r="AS216" s="38">
        <f>AN216+AP216</f>
        <v>8.32</v>
      </c>
    </row>
    <row r="217" spans="1:45" x14ac:dyDescent="0.25">
      <c r="A217" s="140" t="s">
        <v>358</v>
      </c>
      <c r="B217" s="28" t="s">
        <v>359</v>
      </c>
      <c r="C217" s="29"/>
      <c r="D217" s="30"/>
      <c r="E217" s="31"/>
      <c r="F217" s="31"/>
      <c r="G217" s="33"/>
      <c r="H217" s="33"/>
      <c r="I217" s="34"/>
      <c r="J217" s="33"/>
      <c r="K217" s="34"/>
      <c r="L217" s="33"/>
      <c r="M217" s="33"/>
      <c r="N217" s="33"/>
      <c r="O217" s="33"/>
      <c r="P217" s="33"/>
      <c r="Q217" s="33"/>
      <c r="R217" s="33"/>
      <c r="S217" s="35"/>
      <c r="T217" s="33"/>
      <c r="U217" s="36"/>
      <c r="V217" s="36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7"/>
      <c r="AL217" s="38"/>
      <c r="AM217" s="38"/>
      <c r="AN217" s="38"/>
      <c r="AO217" s="37"/>
      <c r="AP217" s="38"/>
      <c r="AQ217" s="38"/>
      <c r="AR217" s="37"/>
      <c r="AS217" s="38"/>
    </row>
    <row r="218" spans="1:45" ht="25.5" x14ac:dyDescent="0.25">
      <c r="A218" s="140" t="s">
        <v>360</v>
      </c>
      <c r="B218" s="28" t="s">
        <v>361</v>
      </c>
      <c r="C218" s="29" t="s">
        <v>192</v>
      </c>
      <c r="D218" s="30"/>
      <c r="E218" s="31"/>
      <c r="F218" s="31"/>
      <c r="G218" s="33"/>
      <c r="H218" s="33"/>
      <c r="I218" s="34"/>
      <c r="J218" s="33"/>
      <c r="K218" s="34"/>
      <c r="L218" s="33"/>
      <c r="M218" s="33"/>
      <c r="N218" s="33"/>
      <c r="O218" s="33"/>
      <c r="P218" s="33"/>
      <c r="Q218" s="33"/>
      <c r="R218" s="33"/>
      <c r="S218" s="35"/>
      <c r="T218" s="33"/>
      <c r="U218" s="36"/>
      <c r="V218" s="36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7">
        <v>12.86</v>
      </c>
      <c r="AL218" s="38">
        <v>6.42</v>
      </c>
      <c r="AM218" s="38">
        <f t="shared" si="88"/>
        <v>13.89</v>
      </c>
      <c r="AN218" s="38">
        <f t="shared" si="90"/>
        <v>6.93</v>
      </c>
      <c r="AO218" s="37">
        <f t="shared" si="89"/>
        <v>2.78</v>
      </c>
      <c r="AP218" s="38">
        <f t="shared" si="89"/>
        <v>1.39</v>
      </c>
      <c r="AQ218" s="38"/>
      <c r="AR218" s="37">
        <f>AM218+AO218</f>
        <v>16.670000000000002</v>
      </c>
      <c r="AS218" s="38">
        <f>AN218+AP218</f>
        <v>8.32</v>
      </c>
    </row>
    <row r="219" spans="1:45" ht="17.25" customHeight="1" x14ac:dyDescent="0.25">
      <c r="A219" s="140" t="s">
        <v>362</v>
      </c>
      <c r="B219" s="28" t="s">
        <v>363</v>
      </c>
      <c r="C219" s="29"/>
      <c r="D219" s="30"/>
      <c r="E219" s="31"/>
      <c r="F219" s="31"/>
      <c r="G219" s="33"/>
      <c r="H219" s="33"/>
      <c r="I219" s="34"/>
      <c r="J219" s="33"/>
      <c r="K219" s="34"/>
      <c r="L219" s="33"/>
      <c r="M219" s="33"/>
      <c r="N219" s="33"/>
      <c r="O219" s="33"/>
      <c r="P219" s="33"/>
      <c r="Q219" s="33"/>
      <c r="R219" s="33"/>
      <c r="S219" s="35"/>
      <c r="T219" s="33"/>
      <c r="U219" s="36"/>
      <c r="V219" s="36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7"/>
      <c r="AL219" s="38"/>
      <c r="AM219" s="38"/>
      <c r="AN219" s="38"/>
      <c r="AO219" s="37"/>
      <c r="AP219" s="38"/>
      <c r="AQ219" s="38"/>
      <c r="AR219" s="37"/>
      <c r="AS219" s="38"/>
    </row>
    <row r="220" spans="1:45" ht="17.25" customHeight="1" x14ac:dyDescent="0.25">
      <c r="A220" s="246" t="s">
        <v>364</v>
      </c>
      <c r="B220" s="197" t="s">
        <v>365</v>
      </c>
      <c r="C220" s="199" t="s">
        <v>192</v>
      </c>
      <c r="D220" s="30" t="s">
        <v>193</v>
      </c>
      <c r="E220" s="31">
        <v>30</v>
      </c>
      <c r="F220" s="31">
        <v>15</v>
      </c>
      <c r="G220" s="33">
        <f>$G$84</f>
        <v>4.5999999999999999E-2</v>
      </c>
      <c r="H220" s="33">
        <f t="shared" si="78"/>
        <v>1.38</v>
      </c>
      <c r="I220" s="34">
        <f>H220+H221</f>
        <v>1.75</v>
      </c>
      <c r="J220" s="33">
        <f t="shared" si="79"/>
        <v>0.69</v>
      </c>
      <c r="K220" s="34">
        <f>J220+J221</f>
        <v>0.875</v>
      </c>
      <c r="L220" s="33"/>
      <c r="M220" s="33"/>
      <c r="N220" s="33"/>
      <c r="O220" s="33">
        <f>I220*$Q$7</f>
        <v>2.6249999999999999E-2</v>
      </c>
      <c r="P220" s="33">
        <f>K220*$Q$7</f>
        <v>1.3125E-2</v>
      </c>
      <c r="Q220" s="33"/>
      <c r="R220" s="33">
        <f>I220*$T$7</f>
        <v>0.59500000000000008</v>
      </c>
      <c r="S220" s="35">
        <f>K220*$T$7</f>
        <v>0.29750000000000004</v>
      </c>
      <c r="T220" s="33"/>
      <c r="U220" s="36">
        <f>I220*$W$7</f>
        <v>1.75E-4</v>
      </c>
      <c r="V220" s="36">
        <f>K220*$W$7</f>
        <v>8.7499999999999999E-5</v>
      </c>
      <c r="W220" s="33"/>
      <c r="X220" s="33">
        <f>I220*$Z$7</f>
        <v>1.3324499999999999</v>
      </c>
      <c r="Y220" s="33">
        <f>K220*$Z$7</f>
        <v>0.66622499999999996</v>
      </c>
      <c r="Z220" s="33"/>
      <c r="AA220" s="33">
        <f>I220+O220+R220+U220+X220</f>
        <v>3.703875</v>
      </c>
      <c r="AB220" s="33">
        <f>K220+P220+S220+V220+Y220</f>
        <v>1.8519375</v>
      </c>
      <c r="AC220" s="33">
        <f>AA220*$AE$7</f>
        <v>1.1111625000000001</v>
      </c>
      <c r="AD220" s="33">
        <f>AB220*$AE$7</f>
        <v>0.55558125000000003</v>
      </c>
      <c r="AE220" s="33"/>
      <c r="AF220" s="33"/>
      <c r="AG220" s="33"/>
      <c r="AH220" s="33">
        <f>(AA220+AC220)*$AJ$7</f>
        <v>0.14445112499999999</v>
      </c>
      <c r="AI220" s="33">
        <f>(AB220+AD220)*$AJ$7</f>
        <v>7.2225562499999993E-2</v>
      </c>
      <c r="AJ220" s="33"/>
      <c r="AK220" s="37">
        <v>12.86</v>
      </c>
      <c r="AL220" s="38">
        <v>6.42</v>
      </c>
      <c r="AM220" s="38">
        <f t="shared" si="88"/>
        <v>13.89</v>
      </c>
      <c r="AN220" s="38">
        <f t="shared" si="90"/>
        <v>6.93</v>
      </c>
      <c r="AO220" s="37">
        <f t="shared" si="89"/>
        <v>2.78</v>
      </c>
      <c r="AP220" s="38">
        <f t="shared" si="89"/>
        <v>1.39</v>
      </c>
      <c r="AQ220" s="38"/>
      <c r="AR220" s="37">
        <f t="shared" ref="AR220:AS222" si="92">AM220+AO220</f>
        <v>16.670000000000002</v>
      </c>
      <c r="AS220" s="38">
        <f t="shared" si="92"/>
        <v>8.32</v>
      </c>
    </row>
    <row r="221" spans="1:45" ht="51.75" hidden="1" customHeight="1" x14ac:dyDescent="0.25">
      <c r="A221" s="247"/>
      <c r="B221" s="198"/>
      <c r="C221" s="200"/>
      <c r="D221" s="30" t="s">
        <v>46</v>
      </c>
      <c r="E221" s="31">
        <v>10</v>
      </c>
      <c r="F221" s="31">
        <v>5</v>
      </c>
      <c r="G221" s="33">
        <f>$G$85</f>
        <v>3.6999999999999998E-2</v>
      </c>
      <c r="H221" s="33">
        <f t="shared" ref="H221:H284" si="93">E221*G221</f>
        <v>0.37</v>
      </c>
      <c r="I221" s="34"/>
      <c r="J221" s="33">
        <f t="shared" si="79"/>
        <v>0.185</v>
      </c>
      <c r="K221" s="34"/>
      <c r="L221" s="33"/>
      <c r="M221" s="33"/>
      <c r="N221" s="33"/>
      <c r="O221" s="33"/>
      <c r="P221" s="33"/>
      <c r="Q221" s="33"/>
      <c r="R221" s="33"/>
      <c r="S221" s="35"/>
      <c r="T221" s="33"/>
      <c r="U221" s="36"/>
      <c r="V221" s="36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7"/>
      <c r="AL221" s="38"/>
      <c r="AM221" s="38">
        <f t="shared" si="88"/>
        <v>0</v>
      </c>
      <c r="AN221" s="38">
        <f t="shared" si="90"/>
        <v>0</v>
      </c>
      <c r="AO221" s="37">
        <f t="shared" si="89"/>
        <v>0</v>
      </c>
      <c r="AP221" s="38">
        <f t="shared" si="89"/>
        <v>0</v>
      </c>
      <c r="AQ221" s="38"/>
      <c r="AR221" s="37">
        <f t="shared" si="92"/>
        <v>0</v>
      </c>
      <c r="AS221" s="38">
        <f t="shared" si="92"/>
        <v>0</v>
      </c>
    </row>
    <row r="222" spans="1:45" ht="16.5" customHeight="1" x14ac:dyDescent="0.25">
      <c r="A222" s="246" t="s">
        <v>366</v>
      </c>
      <c r="B222" s="197" t="s">
        <v>367</v>
      </c>
      <c r="C222" s="199" t="s">
        <v>192</v>
      </c>
      <c r="D222" s="30" t="s">
        <v>193</v>
      </c>
      <c r="E222" s="31">
        <v>15</v>
      </c>
      <c r="F222" s="31">
        <v>10</v>
      </c>
      <c r="G222" s="33">
        <f>$G$84</f>
        <v>4.5999999999999999E-2</v>
      </c>
      <c r="H222" s="33">
        <f t="shared" si="93"/>
        <v>0.69</v>
      </c>
      <c r="I222" s="34">
        <f>H222+H223</f>
        <v>2.17</v>
      </c>
      <c r="J222" s="33">
        <f t="shared" si="79"/>
        <v>0.45999999999999996</v>
      </c>
      <c r="K222" s="34">
        <f>J222+J223</f>
        <v>1.2</v>
      </c>
      <c r="L222" s="33"/>
      <c r="M222" s="33"/>
      <c r="N222" s="33"/>
      <c r="O222" s="33">
        <f>I222*$Q$7</f>
        <v>3.2549999999999996E-2</v>
      </c>
      <c r="P222" s="33">
        <f>K222*$Q$7</f>
        <v>1.7999999999999999E-2</v>
      </c>
      <c r="Q222" s="33"/>
      <c r="R222" s="33">
        <f>I222*$T$7</f>
        <v>0.73780000000000001</v>
      </c>
      <c r="S222" s="35">
        <f>K222*$T$7</f>
        <v>0.40800000000000003</v>
      </c>
      <c r="T222" s="33"/>
      <c r="U222" s="36">
        <f>I222*$W$7</f>
        <v>2.1700000000000002E-4</v>
      </c>
      <c r="V222" s="36">
        <f>K222*$W$7</f>
        <v>1.2E-4</v>
      </c>
      <c r="W222" s="33"/>
      <c r="X222" s="33">
        <f>I222*$Z$7</f>
        <v>1.6522379999999999</v>
      </c>
      <c r="Y222" s="33">
        <f>K222*$Z$7</f>
        <v>0.91367999999999994</v>
      </c>
      <c r="Z222" s="33"/>
      <c r="AA222" s="33">
        <f>I222+O222+R222+U222+X222</f>
        <v>4.5928050000000002</v>
      </c>
      <c r="AB222" s="33">
        <f>K222+P222+S222+V222+Y222</f>
        <v>2.5397999999999996</v>
      </c>
      <c r="AC222" s="33">
        <f>AA222*$AE$7</f>
        <v>1.3778414999999999</v>
      </c>
      <c r="AD222" s="33">
        <f>AB222*$AE$7</f>
        <v>0.76193999999999984</v>
      </c>
      <c r="AE222" s="33"/>
      <c r="AF222" s="33"/>
      <c r="AG222" s="33"/>
      <c r="AH222" s="33">
        <f>(AA222+AC222)*$AJ$7</f>
        <v>0.17911939499999999</v>
      </c>
      <c r="AI222" s="33">
        <f>(AB222+AD222)*$AJ$7</f>
        <v>9.9052199999999993E-2</v>
      </c>
      <c r="AJ222" s="33"/>
      <c r="AK222" s="37">
        <v>15.94</v>
      </c>
      <c r="AL222" s="38">
        <v>8.82</v>
      </c>
      <c r="AM222" s="38">
        <f t="shared" si="88"/>
        <v>17.22</v>
      </c>
      <c r="AN222" s="38">
        <f t="shared" si="90"/>
        <v>9.5299999999999994</v>
      </c>
      <c r="AO222" s="37">
        <f t="shared" si="89"/>
        <v>3.44</v>
      </c>
      <c r="AP222" s="38">
        <f t="shared" si="89"/>
        <v>1.91</v>
      </c>
      <c r="AQ222" s="38"/>
      <c r="AR222" s="37">
        <f t="shared" si="92"/>
        <v>20.66</v>
      </c>
      <c r="AS222" s="38">
        <f t="shared" si="92"/>
        <v>11.44</v>
      </c>
    </row>
    <row r="223" spans="1:45" ht="51.75" hidden="1" customHeight="1" x14ac:dyDescent="0.25">
      <c r="A223" s="247"/>
      <c r="B223" s="198"/>
      <c r="C223" s="200"/>
      <c r="D223" s="30" t="s">
        <v>46</v>
      </c>
      <c r="E223" s="31">
        <v>40</v>
      </c>
      <c r="F223" s="31">
        <v>20</v>
      </c>
      <c r="G223" s="33">
        <f>$G$85</f>
        <v>3.6999999999999998E-2</v>
      </c>
      <c r="H223" s="33">
        <f t="shared" si="93"/>
        <v>1.48</v>
      </c>
      <c r="I223" s="34"/>
      <c r="J223" s="33">
        <f t="shared" si="79"/>
        <v>0.74</v>
      </c>
      <c r="K223" s="34"/>
      <c r="L223" s="33"/>
      <c r="M223" s="33"/>
      <c r="N223" s="33"/>
      <c r="O223" s="33"/>
      <c r="P223" s="33"/>
      <c r="Q223" s="33"/>
      <c r="R223" s="33"/>
      <c r="S223" s="35"/>
      <c r="T223" s="33"/>
      <c r="U223" s="36"/>
      <c r="V223" s="36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7"/>
      <c r="AL223" s="38"/>
      <c r="AM223" s="38">
        <f t="shared" si="88"/>
        <v>0</v>
      </c>
      <c r="AN223" s="38">
        <f t="shared" si="90"/>
        <v>0</v>
      </c>
      <c r="AO223" s="37">
        <f t="shared" si="89"/>
        <v>0</v>
      </c>
      <c r="AP223" s="38">
        <f t="shared" si="89"/>
        <v>0</v>
      </c>
      <c r="AQ223" s="38"/>
      <c r="AR223" s="37"/>
      <c r="AS223" s="38"/>
    </row>
    <row r="224" spans="1:45" ht="18" customHeight="1" x14ac:dyDescent="0.25">
      <c r="A224" s="140" t="s">
        <v>368</v>
      </c>
      <c r="B224" s="28" t="s">
        <v>369</v>
      </c>
      <c r="C224" s="29"/>
      <c r="D224" s="30"/>
      <c r="E224" s="31"/>
      <c r="F224" s="31"/>
      <c r="G224" s="33"/>
      <c r="H224" s="33"/>
      <c r="I224" s="34"/>
      <c r="J224" s="33"/>
      <c r="K224" s="34"/>
      <c r="L224" s="33"/>
      <c r="M224" s="33"/>
      <c r="N224" s="33"/>
      <c r="O224" s="33"/>
      <c r="P224" s="33"/>
      <c r="Q224" s="33"/>
      <c r="R224" s="33"/>
      <c r="S224" s="35"/>
      <c r="T224" s="33"/>
      <c r="U224" s="36"/>
      <c r="V224" s="36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7"/>
      <c r="AL224" s="38"/>
      <c r="AM224" s="38"/>
      <c r="AN224" s="38"/>
      <c r="AO224" s="37"/>
      <c r="AP224" s="38"/>
      <c r="AQ224" s="38"/>
      <c r="AR224" s="37"/>
      <c r="AS224" s="38"/>
    </row>
    <row r="225" spans="1:45" ht="21" customHeight="1" x14ac:dyDescent="0.25">
      <c r="A225" s="246" t="s">
        <v>370</v>
      </c>
      <c r="B225" s="197" t="s">
        <v>371</v>
      </c>
      <c r="C225" s="199" t="s">
        <v>192</v>
      </c>
      <c r="D225" s="30" t="s">
        <v>193</v>
      </c>
      <c r="E225" s="31">
        <v>30</v>
      </c>
      <c r="F225" s="31">
        <v>15</v>
      </c>
      <c r="G225" s="33">
        <f>$G$84</f>
        <v>4.5999999999999999E-2</v>
      </c>
      <c r="H225" s="33">
        <f t="shared" si="93"/>
        <v>1.38</v>
      </c>
      <c r="I225" s="34">
        <f>H225+H226</f>
        <v>1.75</v>
      </c>
      <c r="J225" s="33">
        <f t="shared" ref="J225:J286" si="94">F225*G225</f>
        <v>0.69</v>
      </c>
      <c r="K225" s="34">
        <f>J225+J226</f>
        <v>0.875</v>
      </c>
      <c r="L225" s="33"/>
      <c r="M225" s="33"/>
      <c r="N225" s="33"/>
      <c r="O225" s="33">
        <f>I225*$Q$7</f>
        <v>2.6249999999999999E-2</v>
      </c>
      <c r="P225" s="33">
        <f>K225*$Q$7</f>
        <v>1.3125E-2</v>
      </c>
      <c r="Q225" s="33"/>
      <c r="R225" s="33">
        <f>I225*$T$7</f>
        <v>0.59500000000000008</v>
      </c>
      <c r="S225" s="35">
        <f>K225*$T$7</f>
        <v>0.29750000000000004</v>
      </c>
      <c r="T225" s="33"/>
      <c r="U225" s="36">
        <f>I225*$W$7</f>
        <v>1.75E-4</v>
      </c>
      <c r="V225" s="36">
        <f>K225*$W$7</f>
        <v>8.7499999999999999E-5</v>
      </c>
      <c r="W225" s="33"/>
      <c r="X225" s="33">
        <f>I225*$Z$7</f>
        <v>1.3324499999999999</v>
      </c>
      <c r="Y225" s="33">
        <f>K225*$Z$7</f>
        <v>0.66622499999999996</v>
      </c>
      <c r="Z225" s="33"/>
      <c r="AA225" s="33">
        <f>I225+O225+R225+U225+X225</f>
        <v>3.703875</v>
      </c>
      <c r="AB225" s="33">
        <f>K225+P225+S225+V225+Y225</f>
        <v>1.8519375</v>
      </c>
      <c r="AC225" s="33">
        <f>AA225*$AE$7</f>
        <v>1.1111625000000001</v>
      </c>
      <c r="AD225" s="33">
        <f>AB225*$AE$7</f>
        <v>0.55558125000000003</v>
      </c>
      <c r="AE225" s="33"/>
      <c r="AF225" s="33"/>
      <c r="AG225" s="33"/>
      <c r="AH225" s="33">
        <f>(AA225+AC225)*$AJ$7</f>
        <v>0.14445112499999999</v>
      </c>
      <c r="AI225" s="33">
        <f>(AB225+AD225)*$AJ$7</f>
        <v>7.2225562499999993E-2</v>
      </c>
      <c r="AJ225" s="33"/>
      <c r="AK225" s="37">
        <v>12.86</v>
      </c>
      <c r="AL225" s="38">
        <v>6.42</v>
      </c>
      <c r="AM225" s="38">
        <f t="shared" si="88"/>
        <v>13.89</v>
      </c>
      <c r="AN225" s="38">
        <f t="shared" si="90"/>
        <v>6.93</v>
      </c>
      <c r="AO225" s="37">
        <f t="shared" si="89"/>
        <v>2.78</v>
      </c>
      <c r="AP225" s="38">
        <f t="shared" si="89"/>
        <v>1.39</v>
      </c>
      <c r="AQ225" s="38"/>
      <c r="AR225" s="37">
        <f>AM225+AO225</f>
        <v>16.670000000000002</v>
      </c>
      <c r="AS225" s="38">
        <f>AN225+AP225</f>
        <v>8.32</v>
      </c>
    </row>
    <row r="226" spans="1:45" ht="51.75" hidden="1" customHeight="1" x14ac:dyDescent="0.25">
      <c r="A226" s="247"/>
      <c r="B226" s="198"/>
      <c r="C226" s="200"/>
      <c r="D226" s="30" t="s">
        <v>46</v>
      </c>
      <c r="E226" s="31">
        <v>10</v>
      </c>
      <c r="F226" s="31">
        <v>5</v>
      </c>
      <c r="G226" s="33">
        <f>$G$85</f>
        <v>3.6999999999999998E-2</v>
      </c>
      <c r="H226" s="33">
        <f t="shared" si="93"/>
        <v>0.37</v>
      </c>
      <c r="I226" s="34"/>
      <c r="J226" s="33">
        <f t="shared" si="94"/>
        <v>0.185</v>
      </c>
      <c r="K226" s="34"/>
      <c r="L226" s="33"/>
      <c r="M226" s="33"/>
      <c r="N226" s="33"/>
      <c r="O226" s="33"/>
      <c r="P226" s="33"/>
      <c r="Q226" s="33"/>
      <c r="R226" s="33"/>
      <c r="S226" s="35"/>
      <c r="T226" s="33"/>
      <c r="U226" s="36"/>
      <c r="V226" s="36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7"/>
      <c r="AL226" s="38"/>
      <c r="AM226" s="38">
        <f t="shared" si="88"/>
        <v>0</v>
      </c>
      <c r="AN226" s="38">
        <f t="shared" si="90"/>
        <v>0</v>
      </c>
      <c r="AO226" s="37">
        <f t="shared" si="89"/>
        <v>0</v>
      </c>
      <c r="AP226" s="38">
        <f t="shared" si="89"/>
        <v>0</v>
      </c>
      <c r="AQ226" s="38"/>
      <c r="AR226" s="37"/>
      <c r="AS226" s="38"/>
    </row>
    <row r="227" spans="1:45" ht="18.75" customHeight="1" x14ac:dyDescent="0.25">
      <c r="A227" s="140" t="s">
        <v>372</v>
      </c>
      <c r="B227" s="28" t="s">
        <v>373</v>
      </c>
      <c r="C227" s="29"/>
      <c r="D227" s="30"/>
      <c r="E227" s="31"/>
      <c r="F227" s="31"/>
      <c r="G227" s="33"/>
      <c r="H227" s="33"/>
      <c r="I227" s="34"/>
      <c r="J227" s="33"/>
      <c r="K227" s="34"/>
      <c r="L227" s="33"/>
      <c r="M227" s="33"/>
      <c r="N227" s="33"/>
      <c r="O227" s="33"/>
      <c r="P227" s="33"/>
      <c r="Q227" s="33"/>
      <c r="R227" s="33"/>
      <c r="S227" s="35"/>
      <c r="T227" s="33"/>
      <c r="U227" s="36"/>
      <c r="V227" s="36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7"/>
      <c r="AL227" s="38"/>
      <c r="AM227" s="38"/>
      <c r="AN227" s="38"/>
      <c r="AO227" s="37"/>
      <c r="AP227" s="38"/>
      <c r="AQ227" s="38"/>
      <c r="AR227" s="37"/>
      <c r="AS227" s="38"/>
    </row>
    <row r="228" spans="1:45" ht="15" customHeight="1" x14ac:dyDescent="0.25">
      <c r="A228" s="246" t="s">
        <v>374</v>
      </c>
      <c r="B228" s="197" t="s">
        <v>375</v>
      </c>
      <c r="C228" s="199" t="s">
        <v>192</v>
      </c>
      <c r="D228" s="30" t="s">
        <v>193</v>
      </c>
      <c r="E228" s="31">
        <v>30</v>
      </c>
      <c r="F228" s="31">
        <v>15</v>
      </c>
      <c r="G228" s="33">
        <f>$G$84</f>
        <v>4.5999999999999999E-2</v>
      </c>
      <c r="H228" s="33">
        <f t="shared" si="93"/>
        <v>1.38</v>
      </c>
      <c r="I228" s="34">
        <f>H228+H229</f>
        <v>1.75</v>
      </c>
      <c r="J228" s="33">
        <f t="shared" si="94"/>
        <v>0.69</v>
      </c>
      <c r="K228" s="34">
        <f>J228+J229</f>
        <v>0.875</v>
      </c>
      <c r="L228" s="33"/>
      <c r="M228" s="33"/>
      <c r="N228" s="33"/>
      <c r="O228" s="33">
        <f>I228*$Q$7</f>
        <v>2.6249999999999999E-2</v>
      </c>
      <c r="P228" s="33">
        <f>K228*$Q$7</f>
        <v>1.3125E-2</v>
      </c>
      <c r="Q228" s="33"/>
      <c r="R228" s="33">
        <f>I228*$T$7</f>
        <v>0.59500000000000008</v>
      </c>
      <c r="S228" s="35">
        <f>K228*$T$7</f>
        <v>0.29750000000000004</v>
      </c>
      <c r="T228" s="33"/>
      <c r="U228" s="36">
        <f>I228*$W$7</f>
        <v>1.75E-4</v>
      </c>
      <c r="V228" s="36">
        <f>K228*$W$7</f>
        <v>8.7499999999999999E-5</v>
      </c>
      <c r="W228" s="33"/>
      <c r="X228" s="33">
        <f>I228*$Z$7</f>
        <v>1.3324499999999999</v>
      </c>
      <c r="Y228" s="33">
        <f>K228*$Z$7</f>
        <v>0.66622499999999996</v>
      </c>
      <c r="Z228" s="33"/>
      <c r="AA228" s="33">
        <f>I228+O228+R228+U228+X228</f>
        <v>3.703875</v>
      </c>
      <c r="AB228" s="33">
        <f>K228+P228+S228+V228+Y228</f>
        <v>1.8519375</v>
      </c>
      <c r="AC228" s="33">
        <f>AA228*$AE$7</f>
        <v>1.1111625000000001</v>
      </c>
      <c r="AD228" s="33">
        <f>AB228*$AE$7</f>
        <v>0.55558125000000003</v>
      </c>
      <c r="AE228" s="33"/>
      <c r="AF228" s="33"/>
      <c r="AG228" s="33"/>
      <c r="AH228" s="33">
        <f>(AA228+AC228)*$AJ$7</f>
        <v>0.14445112499999999</v>
      </c>
      <c r="AI228" s="33">
        <f>(AB228+AD228)*$AJ$7</f>
        <v>7.2225562499999993E-2</v>
      </c>
      <c r="AJ228" s="33"/>
      <c r="AK228" s="37">
        <v>12.86</v>
      </c>
      <c r="AL228" s="38">
        <v>6.42</v>
      </c>
      <c r="AM228" s="38">
        <f t="shared" si="88"/>
        <v>13.89</v>
      </c>
      <c r="AN228" s="38">
        <f t="shared" si="90"/>
        <v>6.93</v>
      </c>
      <c r="AO228" s="37">
        <f t="shared" si="89"/>
        <v>2.78</v>
      </c>
      <c r="AP228" s="38">
        <f t="shared" si="89"/>
        <v>1.39</v>
      </c>
      <c r="AQ228" s="38"/>
      <c r="AR228" s="37">
        <f>AM228+AO228</f>
        <v>16.670000000000002</v>
      </c>
      <c r="AS228" s="38">
        <f>AN228+AP228</f>
        <v>8.32</v>
      </c>
    </row>
    <row r="229" spans="1:45" ht="51.75" hidden="1" customHeight="1" x14ac:dyDescent="0.25">
      <c r="A229" s="247"/>
      <c r="B229" s="198"/>
      <c r="C229" s="200"/>
      <c r="D229" s="30" t="s">
        <v>46</v>
      </c>
      <c r="E229" s="31">
        <v>10</v>
      </c>
      <c r="F229" s="31">
        <v>5</v>
      </c>
      <c r="G229" s="33">
        <f>$G$85</f>
        <v>3.6999999999999998E-2</v>
      </c>
      <c r="H229" s="33">
        <f t="shared" si="93"/>
        <v>0.37</v>
      </c>
      <c r="I229" s="34"/>
      <c r="J229" s="33">
        <f t="shared" si="94"/>
        <v>0.185</v>
      </c>
      <c r="K229" s="34"/>
      <c r="L229" s="33"/>
      <c r="M229" s="33"/>
      <c r="N229" s="33"/>
      <c r="O229" s="33"/>
      <c r="P229" s="33"/>
      <c r="Q229" s="33"/>
      <c r="R229" s="33"/>
      <c r="S229" s="35"/>
      <c r="T229" s="33"/>
      <c r="U229" s="36"/>
      <c r="V229" s="36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7"/>
      <c r="AL229" s="38"/>
      <c r="AM229" s="38">
        <f t="shared" si="88"/>
        <v>0</v>
      </c>
      <c r="AN229" s="38">
        <f t="shared" si="90"/>
        <v>0</v>
      </c>
      <c r="AO229" s="37">
        <f t="shared" si="89"/>
        <v>0</v>
      </c>
      <c r="AP229" s="38">
        <f t="shared" si="89"/>
        <v>0</v>
      </c>
      <c r="AQ229" s="38"/>
      <c r="AR229" s="37"/>
      <c r="AS229" s="38"/>
    </row>
    <row r="230" spans="1:45" ht="20.25" customHeight="1" x14ac:dyDescent="0.25">
      <c r="A230" s="140" t="s">
        <v>376</v>
      </c>
      <c r="B230" s="28" t="s">
        <v>377</v>
      </c>
      <c r="C230" s="29"/>
      <c r="D230" s="30"/>
      <c r="E230" s="31"/>
      <c r="F230" s="31"/>
      <c r="G230" s="33"/>
      <c r="H230" s="33"/>
      <c r="I230" s="34"/>
      <c r="J230" s="33"/>
      <c r="K230" s="34"/>
      <c r="L230" s="33"/>
      <c r="M230" s="33"/>
      <c r="N230" s="33"/>
      <c r="O230" s="33"/>
      <c r="P230" s="33"/>
      <c r="Q230" s="33"/>
      <c r="R230" s="33"/>
      <c r="S230" s="35"/>
      <c r="T230" s="33"/>
      <c r="U230" s="36"/>
      <c r="V230" s="36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7"/>
      <c r="AL230" s="38"/>
      <c r="AM230" s="38"/>
      <c r="AN230" s="38"/>
      <c r="AO230" s="37"/>
      <c r="AP230" s="38"/>
      <c r="AQ230" s="38"/>
      <c r="AR230" s="37"/>
      <c r="AS230" s="38"/>
    </row>
    <row r="231" spans="1:45" ht="18.75" customHeight="1" x14ac:dyDescent="0.25">
      <c r="A231" s="246" t="s">
        <v>378</v>
      </c>
      <c r="B231" s="197" t="s">
        <v>379</v>
      </c>
      <c r="C231" s="199" t="s">
        <v>192</v>
      </c>
      <c r="D231" s="30" t="s">
        <v>193</v>
      </c>
      <c r="E231" s="31">
        <v>30</v>
      </c>
      <c r="F231" s="31">
        <v>15</v>
      </c>
      <c r="G231" s="33">
        <f>$G$84</f>
        <v>4.5999999999999999E-2</v>
      </c>
      <c r="H231" s="33">
        <f t="shared" si="93"/>
        <v>1.38</v>
      </c>
      <c r="I231" s="34">
        <f>H231+H232</f>
        <v>1.75</v>
      </c>
      <c r="J231" s="33">
        <f t="shared" si="94"/>
        <v>0.69</v>
      </c>
      <c r="K231" s="34">
        <f>J231+J232</f>
        <v>0.875</v>
      </c>
      <c r="L231" s="33"/>
      <c r="M231" s="33"/>
      <c r="N231" s="33"/>
      <c r="O231" s="33">
        <f>I231*$Q$7</f>
        <v>2.6249999999999999E-2</v>
      </c>
      <c r="P231" s="33">
        <f>K231*$Q$7</f>
        <v>1.3125E-2</v>
      </c>
      <c r="Q231" s="33"/>
      <c r="R231" s="33">
        <f>I231*$T$7</f>
        <v>0.59500000000000008</v>
      </c>
      <c r="S231" s="35">
        <f>K231*$T$7</f>
        <v>0.29750000000000004</v>
      </c>
      <c r="T231" s="33"/>
      <c r="U231" s="36">
        <f>I231*$W$7</f>
        <v>1.75E-4</v>
      </c>
      <c r="V231" s="36">
        <f>K231*$W$7</f>
        <v>8.7499999999999999E-5</v>
      </c>
      <c r="W231" s="33"/>
      <c r="X231" s="33">
        <f>I231*$Z$7</f>
        <v>1.3324499999999999</v>
      </c>
      <c r="Y231" s="33">
        <f>K231*$Z$7</f>
        <v>0.66622499999999996</v>
      </c>
      <c r="Z231" s="33"/>
      <c r="AA231" s="33">
        <f>I231+O231+R231+U231+X231</f>
        <v>3.703875</v>
      </c>
      <c r="AB231" s="33">
        <f>K231+P231+S231+V231+Y231</f>
        <v>1.8519375</v>
      </c>
      <c r="AC231" s="33">
        <f>AA231*$AE$7</f>
        <v>1.1111625000000001</v>
      </c>
      <c r="AD231" s="33">
        <f>AB231*$AE$7</f>
        <v>0.55558125000000003</v>
      </c>
      <c r="AE231" s="33"/>
      <c r="AF231" s="33"/>
      <c r="AG231" s="33"/>
      <c r="AH231" s="33">
        <f>(AA231+AC231)*$AJ$7</f>
        <v>0.14445112499999999</v>
      </c>
      <c r="AI231" s="33">
        <f>(AB231+AD231)*$AJ$7</f>
        <v>7.2225562499999993E-2</v>
      </c>
      <c r="AJ231" s="33"/>
      <c r="AK231" s="37">
        <v>12.86</v>
      </c>
      <c r="AL231" s="38">
        <v>6.42</v>
      </c>
      <c r="AM231" s="38">
        <f t="shared" si="88"/>
        <v>13.89</v>
      </c>
      <c r="AN231" s="38">
        <f t="shared" si="90"/>
        <v>6.93</v>
      </c>
      <c r="AO231" s="37">
        <f t="shared" si="89"/>
        <v>2.78</v>
      </c>
      <c r="AP231" s="38">
        <f t="shared" si="89"/>
        <v>1.39</v>
      </c>
      <c r="AQ231" s="38"/>
      <c r="AR231" s="37">
        <f>AM231+AO231</f>
        <v>16.670000000000002</v>
      </c>
      <c r="AS231" s="38">
        <f>AN231+AP231</f>
        <v>8.32</v>
      </c>
    </row>
    <row r="232" spans="1:45" ht="51.75" hidden="1" customHeight="1" x14ac:dyDescent="0.25">
      <c r="A232" s="247"/>
      <c r="B232" s="198"/>
      <c r="C232" s="200"/>
      <c r="D232" s="30" t="s">
        <v>46</v>
      </c>
      <c r="E232" s="31">
        <v>10</v>
      </c>
      <c r="F232" s="31">
        <v>5</v>
      </c>
      <c r="G232" s="33">
        <f>$G$85</f>
        <v>3.6999999999999998E-2</v>
      </c>
      <c r="H232" s="33">
        <f t="shared" si="93"/>
        <v>0.37</v>
      </c>
      <c r="I232" s="34"/>
      <c r="J232" s="33">
        <f t="shared" si="94"/>
        <v>0.185</v>
      </c>
      <c r="K232" s="34"/>
      <c r="L232" s="33"/>
      <c r="M232" s="33"/>
      <c r="N232" s="33"/>
      <c r="O232" s="33"/>
      <c r="P232" s="33"/>
      <c r="Q232" s="33"/>
      <c r="R232" s="33"/>
      <c r="S232" s="35"/>
      <c r="T232" s="33"/>
      <c r="U232" s="36"/>
      <c r="V232" s="36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7"/>
      <c r="AL232" s="38"/>
      <c r="AM232" s="38">
        <f t="shared" si="88"/>
        <v>0</v>
      </c>
      <c r="AN232" s="38">
        <f t="shared" si="90"/>
        <v>0</v>
      </c>
      <c r="AO232" s="37">
        <f t="shared" si="89"/>
        <v>0</v>
      </c>
      <c r="AP232" s="38">
        <f t="shared" si="89"/>
        <v>0</v>
      </c>
      <c r="AQ232" s="38"/>
      <c r="AR232" s="37"/>
      <c r="AS232" s="38"/>
    </row>
    <row r="233" spans="1:45" ht="18.75" customHeight="1" x14ac:dyDescent="0.25">
      <c r="A233" s="140" t="s">
        <v>380</v>
      </c>
      <c r="B233" s="28" t="s">
        <v>381</v>
      </c>
      <c r="C233" s="29"/>
      <c r="D233" s="30"/>
      <c r="E233" s="31"/>
      <c r="F233" s="31"/>
      <c r="G233" s="33"/>
      <c r="H233" s="33"/>
      <c r="I233" s="34"/>
      <c r="J233" s="33"/>
      <c r="K233" s="34"/>
      <c r="L233" s="33"/>
      <c r="M233" s="33"/>
      <c r="N233" s="33"/>
      <c r="O233" s="33"/>
      <c r="P233" s="33"/>
      <c r="Q233" s="33"/>
      <c r="R233" s="33"/>
      <c r="S233" s="35"/>
      <c r="T233" s="33"/>
      <c r="U233" s="36"/>
      <c r="V233" s="36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7"/>
      <c r="AL233" s="38"/>
      <c r="AM233" s="38"/>
      <c r="AN233" s="38"/>
      <c r="AO233" s="37"/>
      <c r="AP233" s="38"/>
      <c r="AQ233" s="38"/>
      <c r="AR233" s="37"/>
      <c r="AS233" s="38"/>
    </row>
    <row r="234" spans="1:45" ht="20.25" customHeight="1" x14ac:dyDescent="0.25">
      <c r="A234" s="246" t="s">
        <v>382</v>
      </c>
      <c r="B234" s="197" t="s">
        <v>383</v>
      </c>
      <c r="C234" s="199" t="s">
        <v>192</v>
      </c>
      <c r="D234" s="30" t="s">
        <v>193</v>
      </c>
      <c r="E234" s="31">
        <v>30</v>
      </c>
      <c r="F234" s="31">
        <v>15</v>
      </c>
      <c r="G234" s="33">
        <f>$G$84</f>
        <v>4.5999999999999999E-2</v>
      </c>
      <c r="H234" s="33">
        <f t="shared" si="93"/>
        <v>1.38</v>
      </c>
      <c r="I234" s="34">
        <f>H234+H235</f>
        <v>1.75</v>
      </c>
      <c r="J234" s="33">
        <f t="shared" si="94"/>
        <v>0.69</v>
      </c>
      <c r="K234" s="34">
        <f>J234+J235</f>
        <v>0.875</v>
      </c>
      <c r="L234" s="33"/>
      <c r="M234" s="33"/>
      <c r="N234" s="33"/>
      <c r="O234" s="33">
        <f>I234*$Q$7</f>
        <v>2.6249999999999999E-2</v>
      </c>
      <c r="P234" s="33">
        <f>K234*$Q$7</f>
        <v>1.3125E-2</v>
      </c>
      <c r="Q234" s="33"/>
      <c r="R234" s="33">
        <f>I234*$T$7</f>
        <v>0.59500000000000008</v>
      </c>
      <c r="S234" s="35">
        <f>K234*$T$7</f>
        <v>0.29750000000000004</v>
      </c>
      <c r="T234" s="33"/>
      <c r="U234" s="36">
        <f>I234*$W$7</f>
        <v>1.75E-4</v>
      </c>
      <c r="V234" s="36">
        <f>K234*$W$7</f>
        <v>8.7499999999999999E-5</v>
      </c>
      <c r="W234" s="33"/>
      <c r="X234" s="33">
        <f>I234*$Z$7</f>
        <v>1.3324499999999999</v>
      </c>
      <c r="Y234" s="33">
        <f>K234*$Z$7</f>
        <v>0.66622499999999996</v>
      </c>
      <c r="Z234" s="33"/>
      <c r="AA234" s="33">
        <f>I234+O234+R234+U234+X234</f>
        <v>3.703875</v>
      </c>
      <c r="AB234" s="33">
        <f>K234+P234+S234+V234+Y234</f>
        <v>1.8519375</v>
      </c>
      <c r="AC234" s="33">
        <f>AA234*$AE$7</f>
        <v>1.1111625000000001</v>
      </c>
      <c r="AD234" s="33">
        <f>AB234*$AE$7</f>
        <v>0.55558125000000003</v>
      </c>
      <c r="AE234" s="33"/>
      <c r="AF234" s="33"/>
      <c r="AG234" s="33"/>
      <c r="AH234" s="33">
        <f>(AA234+AC234)*$AJ$7</f>
        <v>0.14445112499999999</v>
      </c>
      <c r="AI234" s="33">
        <f>(AB234+AD234)*$AJ$7</f>
        <v>7.2225562499999993E-2</v>
      </c>
      <c r="AJ234" s="33"/>
      <c r="AK234" s="37">
        <v>12.86</v>
      </c>
      <c r="AL234" s="38">
        <v>6.42</v>
      </c>
      <c r="AM234" s="38">
        <f t="shared" si="88"/>
        <v>13.89</v>
      </c>
      <c r="AN234" s="38">
        <f t="shared" si="90"/>
        <v>6.93</v>
      </c>
      <c r="AO234" s="37">
        <f t="shared" si="89"/>
        <v>2.78</v>
      </c>
      <c r="AP234" s="38">
        <f t="shared" si="89"/>
        <v>1.39</v>
      </c>
      <c r="AQ234" s="38"/>
      <c r="AR234" s="37">
        <f>AM234+AO234</f>
        <v>16.670000000000002</v>
      </c>
      <c r="AS234" s="38">
        <f>AN234+AP234</f>
        <v>8.32</v>
      </c>
    </row>
    <row r="235" spans="1:45" ht="0.75" customHeight="1" x14ac:dyDescent="0.25">
      <c r="A235" s="247"/>
      <c r="B235" s="198"/>
      <c r="C235" s="200"/>
      <c r="D235" s="30" t="s">
        <v>46</v>
      </c>
      <c r="E235" s="31">
        <v>10</v>
      </c>
      <c r="F235" s="31">
        <v>5</v>
      </c>
      <c r="G235" s="33">
        <f>$G$85</f>
        <v>3.6999999999999998E-2</v>
      </c>
      <c r="H235" s="33">
        <f t="shared" si="93"/>
        <v>0.37</v>
      </c>
      <c r="I235" s="34"/>
      <c r="J235" s="33">
        <f t="shared" si="94"/>
        <v>0.185</v>
      </c>
      <c r="K235" s="34"/>
      <c r="L235" s="33"/>
      <c r="M235" s="33"/>
      <c r="N235" s="33"/>
      <c r="O235" s="33"/>
      <c r="P235" s="33"/>
      <c r="Q235" s="33"/>
      <c r="R235" s="33"/>
      <c r="S235" s="35"/>
      <c r="T235" s="33"/>
      <c r="U235" s="36"/>
      <c r="V235" s="36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7"/>
      <c r="AL235" s="38"/>
      <c r="AM235" s="38">
        <f t="shared" si="88"/>
        <v>0</v>
      </c>
      <c r="AN235" s="38">
        <f t="shared" si="90"/>
        <v>0</v>
      </c>
      <c r="AO235" s="37">
        <f t="shared" si="89"/>
        <v>0</v>
      </c>
      <c r="AP235" s="38">
        <f t="shared" si="89"/>
        <v>0</v>
      </c>
      <c r="AQ235" s="38"/>
      <c r="AR235" s="37"/>
      <c r="AS235" s="38">
        <f>AN235+AP235</f>
        <v>0</v>
      </c>
    </row>
    <row r="236" spans="1:45" ht="18.75" customHeight="1" x14ac:dyDescent="0.25">
      <c r="A236" s="246" t="s">
        <v>384</v>
      </c>
      <c r="B236" s="197" t="s">
        <v>385</v>
      </c>
      <c r="C236" s="199" t="s">
        <v>192</v>
      </c>
      <c r="D236" s="30" t="s">
        <v>193</v>
      </c>
      <c r="E236" s="31">
        <v>30</v>
      </c>
      <c r="F236" s="31">
        <v>15</v>
      </c>
      <c r="G236" s="33">
        <f>$G$84</f>
        <v>4.5999999999999999E-2</v>
      </c>
      <c r="H236" s="33">
        <f t="shared" si="93"/>
        <v>1.38</v>
      </c>
      <c r="I236" s="34">
        <f>H236+H237</f>
        <v>1.75</v>
      </c>
      <c r="J236" s="33">
        <f t="shared" si="94"/>
        <v>0.69</v>
      </c>
      <c r="K236" s="34">
        <f>J236+J237</f>
        <v>0.875</v>
      </c>
      <c r="L236" s="33"/>
      <c r="M236" s="33"/>
      <c r="N236" s="33"/>
      <c r="O236" s="33">
        <f>I236*$Q$7</f>
        <v>2.6249999999999999E-2</v>
      </c>
      <c r="P236" s="33">
        <f>K236*$Q$7</f>
        <v>1.3125E-2</v>
      </c>
      <c r="Q236" s="33"/>
      <c r="R236" s="33">
        <f>I236*$T$7</f>
        <v>0.59500000000000008</v>
      </c>
      <c r="S236" s="35">
        <f>K236*$T$7</f>
        <v>0.29750000000000004</v>
      </c>
      <c r="T236" s="33"/>
      <c r="U236" s="36">
        <f>I236*$W$7</f>
        <v>1.75E-4</v>
      </c>
      <c r="V236" s="36">
        <f>K236*$W$7</f>
        <v>8.7499999999999999E-5</v>
      </c>
      <c r="W236" s="33"/>
      <c r="X236" s="33">
        <f>I236*$Z$7</f>
        <v>1.3324499999999999</v>
      </c>
      <c r="Y236" s="33">
        <f>K236*$Z$7</f>
        <v>0.66622499999999996</v>
      </c>
      <c r="Z236" s="33"/>
      <c r="AA236" s="33">
        <f>I236+O236+R236+U236+X236</f>
        <v>3.703875</v>
      </c>
      <c r="AB236" s="33">
        <f>K236+P236+S236+V236+Y236</f>
        <v>1.8519375</v>
      </c>
      <c r="AC236" s="33">
        <f>AA236*$AE$7</f>
        <v>1.1111625000000001</v>
      </c>
      <c r="AD236" s="33">
        <f>AB236*$AE$7</f>
        <v>0.55558125000000003</v>
      </c>
      <c r="AE236" s="33"/>
      <c r="AF236" s="33"/>
      <c r="AG236" s="33"/>
      <c r="AH236" s="33">
        <f>(AA236+AC236)*$AJ$7</f>
        <v>0.14445112499999999</v>
      </c>
      <c r="AI236" s="33">
        <f>(AB236+AD236)*$AJ$7</f>
        <v>7.2225562499999993E-2</v>
      </c>
      <c r="AJ236" s="33"/>
      <c r="AK236" s="37">
        <v>12.86</v>
      </c>
      <c r="AL236" s="38">
        <v>6.42</v>
      </c>
      <c r="AM236" s="38">
        <f t="shared" si="88"/>
        <v>13.89</v>
      </c>
      <c r="AN236" s="38">
        <f t="shared" si="90"/>
        <v>6.93</v>
      </c>
      <c r="AO236" s="37">
        <f t="shared" si="89"/>
        <v>2.78</v>
      </c>
      <c r="AP236" s="38">
        <f t="shared" si="89"/>
        <v>1.39</v>
      </c>
      <c r="AQ236" s="38"/>
      <c r="AR236" s="37">
        <f>AM236+AO236</f>
        <v>16.670000000000002</v>
      </c>
      <c r="AS236" s="38">
        <f>AN236+AP236</f>
        <v>8.32</v>
      </c>
    </row>
    <row r="237" spans="1:45" ht="0.75" hidden="1" customHeight="1" x14ac:dyDescent="0.25">
      <c r="A237" s="247"/>
      <c r="B237" s="198"/>
      <c r="C237" s="200"/>
      <c r="D237" s="30" t="s">
        <v>46</v>
      </c>
      <c r="E237" s="31">
        <v>10</v>
      </c>
      <c r="F237" s="31">
        <v>5</v>
      </c>
      <c r="G237" s="33">
        <f>$G$85</f>
        <v>3.6999999999999998E-2</v>
      </c>
      <c r="H237" s="33">
        <f t="shared" si="93"/>
        <v>0.37</v>
      </c>
      <c r="I237" s="34"/>
      <c r="J237" s="33">
        <f t="shared" si="94"/>
        <v>0.185</v>
      </c>
      <c r="K237" s="34"/>
      <c r="L237" s="33"/>
      <c r="M237" s="33"/>
      <c r="N237" s="33"/>
      <c r="O237" s="33"/>
      <c r="P237" s="33"/>
      <c r="Q237" s="33"/>
      <c r="R237" s="33"/>
      <c r="S237" s="35"/>
      <c r="T237" s="33"/>
      <c r="U237" s="36"/>
      <c r="V237" s="36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7"/>
      <c r="AL237" s="38"/>
      <c r="AM237" s="38">
        <f t="shared" si="88"/>
        <v>0</v>
      </c>
      <c r="AN237" s="38">
        <f t="shared" si="90"/>
        <v>0</v>
      </c>
      <c r="AO237" s="37">
        <f t="shared" si="89"/>
        <v>0</v>
      </c>
      <c r="AP237" s="38">
        <f t="shared" si="89"/>
        <v>0</v>
      </c>
      <c r="AQ237" s="38"/>
      <c r="AR237" s="37">
        <f>AM237+AO237</f>
        <v>0</v>
      </c>
      <c r="AS237" s="38">
        <f>AN237+AP237</f>
        <v>0</v>
      </c>
    </row>
    <row r="238" spans="1:45" ht="30.75" customHeight="1" x14ac:dyDescent="0.25">
      <c r="A238" s="246" t="s">
        <v>386</v>
      </c>
      <c r="B238" s="197" t="s">
        <v>387</v>
      </c>
      <c r="C238" s="199" t="s">
        <v>192</v>
      </c>
      <c r="D238" s="30" t="s">
        <v>193</v>
      </c>
      <c r="E238" s="31">
        <v>60</v>
      </c>
      <c r="F238" s="31">
        <v>30</v>
      </c>
      <c r="G238" s="33">
        <f>$G$84</f>
        <v>4.5999999999999999E-2</v>
      </c>
      <c r="H238" s="33">
        <f t="shared" si="93"/>
        <v>2.76</v>
      </c>
      <c r="I238" s="34">
        <f>H238+H239</f>
        <v>3.8699999999999997</v>
      </c>
      <c r="J238" s="33">
        <f t="shared" si="94"/>
        <v>1.38</v>
      </c>
      <c r="K238" s="34">
        <f>J238+J239</f>
        <v>2.12</v>
      </c>
      <c r="L238" s="33"/>
      <c r="M238" s="33"/>
      <c r="N238" s="33"/>
      <c r="O238" s="33">
        <f>I238*$Q$7</f>
        <v>5.804999999999999E-2</v>
      </c>
      <c r="P238" s="33">
        <f>K238*$Q$7</f>
        <v>3.1800000000000002E-2</v>
      </c>
      <c r="Q238" s="33"/>
      <c r="R238" s="33">
        <f>I238*$T$7</f>
        <v>1.3158000000000001</v>
      </c>
      <c r="S238" s="35">
        <f>K238*$T$7</f>
        <v>0.72080000000000011</v>
      </c>
      <c r="T238" s="33"/>
      <c r="U238" s="36">
        <f>I238*$W$7</f>
        <v>3.8699999999999997E-4</v>
      </c>
      <c r="V238" s="36">
        <f>K238*$W$7</f>
        <v>2.1200000000000003E-4</v>
      </c>
      <c r="W238" s="33"/>
      <c r="X238" s="33">
        <f>I238*$Z$7</f>
        <v>2.9466179999999995</v>
      </c>
      <c r="Y238" s="33">
        <f>K238*$Z$7</f>
        <v>1.614168</v>
      </c>
      <c r="Z238" s="33"/>
      <c r="AA238" s="33">
        <f>I238+O238+R238+U238+X238</f>
        <v>8.1908549999999991</v>
      </c>
      <c r="AB238" s="33">
        <f>K238+P238+S238+V238+Y238</f>
        <v>4.48698</v>
      </c>
      <c r="AC238" s="33">
        <f>AA238*$AE$7</f>
        <v>2.4572564999999997</v>
      </c>
      <c r="AD238" s="33">
        <f>AB238*$AE$7</f>
        <v>1.3460939999999999</v>
      </c>
      <c r="AE238" s="33"/>
      <c r="AF238" s="33"/>
      <c r="AG238" s="33"/>
      <c r="AH238" s="33">
        <f>(AA238+AC238)*$AJ$7</f>
        <v>0.31944334499999993</v>
      </c>
      <c r="AI238" s="33">
        <f>(AB238+AD238)*$AJ$7</f>
        <v>0.17499221999999998</v>
      </c>
      <c r="AJ238" s="33"/>
      <c r="AK238" s="37">
        <v>28.44</v>
      </c>
      <c r="AL238" s="38">
        <v>15.57</v>
      </c>
      <c r="AM238" s="38">
        <f t="shared" si="88"/>
        <v>30.72</v>
      </c>
      <c r="AN238" s="38">
        <f t="shared" si="90"/>
        <v>16.82</v>
      </c>
      <c r="AO238" s="37">
        <f t="shared" si="89"/>
        <v>6.14</v>
      </c>
      <c r="AP238" s="38">
        <f t="shared" si="89"/>
        <v>3.36</v>
      </c>
      <c r="AQ238" s="38"/>
      <c r="AR238" s="37">
        <f>AM238+AO238</f>
        <v>36.86</v>
      </c>
      <c r="AS238" s="38">
        <f>AN238+AP238</f>
        <v>20.18</v>
      </c>
    </row>
    <row r="239" spans="1:45" ht="51.75" hidden="1" customHeight="1" x14ac:dyDescent="0.25">
      <c r="A239" s="247"/>
      <c r="B239" s="198"/>
      <c r="C239" s="200"/>
      <c r="D239" s="30" t="s">
        <v>46</v>
      </c>
      <c r="E239" s="31">
        <v>30</v>
      </c>
      <c r="F239" s="31">
        <v>20</v>
      </c>
      <c r="G239" s="33">
        <f>$G$85</f>
        <v>3.6999999999999998E-2</v>
      </c>
      <c r="H239" s="33">
        <f t="shared" si="93"/>
        <v>1.1099999999999999</v>
      </c>
      <c r="I239" s="34"/>
      <c r="J239" s="33">
        <f t="shared" si="94"/>
        <v>0.74</v>
      </c>
      <c r="K239" s="34"/>
      <c r="L239" s="33"/>
      <c r="M239" s="33"/>
      <c r="N239" s="33"/>
      <c r="O239" s="33"/>
      <c r="P239" s="33"/>
      <c r="Q239" s="33"/>
      <c r="R239" s="33"/>
      <c r="S239" s="35"/>
      <c r="T239" s="33"/>
      <c r="U239" s="36"/>
      <c r="V239" s="36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7"/>
      <c r="AL239" s="38"/>
      <c r="AM239" s="38">
        <f t="shared" si="88"/>
        <v>0</v>
      </c>
      <c r="AN239" s="38">
        <f t="shared" si="90"/>
        <v>0</v>
      </c>
      <c r="AO239" s="37">
        <f t="shared" si="89"/>
        <v>0</v>
      </c>
      <c r="AP239" s="38">
        <f t="shared" si="89"/>
        <v>0</v>
      </c>
      <c r="AQ239" s="38"/>
      <c r="AR239" s="37"/>
      <c r="AS239" s="38"/>
    </row>
    <row r="240" spans="1:45" s="151" customFormat="1" ht="25.5" x14ac:dyDescent="0.25">
      <c r="A240" s="149" t="s">
        <v>388</v>
      </c>
      <c r="B240" s="74" t="s">
        <v>389</v>
      </c>
      <c r="C240" s="75"/>
      <c r="D240" s="76"/>
      <c r="E240" s="77"/>
      <c r="F240" s="77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9"/>
      <c r="T240" s="78"/>
      <c r="U240" s="80"/>
      <c r="V240" s="80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61"/>
      <c r="AL240" s="60"/>
      <c r="AM240" s="60"/>
      <c r="AN240" s="60"/>
      <c r="AO240" s="61"/>
      <c r="AP240" s="60"/>
      <c r="AQ240" s="60"/>
      <c r="AR240" s="61"/>
      <c r="AS240" s="60"/>
    </row>
    <row r="241" spans="1:45" ht="21.75" customHeight="1" x14ac:dyDescent="0.25">
      <c r="A241" s="246" t="s">
        <v>390</v>
      </c>
      <c r="B241" s="197" t="s">
        <v>391</v>
      </c>
      <c r="C241" s="199" t="s">
        <v>192</v>
      </c>
      <c r="D241" s="30" t="s">
        <v>193</v>
      </c>
      <c r="E241" s="31">
        <v>15</v>
      </c>
      <c r="F241" s="31">
        <v>10</v>
      </c>
      <c r="G241" s="33">
        <f>$G$84</f>
        <v>4.5999999999999999E-2</v>
      </c>
      <c r="H241" s="33">
        <f t="shared" si="93"/>
        <v>0.69</v>
      </c>
      <c r="I241" s="34">
        <f>H241+H242</f>
        <v>1.6149999999999998</v>
      </c>
      <c r="J241" s="33">
        <f t="shared" si="94"/>
        <v>0.45999999999999996</v>
      </c>
      <c r="K241" s="34">
        <f>J241+J242</f>
        <v>1.3849999999999998</v>
      </c>
      <c r="L241" s="33"/>
      <c r="M241" s="33"/>
      <c r="N241" s="33"/>
      <c r="O241" s="33">
        <f>I241*$Q$7</f>
        <v>2.4224999999999997E-2</v>
      </c>
      <c r="P241" s="33">
        <f>K241*$Q$7</f>
        <v>2.0774999999999995E-2</v>
      </c>
      <c r="Q241" s="33"/>
      <c r="R241" s="33">
        <f>I241*$T$7</f>
        <v>0.54909999999999992</v>
      </c>
      <c r="S241" s="35">
        <f>K241*$T$7</f>
        <v>0.47089999999999999</v>
      </c>
      <c r="T241" s="33"/>
      <c r="U241" s="36">
        <f>I241*$W$7</f>
        <v>1.615E-4</v>
      </c>
      <c r="V241" s="36">
        <f>K241*$W$7</f>
        <v>1.3849999999999998E-4</v>
      </c>
      <c r="W241" s="33"/>
      <c r="X241" s="33">
        <f>I241*$Z$7</f>
        <v>1.2296609999999997</v>
      </c>
      <c r="Y241" s="33">
        <f>K241*$Z$7</f>
        <v>1.0545389999999999</v>
      </c>
      <c r="Z241" s="33"/>
      <c r="AA241" s="33">
        <f>I241+O241+R241+U241+X241</f>
        <v>3.4181474999999995</v>
      </c>
      <c r="AB241" s="33">
        <f>K241+P241+S241+V241+Y241</f>
        <v>2.9313524999999996</v>
      </c>
      <c r="AC241" s="33">
        <f>AA241*$AE$7</f>
        <v>1.0254442499999998</v>
      </c>
      <c r="AD241" s="33">
        <f>AB241*$AE$7</f>
        <v>0.87940574999999988</v>
      </c>
      <c r="AE241" s="33"/>
      <c r="AF241" s="33"/>
      <c r="AG241" s="33"/>
      <c r="AH241" s="33">
        <f>(AA241+AC241)*$AJ$7</f>
        <v>0.13330775249999999</v>
      </c>
      <c r="AI241" s="33">
        <f>(AB241+AD241)*$AJ$7</f>
        <v>0.11432274749999997</v>
      </c>
      <c r="AJ241" s="33"/>
      <c r="AK241" s="37">
        <v>11.86</v>
      </c>
      <c r="AL241" s="38">
        <v>10.18</v>
      </c>
      <c r="AM241" s="38">
        <f t="shared" si="88"/>
        <v>12.81</v>
      </c>
      <c r="AN241" s="38">
        <f t="shared" si="90"/>
        <v>10.99</v>
      </c>
      <c r="AO241" s="37">
        <f t="shared" si="89"/>
        <v>2.56</v>
      </c>
      <c r="AP241" s="38">
        <f t="shared" si="89"/>
        <v>2.2000000000000002</v>
      </c>
      <c r="AQ241" s="38"/>
      <c r="AR241" s="37">
        <f t="shared" ref="AR241:AS243" si="95">AM241+AO241</f>
        <v>15.370000000000001</v>
      </c>
      <c r="AS241" s="38">
        <f t="shared" si="95"/>
        <v>13.190000000000001</v>
      </c>
    </row>
    <row r="242" spans="1:45" ht="0.75" customHeight="1" x14ac:dyDescent="0.25">
      <c r="A242" s="247"/>
      <c r="B242" s="198"/>
      <c r="C242" s="200"/>
      <c r="D242" s="30" t="s">
        <v>46</v>
      </c>
      <c r="E242" s="31">
        <v>25</v>
      </c>
      <c r="F242" s="31">
        <v>25</v>
      </c>
      <c r="G242" s="33">
        <f>$G$85</f>
        <v>3.6999999999999998E-2</v>
      </c>
      <c r="H242" s="33">
        <f t="shared" si="93"/>
        <v>0.92499999999999993</v>
      </c>
      <c r="I242" s="34"/>
      <c r="J242" s="33">
        <f t="shared" si="94"/>
        <v>0.92499999999999993</v>
      </c>
      <c r="K242" s="34"/>
      <c r="L242" s="33"/>
      <c r="M242" s="33"/>
      <c r="N242" s="33"/>
      <c r="O242" s="33"/>
      <c r="P242" s="33"/>
      <c r="Q242" s="33"/>
      <c r="R242" s="33"/>
      <c r="S242" s="35"/>
      <c r="T242" s="33"/>
      <c r="U242" s="36"/>
      <c r="V242" s="36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7"/>
      <c r="AL242" s="38"/>
      <c r="AM242" s="38">
        <f t="shared" si="88"/>
        <v>0</v>
      </c>
      <c r="AN242" s="38">
        <f t="shared" si="90"/>
        <v>0</v>
      </c>
      <c r="AO242" s="37">
        <f t="shared" si="89"/>
        <v>0</v>
      </c>
      <c r="AP242" s="38">
        <f t="shared" si="89"/>
        <v>0</v>
      </c>
      <c r="AQ242" s="38"/>
      <c r="AR242" s="37">
        <f t="shared" si="95"/>
        <v>0</v>
      </c>
      <c r="AS242" s="38">
        <f t="shared" si="95"/>
        <v>0</v>
      </c>
    </row>
    <row r="243" spans="1:45" ht="21" customHeight="1" x14ac:dyDescent="0.25">
      <c r="A243" s="246" t="s">
        <v>392</v>
      </c>
      <c r="B243" s="197" t="s">
        <v>367</v>
      </c>
      <c r="C243" s="199" t="s">
        <v>192</v>
      </c>
      <c r="D243" s="30" t="s">
        <v>193</v>
      </c>
      <c r="E243" s="31">
        <v>15</v>
      </c>
      <c r="F243" s="31">
        <v>10</v>
      </c>
      <c r="G243" s="33">
        <f>$G$84</f>
        <v>4.5999999999999999E-2</v>
      </c>
      <c r="H243" s="33">
        <f t="shared" si="93"/>
        <v>0.69</v>
      </c>
      <c r="I243" s="34">
        <f>H243+H244</f>
        <v>2.17</v>
      </c>
      <c r="J243" s="33">
        <f t="shared" si="94"/>
        <v>0.45999999999999996</v>
      </c>
      <c r="K243" s="34">
        <f>J243+J244</f>
        <v>1.2</v>
      </c>
      <c r="L243" s="33"/>
      <c r="M243" s="33"/>
      <c r="N243" s="33"/>
      <c r="O243" s="33">
        <f>I243*$Q$7</f>
        <v>3.2549999999999996E-2</v>
      </c>
      <c r="P243" s="33">
        <f>K243*$Q$7</f>
        <v>1.7999999999999999E-2</v>
      </c>
      <c r="Q243" s="33"/>
      <c r="R243" s="33">
        <f>I243*$T$7</f>
        <v>0.73780000000000001</v>
      </c>
      <c r="S243" s="35">
        <f>K243*$T$7</f>
        <v>0.40800000000000003</v>
      </c>
      <c r="T243" s="33"/>
      <c r="U243" s="36">
        <f>I243*$W$7</f>
        <v>2.1700000000000002E-4</v>
      </c>
      <c r="V243" s="36">
        <f>K243*$W$7</f>
        <v>1.2E-4</v>
      </c>
      <c r="W243" s="33"/>
      <c r="X243" s="33">
        <f>I243*$Z$7</f>
        <v>1.6522379999999999</v>
      </c>
      <c r="Y243" s="33">
        <f>K243*$Z$7</f>
        <v>0.91367999999999994</v>
      </c>
      <c r="Z243" s="33"/>
      <c r="AA243" s="33">
        <f>I243+O243+R243+U243+X243</f>
        <v>4.5928050000000002</v>
      </c>
      <c r="AB243" s="33">
        <f>K243+P243+S243+V243+Y243</f>
        <v>2.5397999999999996</v>
      </c>
      <c r="AC243" s="33">
        <f>AA243*$AE$7</f>
        <v>1.3778414999999999</v>
      </c>
      <c r="AD243" s="33">
        <f>AB243*$AE$7</f>
        <v>0.76193999999999984</v>
      </c>
      <c r="AE243" s="33"/>
      <c r="AF243" s="33"/>
      <c r="AG243" s="33"/>
      <c r="AH243" s="33">
        <f>(AA243+AC243)*$AJ$7</f>
        <v>0.17911939499999999</v>
      </c>
      <c r="AI243" s="33">
        <f>(AB243+AD243)*$AJ$7</f>
        <v>9.9052199999999993E-2</v>
      </c>
      <c r="AJ243" s="33"/>
      <c r="AK243" s="37">
        <v>15.94</v>
      </c>
      <c r="AL243" s="38">
        <v>8.82</v>
      </c>
      <c r="AM243" s="38">
        <f t="shared" si="88"/>
        <v>17.22</v>
      </c>
      <c r="AN243" s="38">
        <f t="shared" si="90"/>
        <v>9.5299999999999994</v>
      </c>
      <c r="AO243" s="37">
        <f t="shared" si="89"/>
        <v>3.44</v>
      </c>
      <c r="AP243" s="38">
        <f t="shared" si="89"/>
        <v>1.91</v>
      </c>
      <c r="AQ243" s="38"/>
      <c r="AR243" s="37">
        <f t="shared" si="95"/>
        <v>20.66</v>
      </c>
      <c r="AS243" s="38">
        <f t="shared" si="95"/>
        <v>11.44</v>
      </c>
    </row>
    <row r="244" spans="1:45" ht="0.75" customHeight="1" x14ac:dyDescent="0.25">
      <c r="A244" s="247"/>
      <c r="B244" s="198"/>
      <c r="C244" s="200"/>
      <c r="D244" s="30" t="s">
        <v>46</v>
      </c>
      <c r="E244" s="31">
        <v>40</v>
      </c>
      <c r="F244" s="31">
        <v>20</v>
      </c>
      <c r="G244" s="33">
        <f>$G$85</f>
        <v>3.6999999999999998E-2</v>
      </c>
      <c r="H244" s="33">
        <f t="shared" si="93"/>
        <v>1.48</v>
      </c>
      <c r="I244" s="34"/>
      <c r="J244" s="33">
        <f t="shared" si="94"/>
        <v>0.74</v>
      </c>
      <c r="K244" s="34"/>
      <c r="L244" s="33"/>
      <c r="M244" s="33"/>
      <c r="N244" s="33"/>
      <c r="O244" s="33"/>
      <c r="P244" s="33"/>
      <c r="Q244" s="33"/>
      <c r="R244" s="33"/>
      <c r="S244" s="35"/>
      <c r="T244" s="33"/>
      <c r="U244" s="36"/>
      <c r="V244" s="36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7"/>
      <c r="AL244" s="38"/>
      <c r="AM244" s="38">
        <f t="shared" si="88"/>
        <v>0</v>
      </c>
      <c r="AN244" s="38">
        <f t="shared" si="90"/>
        <v>0</v>
      </c>
      <c r="AO244" s="37">
        <f t="shared" si="89"/>
        <v>0</v>
      </c>
      <c r="AP244" s="38">
        <f t="shared" si="89"/>
        <v>0</v>
      </c>
      <c r="AQ244" s="38"/>
      <c r="AR244" s="37"/>
      <c r="AS244" s="38"/>
    </row>
    <row r="245" spans="1:45" ht="18.75" customHeight="1" x14ac:dyDescent="0.25">
      <c r="A245" s="140" t="s">
        <v>393</v>
      </c>
      <c r="B245" s="28" t="s">
        <v>359</v>
      </c>
      <c r="C245" s="29"/>
      <c r="D245" s="30"/>
      <c r="E245" s="31"/>
      <c r="F245" s="31"/>
      <c r="G245" s="33"/>
      <c r="H245" s="33"/>
      <c r="I245" s="34"/>
      <c r="J245" s="33"/>
      <c r="K245" s="34"/>
      <c r="L245" s="33"/>
      <c r="M245" s="33"/>
      <c r="N245" s="33"/>
      <c r="O245" s="33"/>
      <c r="P245" s="33"/>
      <c r="Q245" s="33"/>
      <c r="R245" s="33"/>
      <c r="S245" s="35"/>
      <c r="T245" s="33"/>
      <c r="U245" s="36"/>
      <c r="V245" s="36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7"/>
      <c r="AL245" s="38"/>
      <c r="AM245" s="38"/>
      <c r="AN245" s="38"/>
      <c r="AO245" s="37"/>
      <c r="AP245" s="38"/>
      <c r="AQ245" s="38"/>
      <c r="AR245" s="37"/>
      <c r="AS245" s="38"/>
    </row>
    <row r="246" spans="1:45" ht="21" customHeight="1" x14ac:dyDescent="0.25">
      <c r="A246" s="246" t="s">
        <v>394</v>
      </c>
      <c r="B246" s="197" t="s">
        <v>361</v>
      </c>
      <c r="C246" s="199" t="s">
        <v>192</v>
      </c>
      <c r="D246" s="30" t="s">
        <v>193</v>
      </c>
      <c r="E246" s="31">
        <v>30</v>
      </c>
      <c r="F246" s="31">
        <v>15</v>
      </c>
      <c r="G246" s="33">
        <f>$G$84</f>
        <v>4.5999999999999999E-2</v>
      </c>
      <c r="H246" s="33">
        <f t="shared" si="93"/>
        <v>1.38</v>
      </c>
      <c r="I246" s="34">
        <f>H246+H247</f>
        <v>1.75</v>
      </c>
      <c r="J246" s="33">
        <f t="shared" si="94"/>
        <v>0.69</v>
      </c>
      <c r="K246" s="34">
        <f>J246+J247</f>
        <v>0.875</v>
      </c>
      <c r="L246" s="33"/>
      <c r="M246" s="33"/>
      <c r="N246" s="33"/>
      <c r="O246" s="33">
        <f>I246*$Q$7</f>
        <v>2.6249999999999999E-2</v>
      </c>
      <c r="P246" s="33">
        <f>K246*$Q$7</f>
        <v>1.3125E-2</v>
      </c>
      <c r="Q246" s="33"/>
      <c r="R246" s="33">
        <f>I246*$T$7</f>
        <v>0.59500000000000008</v>
      </c>
      <c r="S246" s="35">
        <f>K246*$T$7</f>
        <v>0.29750000000000004</v>
      </c>
      <c r="T246" s="33"/>
      <c r="U246" s="36">
        <f>I246*$W$7</f>
        <v>1.75E-4</v>
      </c>
      <c r="V246" s="36">
        <f>K246*$W$7</f>
        <v>8.7499999999999999E-5</v>
      </c>
      <c r="W246" s="33"/>
      <c r="X246" s="33">
        <f>I246*$Z$7</f>
        <v>1.3324499999999999</v>
      </c>
      <c r="Y246" s="33">
        <f>K246*$Z$7</f>
        <v>0.66622499999999996</v>
      </c>
      <c r="Z246" s="33"/>
      <c r="AA246" s="33">
        <f>I246+O246+R246+U246+X246</f>
        <v>3.703875</v>
      </c>
      <c r="AB246" s="33">
        <f>K246+P246+S246+V246+Y246</f>
        <v>1.8519375</v>
      </c>
      <c r="AC246" s="33">
        <f>AA246*$AE$7</f>
        <v>1.1111625000000001</v>
      </c>
      <c r="AD246" s="33">
        <f>AB246*$AE$7</f>
        <v>0.55558125000000003</v>
      </c>
      <c r="AE246" s="33"/>
      <c r="AF246" s="33"/>
      <c r="AG246" s="33"/>
      <c r="AH246" s="33">
        <f>(AA246+AC246)*$AJ$7</f>
        <v>0.14445112499999999</v>
      </c>
      <c r="AI246" s="33">
        <f>(AB246+AD246)*$AJ$7</f>
        <v>7.2225562499999993E-2</v>
      </c>
      <c r="AJ246" s="33"/>
      <c r="AK246" s="37">
        <v>12.86</v>
      </c>
      <c r="AL246" s="38">
        <v>6.42</v>
      </c>
      <c r="AM246" s="38">
        <f t="shared" si="88"/>
        <v>13.89</v>
      </c>
      <c r="AN246" s="38">
        <f t="shared" si="90"/>
        <v>6.93</v>
      </c>
      <c r="AO246" s="37">
        <f t="shared" si="89"/>
        <v>2.78</v>
      </c>
      <c r="AP246" s="38">
        <f t="shared" si="89"/>
        <v>1.39</v>
      </c>
      <c r="AQ246" s="38"/>
      <c r="AR246" s="37">
        <f>AM246+AO246</f>
        <v>16.670000000000002</v>
      </c>
      <c r="AS246" s="38">
        <f>AN246+AP246</f>
        <v>8.32</v>
      </c>
    </row>
    <row r="247" spans="1:45" ht="51.75" hidden="1" customHeight="1" x14ac:dyDescent="0.25">
      <c r="A247" s="247"/>
      <c r="B247" s="198"/>
      <c r="C247" s="200"/>
      <c r="D247" s="30" t="s">
        <v>46</v>
      </c>
      <c r="E247" s="31">
        <v>10</v>
      </c>
      <c r="F247" s="31">
        <v>5</v>
      </c>
      <c r="G247" s="33">
        <f>$G$85</f>
        <v>3.6999999999999998E-2</v>
      </c>
      <c r="H247" s="33">
        <f t="shared" si="93"/>
        <v>0.37</v>
      </c>
      <c r="I247" s="34"/>
      <c r="J247" s="33">
        <f t="shared" si="94"/>
        <v>0.185</v>
      </c>
      <c r="K247" s="34"/>
      <c r="L247" s="33"/>
      <c r="M247" s="33"/>
      <c r="N247" s="33"/>
      <c r="O247" s="33"/>
      <c r="P247" s="33"/>
      <c r="Q247" s="33"/>
      <c r="R247" s="33"/>
      <c r="S247" s="35"/>
      <c r="T247" s="33"/>
      <c r="U247" s="36"/>
      <c r="V247" s="36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7"/>
      <c r="AL247" s="38"/>
      <c r="AM247" s="38">
        <f t="shared" si="88"/>
        <v>0</v>
      </c>
      <c r="AN247" s="38">
        <f t="shared" si="90"/>
        <v>0</v>
      </c>
      <c r="AO247" s="37">
        <f t="shared" si="89"/>
        <v>0</v>
      </c>
      <c r="AP247" s="38">
        <f t="shared" si="89"/>
        <v>0</v>
      </c>
      <c r="AQ247" s="38"/>
      <c r="AR247" s="37"/>
      <c r="AS247" s="38"/>
    </row>
    <row r="248" spans="1:45" ht="18" customHeight="1" x14ac:dyDescent="0.25">
      <c r="A248" s="140" t="s">
        <v>395</v>
      </c>
      <c r="B248" s="28" t="s">
        <v>363</v>
      </c>
      <c r="C248" s="29"/>
      <c r="D248" s="30"/>
      <c r="E248" s="31"/>
      <c r="F248" s="31"/>
      <c r="G248" s="33"/>
      <c r="H248" s="33"/>
      <c r="I248" s="34"/>
      <c r="J248" s="33"/>
      <c r="K248" s="34"/>
      <c r="L248" s="33"/>
      <c r="M248" s="33"/>
      <c r="N248" s="33"/>
      <c r="O248" s="33"/>
      <c r="P248" s="33"/>
      <c r="Q248" s="33"/>
      <c r="R248" s="33"/>
      <c r="S248" s="35"/>
      <c r="T248" s="33"/>
      <c r="U248" s="36"/>
      <c r="V248" s="36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7"/>
      <c r="AL248" s="38"/>
      <c r="AM248" s="38"/>
      <c r="AN248" s="38"/>
      <c r="AO248" s="37"/>
      <c r="AP248" s="38"/>
      <c r="AQ248" s="38"/>
      <c r="AR248" s="37"/>
      <c r="AS248" s="38"/>
    </row>
    <row r="249" spans="1:45" ht="19.5" customHeight="1" x14ac:dyDescent="0.25">
      <c r="A249" s="246" t="s">
        <v>396</v>
      </c>
      <c r="B249" s="197" t="s">
        <v>365</v>
      </c>
      <c r="C249" s="199" t="s">
        <v>192</v>
      </c>
      <c r="D249" s="30" t="s">
        <v>193</v>
      </c>
      <c r="E249" s="31">
        <v>30</v>
      </c>
      <c r="F249" s="31">
        <v>15</v>
      </c>
      <c r="G249" s="33">
        <f>$G$84</f>
        <v>4.5999999999999999E-2</v>
      </c>
      <c r="H249" s="33">
        <f t="shared" si="93"/>
        <v>1.38</v>
      </c>
      <c r="I249" s="34">
        <f>H249+H250</f>
        <v>1.75</v>
      </c>
      <c r="J249" s="33">
        <f t="shared" si="94"/>
        <v>0.69</v>
      </c>
      <c r="K249" s="34">
        <f>J249+J250</f>
        <v>0.875</v>
      </c>
      <c r="L249" s="33"/>
      <c r="M249" s="33"/>
      <c r="N249" s="33"/>
      <c r="O249" s="33">
        <f>I249*$Q$7</f>
        <v>2.6249999999999999E-2</v>
      </c>
      <c r="P249" s="33">
        <f>K249*$Q$7</f>
        <v>1.3125E-2</v>
      </c>
      <c r="Q249" s="33"/>
      <c r="R249" s="33">
        <f>I249*$T$7</f>
        <v>0.59500000000000008</v>
      </c>
      <c r="S249" s="35">
        <f>K249*$T$7</f>
        <v>0.29750000000000004</v>
      </c>
      <c r="T249" s="33"/>
      <c r="U249" s="36">
        <f>I249*$W$7</f>
        <v>1.75E-4</v>
      </c>
      <c r="V249" s="36">
        <f>K249*$W$7</f>
        <v>8.7499999999999999E-5</v>
      </c>
      <c r="W249" s="33"/>
      <c r="X249" s="33">
        <f>I249*$Z$7</f>
        <v>1.3324499999999999</v>
      </c>
      <c r="Y249" s="33">
        <f>K249*$Z$7</f>
        <v>0.66622499999999996</v>
      </c>
      <c r="Z249" s="33"/>
      <c r="AA249" s="33">
        <f>I249+O249+R249+U249+X249</f>
        <v>3.703875</v>
      </c>
      <c r="AB249" s="33">
        <f>K249+P249+S249+V249+Y249</f>
        <v>1.8519375</v>
      </c>
      <c r="AC249" s="33">
        <f>AA249*$AE$7</f>
        <v>1.1111625000000001</v>
      </c>
      <c r="AD249" s="33">
        <f>AB249*$AE$7</f>
        <v>0.55558125000000003</v>
      </c>
      <c r="AE249" s="33"/>
      <c r="AF249" s="33"/>
      <c r="AG249" s="33"/>
      <c r="AH249" s="33">
        <f>(AA249+AC249)*$AJ$7</f>
        <v>0.14445112499999999</v>
      </c>
      <c r="AI249" s="33">
        <f>(AB249+AD249)*$AJ$7</f>
        <v>7.2225562499999993E-2</v>
      </c>
      <c r="AJ249" s="33"/>
      <c r="AK249" s="37">
        <v>12.86</v>
      </c>
      <c r="AL249" s="38">
        <v>6.42</v>
      </c>
      <c r="AM249" s="38">
        <f t="shared" si="88"/>
        <v>13.89</v>
      </c>
      <c r="AN249" s="38">
        <f t="shared" si="90"/>
        <v>6.93</v>
      </c>
      <c r="AO249" s="37">
        <f t="shared" si="89"/>
        <v>2.78</v>
      </c>
      <c r="AP249" s="38">
        <f t="shared" si="89"/>
        <v>1.39</v>
      </c>
      <c r="AQ249" s="38"/>
      <c r="AR249" s="37">
        <f>AM249+AO249</f>
        <v>16.670000000000002</v>
      </c>
      <c r="AS249" s="38">
        <f>AN249+AP249</f>
        <v>8.32</v>
      </c>
    </row>
    <row r="250" spans="1:45" ht="51.75" hidden="1" customHeight="1" x14ac:dyDescent="0.25">
      <c r="A250" s="247"/>
      <c r="B250" s="198"/>
      <c r="C250" s="200"/>
      <c r="D250" s="30" t="s">
        <v>46</v>
      </c>
      <c r="E250" s="31">
        <v>10</v>
      </c>
      <c r="F250" s="31">
        <v>5</v>
      </c>
      <c r="G250" s="33">
        <f>$G$85</f>
        <v>3.6999999999999998E-2</v>
      </c>
      <c r="H250" s="33">
        <f t="shared" si="93"/>
        <v>0.37</v>
      </c>
      <c r="I250" s="34"/>
      <c r="J250" s="33">
        <f t="shared" si="94"/>
        <v>0.185</v>
      </c>
      <c r="K250" s="34"/>
      <c r="L250" s="33"/>
      <c r="M250" s="33"/>
      <c r="N250" s="33"/>
      <c r="O250" s="33"/>
      <c r="P250" s="33"/>
      <c r="Q250" s="33"/>
      <c r="R250" s="33"/>
      <c r="S250" s="35"/>
      <c r="T250" s="33"/>
      <c r="U250" s="36"/>
      <c r="V250" s="36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7"/>
      <c r="AL250" s="38"/>
      <c r="AM250" s="38">
        <f t="shared" si="88"/>
        <v>0</v>
      </c>
      <c r="AN250" s="38">
        <f t="shared" si="90"/>
        <v>0</v>
      </c>
      <c r="AO250" s="37">
        <f t="shared" si="89"/>
        <v>0</v>
      </c>
      <c r="AP250" s="38">
        <f t="shared" si="89"/>
        <v>0</v>
      </c>
      <c r="AQ250" s="38"/>
      <c r="AR250" s="37"/>
      <c r="AS250" s="38"/>
    </row>
    <row r="251" spans="1:45" ht="18.75" customHeight="1" x14ac:dyDescent="0.25">
      <c r="A251" s="140" t="s">
        <v>397</v>
      </c>
      <c r="B251" s="28" t="s">
        <v>398</v>
      </c>
      <c r="C251" s="29"/>
      <c r="D251" s="30"/>
      <c r="E251" s="31"/>
      <c r="F251" s="31"/>
      <c r="G251" s="33"/>
      <c r="H251" s="33"/>
      <c r="I251" s="34"/>
      <c r="J251" s="33"/>
      <c r="K251" s="34"/>
      <c r="L251" s="33"/>
      <c r="M251" s="33"/>
      <c r="N251" s="33"/>
      <c r="O251" s="33"/>
      <c r="P251" s="33"/>
      <c r="Q251" s="33"/>
      <c r="R251" s="33"/>
      <c r="S251" s="35"/>
      <c r="T251" s="33"/>
      <c r="U251" s="36"/>
      <c r="V251" s="36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7"/>
      <c r="AL251" s="38"/>
      <c r="AM251" s="38"/>
      <c r="AN251" s="38"/>
      <c r="AO251" s="37"/>
      <c r="AP251" s="38"/>
      <c r="AQ251" s="38"/>
      <c r="AR251" s="37"/>
      <c r="AS251" s="38"/>
    </row>
    <row r="252" spans="1:45" ht="24" customHeight="1" x14ac:dyDescent="0.25">
      <c r="A252" s="246" t="s">
        <v>399</v>
      </c>
      <c r="B252" s="197" t="s">
        <v>400</v>
      </c>
      <c r="C252" s="199" t="s">
        <v>192</v>
      </c>
      <c r="D252" s="30" t="s">
        <v>193</v>
      </c>
      <c r="E252" s="31">
        <v>30</v>
      </c>
      <c r="F252" s="31">
        <v>15</v>
      </c>
      <c r="G252" s="33">
        <f>$G$84</f>
        <v>4.5999999999999999E-2</v>
      </c>
      <c r="H252" s="33">
        <f t="shared" si="93"/>
        <v>1.38</v>
      </c>
      <c r="I252" s="34">
        <f>H252+H253</f>
        <v>1.75</v>
      </c>
      <c r="J252" s="33">
        <f t="shared" si="94"/>
        <v>0.69</v>
      </c>
      <c r="K252" s="34">
        <f>J252+J253</f>
        <v>0.875</v>
      </c>
      <c r="L252" s="33"/>
      <c r="M252" s="33"/>
      <c r="N252" s="33"/>
      <c r="O252" s="33">
        <f>I252*$Q$7</f>
        <v>2.6249999999999999E-2</v>
      </c>
      <c r="P252" s="33">
        <f>K252*$Q$7</f>
        <v>1.3125E-2</v>
      </c>
      <c r="Q252" s="33"/>
      <c r="R252" s="33">
        <f>I252*$T$7</f>
        <v>0.59500000000000008</v>
      </c>
      <c r="S252" s="35">
        <f>K252*$T$7</f>
        <v>0.29750000000000004</v>
      </c>
      <c r="T252" s="33"/>
      <c r="U252" s="36">
        <f>I252*$W$7</f>
        <v>1.75E-4</v>
      </c>
      <c r="V252" s="36">
        <f>K252*$W$7</f>
        <v>8.7499999999999999E-5</v>
      </c>
      <c r="W252" s="33"/>
      <c r="X252" s="33">
        <f>I252*$Z$7</f>
        <v>1.3324499999999999</v>
      </c>
      <c r="Y252" s="33">
        <f>K252*$Z$7</f>
        <v>0.66622499999999996</v>
      </c>
      <c r="Z252" s="33"/>
      <c r="AA252" s="33">
        <f>I252+O252+R252+U252+X252</f>
        <v>3.703875</v>
      </c>
      <c r="AB252" s="33">
        <f>K252+P252+S252+V252+Y252</f>
        <v>1.8519375</v>
      </c>
      <c r="AC252" s="33">
        <f>AA252*$AE$7</f>
        <v>1.1111625000000001</v>
      </c>
      <c r="AD252" s="33">
        <f>AB252*$AE$7</f>
        <v>0.55558125000000003</v>
      </c>
      <c r="AE252" s="33"/>
      <c r="AF252" s="33"/>
      <c r="AG252" s="33"/>
      <c r="AH252" s="33">
        <f>(AA252+AC252)*$AJ$7</f>
        <v>0.14445112499999999</v>
      </c>
      <c r="AI252" s="33">
        <f>(AB252+AD252)*$AJ$7</f>
        <v>7.2225562499999993E-2</v>
      </c>
      <c r="AJ252" s="33"/>
      <c r="AK252" s="37">
        <v>12.86</v>
      </c>
      <c r="AL252" s="38">
        <v>6.42</v>
      </c>
      <c r="AM252" s="38">
        <f t="shared" si="88"/>
        <v>13.89</v>
      </c>
      <c r="AN252" s="38">
        <f t="shared" si="90"/>
        <v>6.93</v>
      </c>
      <c r="AO252" s="37">
        <f t="shared" si="89"/>
        <v>2.78</v>
      </c>
      <c r="AP252" s="38">
        <f t="shared" si="89"/>
        <v>1.39</v>
      </c>
      <c r="AQ252" s="38"/>
      <c r="AR252" s="37">
        <f>AM252+AO252</f>
        <v>16.670000000000002</v>
      </c>
      <c r="AS252" s="38">
        <f>AN252+AP252</f>
        <v>8.32</v>
      </c>
    </row>
    <row r="253" spans="1:45" ht="51.75" hidden="1" customHeight="1" x14ac:dyDescent="0.25">
      <c r="A253" s="247"/>
      <c r="B253" s="198"/>
      <c r="C253" s="200"/>
      <c r="D253" s="30" t="s">
        <v>46</v>
      </c>
      <c r="E253" s="31">
        <v>10</v>
      </c>
      <c r="F253" s="31">
        <v>5</v>
      </c>
      <c r="G253" s="33">
        <f>$G$85</f>
        <v>3.6999999999999998E-2</v>
      </c>
      <c r="H253" s="33">
        <f t="shared" si="93"/>
        <v>0.37</v>
      </c>
      <c r="I253" s="34"/>
      <c r="J253" s="33">
        <f t="shared" si="94"/>
        <v>0.185</v>
      </c>
      <c r="K253" s="34"/>
      <c r="L253" s="33"/>
      <c r="M253" s="33"/>
      <c r="N253" s="33"/>
      <c r="O253" s="33"/>
      <c r="P253" s="33"/>
      <c r="Q253" s="33"/>
      <c r="R253" s="33"/>
      <c r="S253" s="35"/>
      <c r="T253" s="33"/>
      <c r="U253" s="36"/>
      <c r="V253" s="36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7"/>
      <c r="AL253" s="38"/>
      <c r="AM253" s="38">
        <f t="shared" si="88"/>
        <v>0</v>
      </c>
      <c r="AN253" s="38">
        <f t="shared" si="90"/>
        <v>0</v>
      </c>
      <c r="AO253" s="37">
        <f t="shared" si="89"/>
        <v>0</v>
      </c>
      <c r="AP253" s="38">
        <f t="shared" si="89"/>
        <v>0</v>
      </c>
      <c r="AQ253" s="38"/>
      <c r="AR253" s="37"/>
      <c r="AS253" s="38"/>
    </row>
    <row r="254" spans="1:45" ht="19.5" customHeight="1" x14ac:dyDescent="0.25">
      <c r="A254" s="140" t="s">
        <v>401</v>
      </c>
      <c r="B254" s="28" t="s">
        <v>402</v>
      </c>
      <c r="C254" s="29"/>
      <c r="D254" s="30"/>
      <c r="E254" s="31"/>
      <c r="F254" s="31"/>
      <c r="G254" s="33"/>
      <c r="H254" s="33"/>
      <c r="I254" s="34"/>
      <c r="J254" s="33"/>
      <c r="K254" s="34"/>
      <c r="L254" s="33"/>
      <c r="M254" s="33"/>
      <c r="N254" s="33"/>
      <c r="O254" s="33"/>
      <c r="P254" s="33"/>
      <c r="Q254" s="33"/>
      <c r="R254" s="33"/>
      <c r="S254" s="35"/>
      <c r="T254" s="33"/>
      <c r="U254" s="36"/>
      <c r="V254" s="36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7"/>
      <c r="AL254" s="38"/>
      <c r="AM254" s="38"/>
      <c r="AN254" s="38"/>
      <c r="AO254" s="37"/>
      <c r="AP254" s="38"/>
      <c r="AQ254" s="38"/>
      <c r="AR254" s="37"/>
      <c r="AS254" s="38"/>
    </row>
    <row r="255" spans="1:45" ht="24" customHeight="1" x14ac:dyDescent="0.25">
      <c r="A255" s="246" t="s">
        <v>403</v>
      </c>
      <c r="B255" s="197" t="s">
        <v>404</v>
      </c>
      <c r="C255" s="199" t="s">
        <v>192</v>
      </c>
      <c r="D255" s="30" t="s">
        <v>193</v>
      </c>
      <c r="E255" s="31">
        <v>30</v>
      </c>
      <c r="F255" s="31">
        <v>15</v>
      </c>
      <c r="G255" s="33">
        <f>$G$84</f>
        <v>4.5999999999999999E-2</v>
      </c>
      <c r="H255" s="33">
        <f t="shared" si="93"/>
        <v>1.38</v>
      </c>
      <c r="I255" s="34">
        <f>H255+H256</f>
        <v>1.75</v>
      </c>
      <c r="J255" s="33">
        <f t="shared" si="94"/>
        <v>0.69</v>
      </c>
      <c r="K255" s="34">
        <f>J255+J256</f>
        <v>0.875</v>
      </c>
      <c r="L255" s="33"/>
      <c r="M255" s="33"/>
      <c r="N255" s="33"/>
      <c r="O255" s="33">
        <f>I255*$Q$7</f>
        <v>2.6249999999999999E-2</v>
      </c>
      <c r="P255" s="33">
        <f>K255*$Q$7</f>
        <v>1.3125E-2</v>
      </c>
      <c r="Q255" s="33"/>
      <c r="R255" s="33">
        <f>I255*$T$7</f>
        <v>0.59500000000000008</v>
      </c>
      <c r="S255" s="35">
        <f>K255*$T$7</f>
        <v>0.29750000000000004</v>
      </c>
      <c r="T255" s="33"/>
      <c r="U255" s="36">
        <f>I255*$W$7</f>
        <v>1.75E-4</v>
      </c>
      <c r="V255" s="36">
        <f>K255*$W$7</f>
        <v>8.7499999999999999E-5</v>
      </c>
      <c r="W255" s="33"/>
      <c r="X255" s="33">
        <f>I255*$Z$7</f>
        <v>1.3324499999999999</v>
      </c>
      <c r="Y255" s="33">
        <f>K255*$Z$7</f>
        <v>0.66622499999999996</v>
      </c>
      <c r="Z255" s="33"/>
      <c r="AA255" s="33">
        <f>I255+O255+R255+U255+X255</f>
        <v>3.703875</v>
      </c>
      <c r="AB255" s="33">
        <f>K255+P255+S255+V255+Y255</f>
        <v>1.8519375</v>
      </c>
      <c r="AC255" s="33">
        <f>AA255*$AE$7</f>
        <v>1.1111625000000001</v>
      </c>
      <c r="AD255" s="33">
        <f>AB255*$AE$7</f>
        <v>0.55558125000000003</v>
      </c>
      <c r="AE255" s="33"/>
      <c r="AF255" s="33"/>
      <c r="AG255" s="33"/>
      <c r="AH255" s="33">
        <f>(AA255+AC255)*$AJ$7</f>
        <v>0.14445112499999999</v>
      </c>
      <c r="AI255" s="33">
        <f>(AB255+AD255)*$AJ$7</f>
        <v>7.2225562499999993E-2</v>
      </c>
      <c r="AJ255" s="33"/>
      <c r="AK255" s="37">
        <v>12.86</v>
      </c>
      <c r="AL255" s="38">
        <v>6.42</v>
      </c>
      <c r="AM255" s="38">
        <f t="shared" si="88"/>
        <v>13.89</v>
      </c>
      <c r="AN255" s="38">
        <f t="shared" si="90"/>
        <v>6.93</v>
      </c>
      <c r="AO255" s="37">
        <f t="shared" si="89"/>
        <v>2.78</v>
      </c>
      <c r="AP255" s="38">
        <f t="shared" si="89"/>
        <v>1.39</v>
      </c>
      <c r="AQ255" s="38"/>
      <c r="AR255" s="37">
        <f>AM255+AO255</f>
        <v>16.670000000000002</v>
      </c>
      <c r="AS255" s="38">
        <f>AN255+AP255</f>
        <v>8.32</v>
      </c>
    </row>
    <row r="256" spans="1:45" ht="0.75" hidden="1" customHeight="1" x14ac:dyDescent="0.25">
      <c r="A256" s="247"/>
      <c r="B256" s="198"/>
      <c r="C256" s="200"/>
      <c r="D256" s="30" t="s">
        <v>46</v>
      </c>
      <c r="E256" s="31">
        <v>10</v>
      </c>
      <c r="F256" s="31">
        <v>5</v>
      </c>
      <c r="G256" s="33">
        <f>$G$85</f>
        <v>3.6999999999999998E-2</v>
      </c>
      <c r="H256" s="33">
        <f t="shared" si="93"/>
        <v>0.37</v>
      </c>
      <c r="I256" s="34"/>
      <c r="J256" s="33">
        <f t="shared" si="94"/>
        <v>0.185</v>
      </c>
      <c r="K256" s="34"/>
      <c r="L256" s="33"/>
      <c r="M256" s="33"/>
      <c r="N256" s="33"/>
      <c r="O256" s="33"/>
      <c r="P256" s="33"/>
      <c r="Q256" s="33"/>
      <c r="R256" s="33"/>
      <c r="S256" s="35"/>
      <c r="T256" s="33"/>
      <c r="U256" s="36"/>
      <c r="V256" s="36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7"/>
      <c r="AL256" s="38"/>
      <c r="AM256" s="38">
        <f t="shared" si="88"/>
        <v>0</v>
      </c>
      <c r="AN256" s="38">
        <f t="shared" si="90"/>
        <v>0</v>
      </c>
      <c r="AO256" s="37">
        <f t="shared" si="89"/>
        <v>0</v>
      </c>
      <c r="AP256" s="38">
        <f t="shared" si="89"/>
        <v>0</v>
      </c>
      <c r="AQ256" s="38"/>
      <c r="AR256" s="37"/>
      <c r="AS256" s="38"/>
    </row>
    <row r="257" spans="1:45" ht="20.25" customHeight="1" x14ac:dyDescent="0.25">
      <c r="A257" s="140" t="s">
        <v>405</v>
      </c>
      <c r="B257" s="28" t="s">
        <v>406</v>
      </c>
      <c r="C257" s="29"/>
      <c r="D257" s="30"/>
      <c r="E257" s="31"/>
      <c r="F257" s="31"/>
      <c r="G257" s="33"/>
      <c r="H257" s="33"/>
      <c r="I257" s="34"/>
      <c r="J257" s="33"/>
      <c r="K257" s="34"/>
      <c r="L257" s="33"/>
      <c r="M257" s="33"/>
      <c r="N257" s="33"/>
      <c r="O257" s="33"/>
      <c r="P257" s="33"/>
      <c r="Q257" s="33"/>
      <c r="R257" s="33"/>
      <c r="S257" s="35"/>
      <c r="T257" s="33"/>
      <c r="U257" s="36"/>
      <c r="V257" s="36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7"/>
      <c r="AL257" s="38"/>
      <c r="AM257" s="38"/>
      <c r="AN257" s="38"/>
      <c r="AO257" s="37"/>
      <c r="AP257" s="38"/>
      <c r="AQ257" s="38"/>
      <c r="AR257" s="37"/>
      <c r="AS257" s="38"/>
    </row>
    <row r="258" spans="1:45" ht="24" customHeight="1" x14ac:dyDescent="0.25">
      <c r="A258" s="246" t="s">
        <v>407</v>
      </c>
      <c r="B258" s="197" t="s">
        <v>408</v>
      </c>
      <c r="C258" s="199" t="s">
        <v>192</v>
      </c>
      <c r="D258" s="30" t="s">
        <v>193</v>
      </c>
      <c r="E258" s="31">
        <v>30</v>
      </c>
      <c r="F258" s="31">
        <v>15</v>
      </c>
      <c r="G258" s="33">
        <f>$G$84</f>
        <v>4.5999999999999999E-2</v>
      </c>
      <c r="H258" s="33">
        <f t="shared" si="93"/>
        <v>1.38</v>
      </c>
      <c r="I258" s="34">
        <f>H258+H259</f>
        <v>1.75</v>
      </c>
      <c r="J258" s="33">
        <f t="shared" si="94"/>
        <v>0.69</v>
      </c>
      <c r="K258" s="34">
        <f>J258+J259</f>
        <v>0.875</v>
      </c>
      <c r="L258" s="33"/>
      <c r="M258" s="33"/>
      <c r="N258" s="33"/>
      <c r="O258" s="33">
        <f>I258*$Q$7</f>
        <v>2.6249999999999999E-2</v>
      </c>
      <c r="P258" s="33">
        <f>K258*$Q$7</f>
        <v>1.3125E-2</v>
      </c>
      <c r="Q258" s="33"/>
      <c r="R258" s="33">
        <f>I258*$T$7</f>
        <v>0.59500000000000008</v>
      </c>
      <c r="S258" s="35">
        <f>K258*$T$7</f>
        <v>0.29750000000000004</v>
      </c>
      <c r="T258" s="33"/>
      <c r="U258" s="36">
        <f>I258*$W$7</f>
        <v>1.75E-4</v>
      </c>
      <c r="V258" s="36">
        <f>K258*$W$7</f>
        <v>8.7499999999999999E-5</v>
      </c>
      <c r="W258" s="33"/>
      <c r="X258" s="33">
        <f>I258*$Z$7</f>
        <v>1.3324499999999999</v>
      </c>
      <c r="Y258" s="33">
        <f>K258*$Z$7</f>
        <v>0.66622499999999996</v>
      </c>
      <c r="Z258" s="33"/>
      <c r="AA258" s="33">
        <f>I258+O258+R258+U258+X258</f>
        <v>3.703875</v>
      </c>
      <c r="AB258" s="33">
        <f>K258+P258+S258+V258+Y258</f>
        <v>1.8519375</v>
      </c>
      <c r="AC258" s="33">
        <f>AA258*$AE$7</f>
        <v>1.1111625000000001</v>
      </c>
      <c r="AD258" s="33">
        <f>AB258*$AE$7</f>
        <v>0.55558125000000003</v>
      </c>
      <c r="AE258" s="33"/>
      <c r="AF258" s="33"/>
      <c r="AG258" s="33"/>
      <c r="AH258" s="33">
        <f>(AA258+AC258)*$AJ$7</f>
        <v>0.14445112499999999</v>
      </c>
      <c r="AI258" s="33">
        <f>(AB258+AD258)*$AJ$7</f>
        <v>7.2225562499999993E-2</v>
      </c>
      <c r="AJ258" s="33"/>
      <c r="AK258" s="37">
        <v>12.86</v>
      </c>
      <c r="AL258" s="38">
        <v>6.42</v>
      </c>
      <c r="AM258" s="38">
        <f t="shared" si="88"/>
        <v>13.89</v>
      </c>
      <c r="AN258" s="38">
        <f t="shared" si="90"/>
        <v>6.93</v>
      </c>
      <c r="AO258" s="37">
        <f t="shared" si="89"/>
        <v>2.78</v>
      </c>
      <c r="AP258" s="38">
        <f t="shared" si="89"/>
        <v>1.39</v>
      </c>
      <c r="AQ258" s="38"/>
      <c r="AR258" s="37">
        <f>AM258+AO258</f>
        <v>16.670000000000002</v>
      </c>
      <c r="AS258" s="38">
        <f>AN258+AP258</f>
        <v>8.32</v>
      </c>
    </row>
    <row r="259" spans="1:45" ht="51.75" hidden="1" customHeight="1" x14ac:dyDescent="0.25">
      <c r="A259" s="247"/>
      <c r="B259" s="198"/>
      <c r="C259" s="200"/>
      <c r="D259" s="30" t="s">
        <v>46</v>
      </c>
      <c r="E259" s="31">
        <v>10</v>
      </c>
      <c r="F259" s="31">
        <v>5</v>
      </c>
      <c r="G259" s="33">
        <f>$G$85</f>
        <v>3.6999999999999998E-2</v>
      </c>
      <c r="H259" s="33">
        <f t="shared" si="93"/>
        <v>0.37</v>
      </c>
      <c r="I259" s="34"/>
      <c r="J259" s="33">
        <f t="shared" si="94"/>
        <v>0.185</v>
      </c>
      <c r="K259" s="34"/>
      <c r="L259" s="33"/>
      <c r="M259" s="33"/>
      <c r="N259" s="33"/>
      <c r="O259" s="33"/>
      <c r="P259" s="33"/>
      <c r="Q259" s="33"/>
      <c r="R259" s="33"/>
      <c r="S259" s="35"/>
      <c r="T259" s="33"/>
      <c r="U259" s="36"/>
      <c r="V259" s="36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7"/>
      <c r="AL259" s="38"/>
      <c r="AM259" s="38">
        <f t="shared" si="88"/>
        <v>0</v>
      </c>
      <c r="AN259" s="38">
        <f t="shared" si="90"/>
        <v>0</v>
      </c>
      <c r="AO259" s="37">
        <f t="shared" si="89"/>
        <v>0</v>
      </c>
      <c r="AP259" s="38">
        <f t="shared" si="89"/>
        <v>0</v>
      </c>
      <c r="AQ259" s="38"/>
      <c r="AR259" s="37"/>
      <c r="AS259" s="38"/>
    </row>
    <row r="260" spans="1:45" ht="19.5" customHeight="1" x14ac:dyDescent="0.25">
      <c r="A260" s="140" t="s">
        <v>409</v>
      </c>
      <c r="B260" s="28" t="s">
        <v>373</v>
      </c>
      <c r="C260" s="29"/>
      <c r="D260" s="30"/>
      <c r="E260" s="31"/>
      <c r="F260" s="31"/>
      <c r="G260" s="33"/>
      <c r="H260" s="33"/>
      <c r="I260" s="34"/>
      <c r="J260" s="33"/>
      <c r="K260" s="34"/>
      <c r="L260" s="33"/>
      <c r="M260" s="33"/>
      <c r="N260" s="33"/>
      <c r="O260" s="33"/>
      <c r="P260" s="33"/>
      <c r="Q260" s="33"/>
      <c r="R260" s="33"/>
      <c r="S260" s="35"/>
      <c r="T260" s="33"/>
      <c r="U260" s="36"/>
      <c r="V260" s="36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7"/>
      <c r="AL260" s="38"/>
      <c r="AM260" s="38"/>
      <c r="AN260" s="38"/>
      <c r="AO260" s="37"/>
      <c r="AP260" s="38"/>
      <c r="AQ260" s="38"/>
      <c r="AR260" s="37"/>
      <c r="AS260" s="38"/>
    </row>
    <row r="261" spans="1:45" ht="21" customHeight="1" x14ac:dyDescent="0.25">
      <c r="A261" s="246" t="s">
        <v>410</v>
      </c>
      <c r="B261" s="197" t="s">
        <v>411</v>
      </c>
      <c r="C261" s="199" t="s">
        <v>192</v>
      </c>
      <c r="D261" s="30" t="s">
        <v>193</v>
      </c>
      <c r="E261" s="31">
        <v>30</v>
      </c>
      <c r="F261" s="31">
        <v>15</v>
      </c>
      <c r="G261" s="33">
        <f>$G$84</f>
        <v>4.5999999999999999E-2</v>
      </c>
      <c r="H261" s="33">
        <f t="shared" si="93"/>
        <v>1.38</v>
      </c>
      <c r="I261" s="34">
        <f>H261+H262</f>
        <v>1.75</v>
      </c>
      <c r="J261" s="33">
        <f t="shared" si="94"/>
        <v>0.69</v>
      </c>
      <c r="K261" s="34">
        <f>J261+J262</f>
        <v>0.875</v>
      </c>
      <c r="L261" s="33"/>
      <c r="M261" s="33"/>
      <c r="N261" s="33"/>
      <c r="O261" s="33">
        <f>I261*$Q$7</f>
        <v>2.6249999999999999E-2</v>
      </c>
      <c r="P261" s="33">
        <f>K261*$Q$7</f>
        <v>1.3125E-2</v>
      </c>
      <c r="Q261" s="33"/>
      <c r="R261" s="33">
        <f>I261*$T$7</f>
        <v>0.59500000000000008</v>
      </c>
      <c r="S261" s="35">
        <f>K261*$T$7</f>
        <v>0.29750000000000004</v>
      </c>
      <c r="T261" s="33"/>
      <c r="U261" s="36">
        <f>I261*$W$7</f>
        <v>1.75E-4</v>
      </c>
      <c r="V261" s="36">
        <f>K261*$W$7</f>
        <v>8.7499999999999999E-5</v>
      </c>
      <c r="W261" s="33"/>
      <c r="X261" s="33">
        <f>I261*$Z$7</f>
        <v>1.3324499999999999</v>
      </c>
      <c r="Y261" s="33">
        <f>K261*$Z$7</f>
        <v>0.66622499999999996</v>
      </c>
      <c r="Z261" s="33"/>
      <c r="AA261" s="33">
        <f>I261+O261+R261+U261+X261</f>
        <v>3.703875</v>
      </c>
      <c r="AB261" s="33">
        <f>K261+P261+S261+V261+Y261</f>
        <v>1.8519375</v>
      </c>
      <c r="AC261" s="33">
        <f>AA261*$AE$7</f>
        <v>1.1111625000000001</v>
      </c>
      <c r="AD261" s="33">
        <f>AB261*$AE$7</f>
        <v>0.55558125000000003</v>
      </c>
      <c r="AE261" s="33"/>
      <c r="AF261" s="33"/>
      <c r="AG261" s="33"/>
      <c r="AH261" s="33">
        <f>(AA261+AC261)*$AJ$7</f>
        <v>0.14445112499999999</v>
      </c>
      <c r="AI261" s="33">
        <f>(AB261+AD261)*$AJ$7</f>
        <v>7.2225562499999993E-2</v>
      </c>
      <c r="AJ261" s="33"/>
      <c r="AK261" s="37">
        <v>12.86</v>
      </c>
      <c r="AL261" s="38">
        <v>6.42</v>
      </c>
      <c r="AM261" s="38">
        <f t="shared" si="88"/>
        <v>13.89</v>
      </c>
      <c r="AN261" s="38">
        <f t="shared" si="90"/>
        <v>6.93</v>
      </c>
      <c r="AO261" s="37">
        <f t="shared" si="89"/>
        <v>2.78</v>
      </c>
      <c r="AP261" s="38">
        <f t="shared" si="89"/>
        <v>1.39</v>
      </c>
      <c r="AQ261" s="38"/>
      <c r="AR261" s="37">
        <f t="shared" ref="AR261:AS269" si="96">AM261+AO261</f>
        <v>16.670000000000002</v>
      </c>
      <c r="AS261" s="38">
        <f t="shared" si="96"/>
        <v>8.32</v>
      </c>
    </row>
    <row r="262" spans="1:45" ht="51.75" hidden="1" customHeight="1" x14ac:dyDescent="0.25">
      <c r="A262" s="247"/>
      <c r="B262" s="198"/>
      <c r="C262" s="200"/>
      <c r="D262" s="30" t="s">
        <v>46</v>
      </c>
      <c r="E262" s="31">
        <v>10</v>
      </c>
      <c r="F262" s="31">
        <v>5</v>
      </c>
      <c r="G262" s="33">
        <f>$G$85</f>
        <v>3.6999999999999998E-2</v>
      </c>
      <c r="H262" s="33">
        <f t="shared" si="93"/>
        <v>0.37</v>
      </c>
      <c r="I262" s="34"/>
      <c r="J262" s="33">
        <f t="shared" si="94"/>
        <v>0.185</v>
      </c>
      <c r="K262" s="34"/>
      <c r="L262" s="33"/>
      <c r="M262" s="33"/>
      <c r="N262" s="33"/>
      <c r="O262" s="33"/>
      <c r="P262" s="33"/>
      <c r="Q262" s="33"/>
      <c r="R262" s="33"/>
      <c r="S262" s="35"/>
      <c r="T262" s="33"/>
      <c r="U262" s="36"/>
      <c r="V262" s="36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7"/>
      <c r="AL262" s="38"/>
      <c r="AM262" s="38">
        <f t="shared" si="88"/>
        <v>0</v>
      </c>
      <c r="AN262" s="38">
        <f t="shared" si="90"/>
        <v>0</v>
      </c>
      <c r="AO262" s="37">
        <f t="shared" si="89"/>
        <v>0</v>
      </c>
      <c r="AP262" s="38">
        <f t="shared" si="89"/>
        <v>0</v>
      </c>
      <c r="AQ262" s="38"/>
      <c r="AR262" s="37">
        <f t="shared" si="96"/>
        <v>0</v>
      </c>
      <c r="AS262" s="38">
        <f t="shared" si="96"/>
        <v>0</v>
      </c>
    </row>
    <row r="263" spans="1:45" ht="21" customHeight="1" x14ac:dyDescent="0.25">
      <c r="A263" s="246" t="s">
        <v>412</v>
      </c>
      <c r="B263" s="197" t="s">
        <v>319</v>
      </c>
      <c r="C263" s="199" t="s">
        <v>192</v>
      </c>
      <c r="D263" s="30" t="s">
        <v>193</v>
      </c>
      <c r="E263" s="31">
        <v>15</v>
      </c>
      <c r="F263" s="31">
        <v>10</v>
      </c>
      <c r="G263" s="33">
        <f>$G$84</f>
        <v>4.5999999999999999E-2</v>
      </c>
      <c r="H263" s="33">
        <f t="shared" si="93"/>
        <v>0.69</v>
      </c>
      <c r="I263" s="34">
        <f>H263+H264</f>
        <v>1.43</v>
      </c>
      <c r="J263" s="33">
        <f t="shared" si="94"/>
        <v>0.45999999999999996</v>
      </c>
      <c r="K263" s="34">
        <f>J263+J264</f>
        <v>0.83</v>
      </c>
      <c r="L263" s="33"/>
      <c r="M263" s="33"/>
      <c r="N263" s="33"/>
      <c r="O263" s="33">
        <f>I263*$Q$7</f>
        <v>2.1449999999999997E-2</v>
      </c>
      <c r="P263" s="33">
        <f>K263*$Q$7</f>
        <v>1.2449999999999999E-2</v>
      </c>
      <c r="Q263" s="33"/>
      <c r="R263" s="33">
        <f>I263*$T$7</f>
        <v>0.48620000000000002</v>
      </c>
      <c r="S263" s="35">
        <f>K263*$T$7</f>
        <v>0.28220000000000001</v>
      </c>
      <c r="T263" s="33"/>
      <c r="U263" s="36">
        <f>I263*$W$7</f>
        <v>1.4300000000000001E-4</v>
      </c>
      <c r="V263" s="36">
        <f>K263*$W$7</f>
        <v>8.2999999999999998E-5</v>
      </c>
      <c r="W263" s="33"/>
      <c r="X263" s="33">
        <f>I263*$Z$7</f>
        <v>1.0888019999999998</v>
      </c>
      <c r="Y263" s="33">
        <f>K263*$Z$7</f>
        <v>0.63196199999999991</v>
      </c>
      <c r="Z263" s="33"/>
      <c r="AA263" s="33">
        <f>I263+O263+R263+U263+X263</f>
        <v>3.0265949999999995</v>
      </c>
      <c r="AB263" s="33">
        <f>K263+P263+S263+V263+Y263</f>
        <v>1.7566949999999999</v>
      </c>
      <c r="AC263" s="33">
        <f>AA263*$AE$7</f>
        <v>0.9079784999999998</v>
      </c>
      <c r="AD263" s="33">
        <f>AB263*$AE$7</f>
        <v>0.52700849999999999</v>
      </c>
      <c r="AE263" s="33"/>
      <c r="AF263" s="33"/>
      <c r="AG263" s="33"/>
      <c r="AH263" s="33">
        <f>(AA263+AC263)*$AJ$7</f>
        <v>0.11803720499999996</v>
      </c>
      <c r="AI263" s="33">
        <f>(AB263+AD263)*$AJ$7</f>
        <v>6.8511104999999989E-2</v>
      </c>
      <c r="AJ263" s="33"/>
      <c r="AK263" s="37">
        <v>10.5</v>
      </c>
      <c r="AL263" s="38">
        <v>6.11</v>
      </c>
      <c r="AM263" s="38">
        <f t="shared" si="88"/>
        <v>11.34</v>
      </c>
      <c r="AN263" s="38">
        <f t="shared" si="90"/>
        <v>6.6</v>
      </c>
      <c r="AO263" s="37">
        <f t="shared" si="89"/>
        <v>2.27</v>
      </c>
      <c r="AP263" s="38">
        <f t="shared" si="89"/>
        <v>1.32</v>
      </c>
      <c r="AQ263" s="38"/>
      <c r="AR263" s="37">
        <f t="shared" si="96"/>
        <v>13.61</v>
      </c>
      <c r="AS263" s="38">
        <f t="shared" si="96"/>
        <v>7.92</v>
      </c>
    </row>
    <row r="264" spans="1:45" ht="51.75" hidden="1" customHeight="1" x14ac:dyDescent="0.25">
      <c r="A264" s="247"/>
      <c r="B264" s="198"/>
      <c r="C264" s="200"/>
      <c r="D264" s="30" t="s">
        <v>46</v>
      </c>
      <c r="E264" s="31">
        <v>20</v>
      </c>
      <c r="F264" s="31">
        <v>10</v>
      </c>
      <c r="G264" s="33">
        <f>$G$85</f>
        <v>3.6999999999999998E-2</v>
      </c>
      <c r="H264" s="33">
        <f t="shared" si="93"/>
        <v>0.74</v>
      </c>
      <c r="I264" s="34"/>
      <c r="J264" s="33">
        <f t="shared" si="94"/>
        <v>0.37</v>
      </c>
      <c r="K264" s="34"/>
      <c r="L264" s="33"/>
      <c r="M264" s="33"/>
      <c r="N264" s="33"/>
      <c r="O264" s="33"/>
      <c r="P264" s="33"/>
      <c r="Q264" s="33"/>
      <c r="R264" s="33"/>
      <c r="S264" s="35"/>
      <c r="T264" s="33"/>
      <c r="U264" s="36"/>
      <c r="V264" s="36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7"/>
      <c r="AL264" s="38"/>
      <c r="AM264" s="38">
        <f t="shared" si="88"/>
        <v>0</v>
      </c>
      <c r="AN264" s="38">
        <f t="shared" si="90"/>
        <v>0</v>
      </c>
      <c r="AO264" s="37">
        <f t="shared" si="89"/>
        <v>0</v>
      </c>
      <c r="AP264" s="38">
        <f t="shared" si="89"/>
        <v>0</v>
      </c>
      <c r="AQ264" s="38"/>
      <c r="AR264" s="37">
        <f t="shared" si="96"/>
        <v>0</v>
      </c>
      <c r="AS264" s="38">
        <f t="shared" si="96"/>
        <v>0</v>
      </c>
    </row>
    <row r="265" spans="1:45" ht="21" customHeight="1" x14ac:dyDescent="0.25">
      <c r="A265" s="246" t="s">
        <v>413</v>
      </c>
      <c r="B265" s="197" t="s">
        <v>313</v>
      </c>
      <c r="C265" s="199" t="s">
        <v>192</v>
      </c>
      <c r="D265" s="30" t="s">
        <v>193</v>
      </c>
      <c r="E265" s="31">
        <v>10</v>
      </c>
      <c r="F265" s="31">
        <v>10</v>
      </c>
      <c r="G265" s="33">
        <f>$G$84</f>
        <v>4.5999999999999999E-2</v>
      </c>
      <c r="H265" s="33">
        <f t="shared" si="93"/>
        <v>0.45999999999999996</v>
      </c>
      <c r="I265" s="34">
        <f>H265+H266</f>
        <v>1.7549999999999999</v>
      </c>
      <c r="J265" s="33">
        <f t="shared" si="94"/>
        <v>0.45999999999999996</v>
      </c>
      <c r="K265" s="34">
        <f>J265+J266</f>
        <v>1.2</v>
      </c>
      <c r="L265" s="33"/>
      <c r="M265" s="33"/>
      <c r="N265" s="33"/>
      <c r="O265" s="33">
        <f>I265*$Q$7</f>
        <v>2.6324999999999998E-2</v>
      </c>
      <c r="P265" s="33">
        <f>K265*$Q$7</f>
        <v>1.7999999999999999E-2</v>
      </c>
      <c r="Q265" s="33"/>
      <c r="R265" s="33">
        <f>I265*$T$7</f>
        <v>0.59670000000000001</v>
      </c>
      <c r="S265" s="35">
        <f>K265*$T$7</f>
        <v>0.40800000000000003</v>
      </c>
      <c r="T265" s="33"/>
      <c r="U265" s="36">
        <f>I265*$W$7</f>
        <v>1.7550000000000001E-4</v>
      </c>
      <c r="V265" s="36">
        <f>K265*$W$7</f>
        <v>1.2E-4</v>
      </c>
      <c r="W265" s="33"/>
      <c r="X265" s="33">
        <f>I265*$Z$7</f>
        <v>1.3362569999999998</v>
      </c>
      <c r="Y265" s="33">
        <f>K265*$Z$7</f>
        <v>0.91367999999999994</v>
      </c>
      <c r="Z265" s="33"/>
      <c r="AA265" s="33">
        <f>I265+O265+R265+U265+X265</f>
        <v>3.7144575</v>
      </c>
      <c r="AB265" s="33">
        <f>K265+P265+S265+V265+Y265</f>
        <v>2.5397999999999996</v>
      </c>
      <c r="AC265" s="33">
        <f>AA265*$AE$7</f>
        <v>1.1143372499999999</v>
      </c>
      <c r="AD265" s="33">
        <f>AB265*$AE$7</f>
        <v>0.76193999999999984</v>
      </c>
      <c r="AE265" s="33"/>
      <c r="AF265" s="33"/>
      <c r="AG265" s="33"/>
      <c r="AH265" s="33">
        <f>(AA265+AC265)*$AJ$7</f>
        <v>0.14486384250000001</v>
      </c>
      <c r="AI265" s="33">
        <f>(AB265+AD265)*$AJ$7</f>
        <v>9.9052199999999993E-2</v>
      </c>
      <c r="AJ265" s="33"/>
      <c r="AK265" s="37">
        <v>12.9</v>
      </c>
      <c r="AL265" s="38">
        <v>8.82</v>
      </c>
      <c r="AM265" s="38">
        <f t="shared" si="88"/>
        <v>13.93</v>
      </c>
      <c r="AN265" s="38">
        <f t="shared" si="90"/>
        <v>9.5299999999999994</v>
      </c>
      <c r="AO265" s="37">
        <f t="shared" si="89"/>
        <v>2.79</v>
      </c>
      <c r="AP265" s="38">
        <f t="shared" si="89"/>
        <v>1.91</v>
      </c>
      <c r="AQ265" s="38"/>
      <c r="AR265" s="37">
        <f t="shared" si="96"/>
        <v>16.72</v>
      </c>
      <c r="AS265" s="38">
        <f t="shared" si="96"/>
        <v>11.44</v>
      </c>
    </row>
    <row r="266" spans="1:45" ht="51.75" hidden="1" customHeight="1" x14ac:dyDescent="0.25">
      <c r="A266" s="247"/>
      <c r="B266" s="198"/>
      <c r="C266" s="200"/>
      <c r="D266" s="30" t="s">
        <v>46</v>
      </c>
      <c r="E266" s="31">
        <v>35</v>
      </c>
      <c r="F266" s="31">
        <v>20</v>
      </c>
      <c r="G266" s="33">
        <f>$G$85</f>
        <v>3.6999999999999998E-2</v>
      </c>
      <c r="H266" s="33">
        <f t="shared" si="93"/>
        <v>1.2949999999999999</v>
      </c>
      <c r="I266" s="34"/>
      <c r="J266" s="33">
        <f t="shared" si="94"/>
        <v>0.74</v>
      </c>
      <c r="K266" s="34"/>
      <c r="L266" s="33"/>
      <c r="M266" s="33"/>
      <c r="N266" s="33"/>
      <c r="O266" s="33"/>
      <c r="P266" s="33"/>
      <c r="Q266" s="33"/>
      <c r="R266" s="33"/>
      <c r="S266" s="35"/>
      <c r="T266" s="33"/>
      <c r="U266" s="36"/>
      <c r="V266" s="36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7"/>
      <c r="AL266" s="38"/>
      <c r="AM266" s="38">
        <f t="shared" si="88"/>
        <v>0</v>
      </c>
      <c r="AN266" s="38">
        <f t="shared" si="90"/>
        <v>0</v>
      </c>
      <c r="AO266" s="37">
        <f t="shared" si="89"/>
        <v>0</v>
      </c>
      <c r="AP266" s="38">
        <f t="shared" si="89"/>
        <v>0</v>
      </c>
      <c r="AQ266" s="38"/>
      <c r="AR266" s="37">
        <f t="shared" si="96"/>
        <v>0</v>
      </c>
      <c r="AS266" s="38">
        <f t="shared" si="96"/>
        <v>0</v>
      </c>
    </row>
    <row r="267" spans="1:45" ht="19.5" customHeight="1" x14ac:dyDescent="0.25">
      <c r="A267" s="246" t="s">
        <v>414</v>
      </c>
      <c r="B267" s="197" t="s">
        <v>415</v>
      </c>
      <c r="C267" s="199" t="s">
        <v>192</v>
      </c>
      <c r="D267" s="30" t="s">
        <v>193</v>
      </c>
      <c r="E267" s="31">
        <v>10</v>
      </c>
      <c r="F267" s="31">
        <v>5</v>
      </c>
      <c r="G267" s="33">
        <f>$G$84</f>
        <v>4.5999999999999999E-2</v>
      </c>
      <c r="H267" s="33">
        <f t="shared" si="93"/>
        <v>0.45999999999999996</v>
      </c>
      <c r="I267" s="34">
        <f>H267+H268</f>
        <v>1.2</v>
      </c>
      <c r="J267" s="33">
        <f t="shared" si="94"/>
        <v>0.22999999999999998</v>
      </c>
      <c r="K267" s="34">
        <f>J267+J268</f>
        <v>0.6</v>
      </c>
      <c r="L267" s="33"/>
      <c r="M267" s="33"/>
      <c r="N267" s="33"/>
      <c r="O267" s="33">
        <f>I267*$Q$7</f>
        <v>1.7999999999999999E-2</v>
      </c>
      <c r="P267" s="33">
        <f>K267*$Q$7</f>
        <v>8.9999999999999993E-3</v>
      </c>
      <c r="Q267" s="33"/>
      <c r="R267" s="33">
        <f>I267*$T$7</f>
        <v>0.40800000000000003</v>
      </c>
      <c r="S267" s="35">
        <f>K267*$T$7</f>
        <v>0.20400000000000001</v>
      </c>
      <c r="T267" s="33"/>
      <c r="U267" s="36">
        <f>I267*$W$7</f>
        <v>1.2E-4</v>
      </c>
      <c r="V267" s="36">
        <f>K267*$W$7</f>
        <v>6.0000000000000002E-5</v>
      </c>
      <c r="W267" s="33"/>
      <c r="X267" s="33">
        <f>I267*$Z$7</f>
        <v>0.91367999999999994</v>
      </c>
      <c r="Y267" s="33">
        <f>K267*$Z$7</f>
        <v>0.45683999999999997</v>
      </c>
      <c r="Z267" s="33"/>
      <c r="AA267" s="33">
        <f>I267+O267+R267+U267+X267</f>
        <v>2.5397999999999996</v>
      </c>
      <c r="AB267" s="33">
        <f>K267+P267+S267+V267+Y267</f>
        <v>1.2698999999999998</v>
      </c>
      <c r="AC267" s="33">
        <f>AA267*$AE$7</f>
        <v>0.76193999999999984</v>
      </c>
      <c r="AD267" s="33">
        <f>AB267*$AE$7</f>
        <v>0.38096999999999992</v>
      </c>
      <c r="AE267" s="33"/>
      <c r="AF267" s="33"/>
      <c r="AG267" s="33"/>
      <c r="AH267" s="33">
        <f>(AA267+AC267)*$AJ$7</f>
        <v>9.9052199999999993E-2</v>
      </c>
      <c r="AI267" s="33">
        <f>(AB267+AD267)*$AJ$7</f>
        <v>4.9526099999999997E-2</v>
      </c>
      <c r="AJ267" s="33"/>
      <c r="AK267" s="37">
        <v>8.82</v>
      </c>
      <c r="AL267" s="38">
        <v>4.41</v>
      </c>
      <c r="AM267" s="38">
        <f t="shared" ref="AM267:AM330" si="97">ROUND((AK267*$AM$9),2)</f>
        <v>9.5299999999999994</v>
      </c>
      <c r="AN267" s="38">
        <f t="shared" si="90"/>
        <v>4.76</v>
      </c>
      <c r="AO267" s="37">
        <f t="shared" ref="AO267:AP330" si="98">ROUND((AM267*$AQ$7),2)</f>
        <v>1.91</v>
      </c>
      <c r="AP267" s="38">
        <f t="shared" si="98"/>
        <v>0.95</v>
      </c>
      <c r="AQ267" s="38"/>
      <c r="AR267" s="37">
        <f t="shared" si="96"/>
        <v>11.44</v>
      </c>
      <c r="AS267" s="38">
        <f t="shared" si="96"/>
        <v>5.71</v>
      </c>
    </row>
    <row r="268" spans="1:45" ht="0.75" customHeight="1" x14ac:dyDescent="0.25">
      <c r="A268" s="247"/>
      <c r="B268" s="198"/>
      <c r="C268" s="200"/>
      <c r="D268" s="30" t="s">
        <v>46</v>
      </c>
      <c r="E268" s="31">
        <v>20</v>
      </c>
      <c r="F268" s="31">
        <v>10</v>
      </c>
      <c r="G268" s="33">
        <f>$G$85</f>
        <v>3.6999999999999998E-2</v>
      </c>
      <c r="H268" s="33">
        <f t="shared" si="93"/>
        <v>0.74</v>
      </c>
      <c r="I268" s="34"/>
      <c r="J268" s="33">
        <f t="shared" si="94"/>
        <v>0.37</v>
      </c>
      <c r="K268" s="34"/>
      <c r="L268" s="33"/>
      <c r="M268" s="33"/>
      <c r="N268" s="33"/>
      <c r="O268" s="33"/>
      <c r="P268" s="33"/>
      <c r="Q268" s="33"/>
      <c r="R268" s="33"/>
      <c r="S268" s="35"/>
      <c r="T268" s="33"/>
      <c r="U268" s="36"/>
      <c r="V268" s="36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7"/>
      <c r="AL268" s="38"/>
      <c r="AM268" s="38">
        <f t="shared" si="97"/>
        <v>0</v>
      </c>
      <c r="AN268" s="38">
        <f t="shared" si="90"/>
        <v>0</v>
      </c>
      <c r="AO268" s="37">
        <f t="shared" si="98"/>
        <v>0</v>
      </c>
      <c r="AP268" s="38">
        <f t="shared" si="98"/>
        <v>0</v>
      </c>
      <c r="AQ268" s="38"/>
      <c r="AR268" s="37">
        <f t="shared" si="96"/>
        <v>0</v>
      </c>
      <c r="AS268" s="38">
        <f t="shared" si="96"/>
        <v>0</v>
      </c>
    </row>
    <row r="269" spans="1:45" ht="19.5" customHeight="1" x14ac:dyDescent="0.25">
      <c r="A269" s="246" t="s">
        <v>416</v>
      </c>
      <c r="B269" s="197" t="s">
        <v>417</v>
      </c>
      <c r="C269" s="199" t="s">
        <v>192</v>
      </c>
      <c r="D269" s="30" t="s">
        <v>193</v>
      </c>
      <c r="E269" s="31">
        <v>15</v>
      </c>
      <c r="F269" s="31">
        <v>10</v>
      </c>
      <c r="G269" s="33">
        <f>$G$84</f>
        <v>4.5999999999999999E-2</v>
      </c>
      <c r="H269" s="33">
        <f t="shared" si="93"/>
        <v>0.69</v>
      </c>
      <c r="I269" s="34">
        <f>H269+H270</f>
        <v>1.43</v>
      </c>
      <c r="J269" s="33">
        <f t="shared" si="94"/>
        <v>0.45999999999999996</v>
      </c>
      <c r="K269" s="34">
        <f>J269+J270</f>
        <v>0.83</v>
      </c>
      <c r="L269" s="33"/>
      <c r="M269" s="33"/>
      <c r="N269" s="33"/>
      <c r="O269" s="33">
        <f>I269*$Q$7</f>
        <v>2.1449999999999997E-2</v>
      </c>
      <c r="P269" s="33">
        <f>K269*$Q$7</f>
        <v>1.2449999999999999E-2</v>
      </c>
      <c r="Q269" s="33"/>
      <c r="R269" s="33">
        <f>I269*$T$7</f>
        <v>0.48620000000000002</v>
      </c>
      <c r="S269" s="35">
        <f>K269*$T$7</f>
        <v>0.28220000000000001</v>
      </c>
      <c r="T269" s="33"/>
      <c r="U269" s="36">
        <f>I269*$W$7</f>
        <v>1.4300000000000001E-4</v>
      </c>
      <c r="V269" s="36">
        <f>K269*$W$7</f>
        <v>8.2999999999999998E-5</v>
      </c>
      <c r="W269" s="33"/>
      <c r="X269" s="33">
        <f>I269*$Z$7</f>
        <v>1.0888019999999998</v>
      </c>
      <c r="Y269" s="33">
        <f>K269*$Z$7</f>
        <v>0.63196199999999991</v>
      </c>
      <c r="Z269" s="33"/>
      <c r="AA269" s="33">
        <f>I269+O269+R269+U269+X269</f>
        <v>3.0265949999999995</v>
      </c>
      <c r="AB269" s="33">
        <f>K269+P269+S269+V269+Y269</f>
        <v>1.7566949999999999</v>
      </c>
      <c r="AC269" s="33">
        <f>AA269*$AE$7</f>
        <v>0.9079784999999998</v>
      </c>
      <c r="AD269" s="33">
        <f>AB269*$AE$7</f>
        <v>0.52700849999999999</v>
      </c>
      <c r="AE269" s="33"/>
      <c r="AF269" s="33"/>
      <c r="AG269" s="33"/>
      <c r="AH269" s="33">
        <f>(AA269+AC269)*$AJ$7</f>
        <v>0.11803720499999996</v>
      </c>
      <c r="AI269" s="33">
        <f>(AB269+AD269)*$AJ$7</f>
        <v>6.8511104999999989E-2</v>
      </c>
      <c r="AJ269" s="33"/>
      <c r="AK269" s="37">
        <v>10.5</v>
      </c>
      <c r="AL269" s="38">
        <v>6.11</v>
      </c>
      <c r="AM269" s="38">
        <f t="shared" si="97"/>
        <v>11.34</v>
      </c>
      <c r="AN269" s="38">
        <f t="shared" si="90"/>
        <v>6.6</v>
      </c>
      <c r="AO269" s="37">
        <f t="shared" si="98"/>
        <v>2.27</v>
      </c>
      <c r="AP269" s="38">
        <f t="shared" si="98"/>
        <v>1.32</v>
      </c>
      <c r="AQ269" s="38"/>
      <c r="AR269" s="37">
        <f t="shared" si="96"/>
        <v>13.61</v>
      </c>
      <c r="AS269" s="38">
        <f t="shared" si="96"/>
        <v>7.92</v>
      </c>
    </row>
    <row r="270" spans="1:45" ht="51.75" hidden="1" customHeight="1" x14ac:dyDescent="0.25">
      <c r="A270" s="247"/>
      <c r="B270" s="198"/>
      <c r="C270" s="200"/>
      <c r="D270" s="30" t="s">
        <v>46</v>
      </c>
      <c r="E270" s="31">
        <v>20</v>
      </c>
      <c r="F270" s="31">
        <v>10</v>
      </c>
      <c r="G270" s="33">
        <f>$G$85</f>
        <v>3.6999999999999998E-2</v>
      </c>
      <c r="H270" s="33">
        <f t="shared" si="93"/>
        <v>0.74</v>
      </c>
      <c r="I270" s="34"/>
      <c r="J270" s="33">
        <f t="shared" si="94"/>
        <v>0.37</v>
      </c>
      <c r="K270" s="34"/>
      <c r="L270" s="33"/>
      <c r="M270" s="33"/>
      <c r="N270" s="33"/>
      <c r="O270" s="33"/>
      <c r="P270" s="33"/>
      <c r="Q270" s="33"/>
      <c r="R270" s="33"/>
      <c r="S270" s="35"/>
      <c r="T270" s="33"/>
      <c r="U270" s="36"/>
      <c r="V270" s="36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7"/>
      <c r="AL270" s="38"/>
      <c r="AM270" s="38">
        <f t="shared" si="97"/>
        <v>0</v>
      </c>
      <c r="AN270" s="38">
        <f t="shared" ref="AN270:AN332" si="99">ROUND((AL270*$AN$9),2)</f>
        <v>0</v>
      </c>
      <c r="AO270" s="37">
        <f t="shared" si="98"/>
        <v>0</v>
      </c>
      <c r="AP270" s="38">
        <f t="shared" si="98"/>
        <v>0</v>
      </c>
      <c r="AQ270" s="38"/>
      <c r="AR270" s="37"/>
      <c r="AS270" s="38"/>
    </row>
    <row r="271" spans="1:45" ht="18.75" customHeight="1" x14ac:dyDescent="0.25">
      <c r="A271" s="140" t="s">
        <v>418</v>
      </c>
      <c r="B271" s="28" t="s">
        <v>419</v>
      </c>
      <c r="C271" s="29"/>
      <c r="D271" s="30"/>
      <c r="E271" s="31"/>
      <c r="F271" s="31"/>
      <c r="G271" s="33"/>
      <c r="H271" s="33"/>
      <c r="I271" s="34"/>
      <c r="J271" s="33"/>
      <c r="K271" s="34"/>
      <c r="L271" s="33"/>
      <c r="M271" s="33"/>
      <c r="N271" s="33"/>
      <c r="O271" s="33"/>
      <c r="P271" s="33"/>
      <c r="Q271" s="33"/>
      <c r="R271" s="33"/>
      <c r="S271" s="35"/>
      <c r="T271" s="33"/>
      <c r="U271" s="36"/>
      <c r="V271" s="36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7"/>
      <c r="AL271" s="38"/>
      <c r="AM271" s="38"/>
      <c r="AN271" s="38"/>
      <c r="AO271" s="37"/>
      <c r="AP271" s="38"/>
      <c r="AQ271" s="38"/>
      <c r="AR271" s="37"/>
      <c r="AS271" s="38"/>
    </row>
    <row r="272" spans="1:45" ht="22.5" customHeight="1" x14ac:dyDescent="0.25">
      <c r="A272" s="246" t="s">
        <v>420</v>
      </c>
      <c r="B272" s="197" t="s">
        <v>421</v>
      </c>
      <c r="C272" s="199" t="s">
        <v>192</v>
      </c>
      <c r="D272" s="30" t="s">
        <v>193</v>
      </c>
      <c r="E272" s="31">
        <v>15</v>
      </c>
      <c r="F272" s="31">
        <v>10</v>
      </c>
      <c r="G272" s="33">
        <f>$G$84</f>
        <v>4.5999999999999999E-2</v>
      </c>
      <c r="H272" s="33">
        <f t="shared" si="93"/>
        <v>0.69</v>
      </c>
      <c r="I272" s="34">
        <f>H272+H273</f>
        <v>1.43</v>
      </c>
      <c r="J272" s="33">
        <f t="shared" si="94"/>
        <v>0.45999999999999996</v>
      </c>
      <c r="K272" s="34">
        <f>J272+J273</f>
        <v>0.83</v>
      </c>
      <c r="L272" s="33"/>
      <c r="M272" s="33"/>
      <c r="N272" s="33"/>
      <c r="O272" s="33">
        <f>I272*$Q$7</f>
        <v>2.1449999999999997E-2</v>
      </c>
      <c r="P272" s="33">
        <f>K272*$Q$7</f>
        <v>1.2449999999999999E-2</v>
      </c>
      <c r="Q272" s="33"/>
      <c r="R272" s="33">
        <f>I272*$T$7</f>
        <v>0.48620000000000002</v>
      </c>
      <c r="S272" s="35">
        <f>K272*$T$7</f>
        <v>0.28220000000000001</v>
      </c>
      <c r="T272" s="33"/>
      <c r="U272" s="36">
        <f>I272*$W$7</f>
        <v>1.4300000000000001E-4</v>
      </c>
      <c r="V272" s="36">
        <f>K272*$W$7</f>
        <v>8.2999999999999998E-5</v>
      </c>
      <c r="W272" s="33"/>
      <c r="X272" s="33">
        <f>I272*$Z$7</f>
        <v>1.0888019999999998</v>
      </c>
      <c r="Y272" s="33">
        <f>K272*$Z$7</f>
        <v>0.63196199999999991</v>
      </c>
      <c r="Z272" s="33"/>
      <c r="AA272" s="33">
        <f>I272+O272+R272+U272+X272</f>
        <v>3.0265949999999995</v>
      </c>
      <c r="AB272" s="33">
        <f>K272+P272+S272+V272+Y272</f>
        <v>1.7566949999999999</v>
      </c>
      <c r="AC272" s="33">
        <f>AA272*$AE$7</f>
        <v>0.9079784999999998</v>
      </c>
      <c r="AD272" s="33">
        <f>AB272*$AE$7</f>
        <v>0.52700849999999999</v>
      </c>
      <c r="AE272" s="33"/>
      <c r="AF272" s="33"/>
      <c r="AG272" s="33"/>
      <c r="AH272" s="33">
        <f>(AA272+AC272)*$AJ$7</f>
        <v>0.11803720499999996</v>
      </c>
      <c r="AI272" s="33">
        <f>(AB272+AD272)*$AJ$7</f>
        <v>6.8511104999999989E-2</v>
      </c>
      <c r="AJ272" s="33"/>
      <c r="AK272" s="37">
        <v>10.5</v>
      </c>
      <c r="AL272" s="38">
        <v>6.11</v>
      </c>
      <c r="AM272" s="38">
        <f t="shared" si="97"/>
        <v>11.34</v>
      </c>
      <c r="AN272" s="38">
        <f t="shared" si="99"/>
        <v>6.6</v>
      </c>
      <c r="AO272" s="37">
        <f t="shared" si="98"/>
        <v>2.27</v>
      </c>
      <c r="AP272" s="38">
        <f t="shared" si="98"/>
        <v>1.32</v>
      </c>
      <c r="AQ272" s="38"/>
      <c r="AR272" s="37">
        <f>AM272+AO272</f>
        <v>13.61</v>
      </c>
      <c r="AS272" s="38">
        <f>AN272+AP272</f>
        <v>7.92</v>
      </c>
    </row>
    <row r="273" spans="1:45" ht="51.75" hidden="1" customHeight="1" x14ac:dyDescent="0.25">
      <c r="A273" s="247"/>
      <c r="B273" s="198"/>
      <c r="C273" s="200"/>
      <c r="D273" s="30" t="s">
        <v>46</v>
      </c>
      <c r="E273" s="31">
        <v>20</v>
      </c>
      <c r="F273" s="31">
        <v>10</v>
      </c>
      <c r="G273" s="33">
        <f>$G$85</f>
        <v>3.6999999999999998E-2</v>
      </c>
      <c r="H273" s="33">
        <f t="shared" si="93"/>
        <v>0.74</v>
      </c>
      <c r="I273" s="34"/>
      <c r="J273" s="33">
        <f t="shared" si="94"/>
        <v>0.37</v>
      </c>
      <c r="K273" s="34"/>
      <c r="L273" s="33"/>
      <c r="M273" s="33"/>
      <c r="N273" s="33"/>
      <c r="O273" s="33"/>
      <c r="P273" s="33"/>
      <c r="Q273" s="33"/>
      <c r="R273" s="33"/>
      <c r="S273" s="35"/>
      <c r="T273" s="33"/>
      <c r="U273" s="36"/>
      <c r="V273" s="36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7"/>
      <c r="AL273" s="38"/>
      <c r="AM273" s="38">
        <f t="shared" si="97"/>
        <v>0</v>
      </c>
      <c r="AN273" s="38">
        <f t="shared" si="99"/>
        <v>0</v>
      </c>
      <c r="AO273" s="37">
        <f t="shared" si="98"/>
        <v>0</v>
      </c>
      <c r="AP273" s="38">
        <f t="shared" si="98"/>
        <v>0</v>
      </c>
      <c r="AQ273" s="38"/>
      <c r="AR273" s="37"/>
      <c r="AS273" s="38"/>
    </row>
    <row r="274" spans="1:45" ht="19.5" customHeight="1" x14ac:dyDescent="0.25">
      <c r="A274" s="140" t="s">
        <v>422</v>
      </c>
      <c r="B274" s="28" t="s">
        <v>423</v>
      </c>
      <c r="C274" s="29"/>
      <c r="D274" s="30"/>
      <c r="E274" s="31"/>
      <c r="F274" s="31"/>
      <c r="G274" s="33"/>
      <c r="H274" s="33"/>
      <c r="I274" s="34"/>
      <c r="J274" s="33"/>
      <c r="K274" s="34"/>
      <c r="L274" s="33"/>
      <c r="M274" s="33"/>
      <c r="N274" s="33"/>
      <c r="O274" s="33"/>
      <c r="P274" s="33"/>
      <c r="Q274" s="33"/>
      <c r="R274" s="33"/>
      <c r="S274" s="35"/>
      <c r="T274" s="33"/>
      <c r="U274" s="36"/>
      <c r="V274" s="36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7"/>
      <c r="AL274" s="38"/>
      <c r="AM274" s="38"/>
      <c r="AN274" s="38"/>
      <c r="AO274" s="37"/>
      <c r="AP274" s="38"/>
      <c r="AQ274" s="38"/>
      <c r="AR274" s="37"/>
      <c r="AS274" s="38"/>
    </row>
    <row r="275" spans="1:45" ht="28.5" customHeight="1" x14ac:dyDescent="0.25">
      <c r="A275" s="246" t="s">
        <v>424</v>
      </c>
      <c r="B275" s="197" t="s">
        <v>425</v>
      </c>
      <c r="C275" s="199" t="s">
        <v>192</v>
      </c>
      <c r="D275" s="30" t="s">
        <v>193</v>
      </c>
      <c r="E275" s="31">
        <v>10</v>
      </c>
      <c r="F275" s="31">
        <v>5</v>
      </c>
      <c r="G275" s="33">
        <f>$G$84</f>
        <v>4.5999999999999999E-2</v>
      </c>
      <c r="H275" s="33">
        <f t="shared" si="93"/>
        <v>0.45999999999999996</v>
      </c>
      <c r="I275" s="34">
        <f>H275+H276</f>
        <v>1.2</v>
      </c>
      <c r="J275" s="33">
        <f t="shared" si="94"/>
        <v>0.22999999999999998</v>
      </c>
      <c r="K275" s="34">
        <f>J275+J276</f>
        <v>0.6</v>
      </c>
      <c r="L275" s="33"/>
      <c r="M275" s="33"/>
      <c r="N275" s="33"/>
      <c r="O275" s="33">
        <f>I275*$Q$7</f>
        <v>1.7999999999999999E-2</v>
      </c>
      <c r="P275" s="33">
        <f>K275*$Q$7</f>
        <v>8.9999999999999993E-3</v>
      </c>
      <c r="Q275" s="33"/>
      <c r="R275" s="33">
        <f>I275*$T$7</f>
        <v>0.40800000000000003</v>
      </c>
      <c r="S275" s="35">
        <f>K275*$T$7</f>
        <v>0.20400000000000001</v>
      </c>
      <c r="T275" s="33"/>
      <c r="U275" s="36">
        <f>I275*$W$7</f>
        <v>1.2E-4</v>
      </c>
      <c r="V275" s="36">
        <f>K275*$W$7</f>
        <v>6.0000000000000002E-5</v>
      </c>
      <c r="W275" s="33"/>
      <c r="X275" s="33">
        <f>I275*$Z$7</f>
        <v>0.91367999999999994</v>
      </c>
      <c r="Y275" s="33">
        <f>K275*$Z$7</f>
        <v>0.45683999999999997</v>
      </c>
      <c r="Z275" s="33"/>
      <c r="AA275" s="33">
        <f>I275+O275+R275+U275+X275</f>
        <v>2.5397999999999996</v>
      </c>
      <c r="AB275" s="33">
        <f>K275+P275+S275+V275+Y275</f>
        <v>1.2698999999999998</v>
      </c>
      <c r="AC275" s="33">
        <f>AA275*$AE$7</f>
        <v>0.76193999999999984</v>
      </c>
      <c r="AD275" s="33">
        <f>AB275*$AE$7</f>
        <v>0.38096999999999992</v>
      </c>
      <c r="AE275" s="33"/>
      <c r="AF275" s="33"/>
      <c r="AG275" s="33"/>
      <c r="AH275" s="33">
        <f>(AA275+AC275)*$AJ$7</f>
        <v>9.9052199999999993E-2</v>
      </c>
      <c r="AI275" s="33">
        <f>(AB275+AD275)*$AJ$7</f>
        <v>4.9526099999999997E-2</v>
      </c>
      <c r="AJ275" s="33"/>
      <c r="AK275" s="37">
        <v>8.82</v>
      </c>
      <c r="AL275" s="38">
        <v>4.41</v>
      </c>
      <c r="AM275" s="38">
        <f t="shared" si="97"/>
        <v>9.5299999999999994</v>
      </c>
      <c r="AN275" s="38">
        <f t="shared" si="99"/>
        <v>4.76</v>
      </c>
      <c r="AO275" s="37">
        <f t="shared" si="98"/>
        <v>1.91</v>
      </c>
      <c r="AP275" s="38">
        <f t="shared" si="98"/>
        <v>0.95</v>
      </c>
      <c r="AQ275" s="38"/>
      <c r="AR275" s="37">
        <f t="shared" ref="AR275:AS277" si="100">AM275+AO275</f>
        <v>11.44</v>
      </c>
      <c r="AS275" s="38">
        <f t="shared" si="100"/>
        <v>5.71</v>
      </c>
    </row>
    <row r="276" spans="1:45" ht="51.75" hidden="1" customHeight="1" x14ac:dyDescent="0.25">
      <c r="A276" s="247"/>
      <c r="B276" s="198"/>
      <c r="C276" s="200"/>
      <c r="D276" s="30" t="s">
        <v>46</v>
      </c>
      <c r="E276" s="31">
        <v>20</v>
      </c>
      <c r="F276" s="31">
        <v>10</v>
      </c>
      <c r="G276" s="33">
        <f>$G$85</f>
        <v>3.6999999999999998E-2</v>
      </c>
      <c r="H276" s="33">
        <f t="shared" si="93"/>
        <v>0.74</v>
      </c>
      <c r="I276" s="34"/>
      <c r="J276" s="33">
        <f t="shared" si="94"/>
        <v>0.37</v>
      </c>
      <c r="K276" s="34"/>
      <c r="L276" s="33"/>
      <c r="M276" s="33"/>
      <c r="N276" s="33"/>
      <c r="O276" s="33"/>
      <c r="P276" s="33"/>
      <c r="Q276" s="33"/>
      <c r="R276" s="33"/>
      <c r="S276" s="35"/>
      <c r="T276" s="33"/>
      <c r="U276" s="36"/>
      <c r="V276" s="36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7"/>
      <c r="AL276" s="38"/>
      <c r="AM276" s="38">
        <f t="shared" si="97"/>
        <v>0</v>
      </c>
      <c r="AN276" s="38">
        <f t="shared" si="99"/>
        <v>0</v>
      </c>
      <c r="AO276" s="37">
        <f t="shared" si="98"/>
        <v>0</v>
      </c>
      <c r="AP276" s="38">
        <f t="shared" si="98"/>
        <v>0</v>
      </c>
      <c r="AQ276" s="38"/>
      <c r="AR276" s="37">
        <f t="shared" si="100"/>
        <v>0</v>
      </c>
      <c r="AS276" s="38">
        <f t="shared" si="100"/>
        <v>0</v>
      </c>
    </row>
    <row r="277" spans="1:45" ht="19.5" customHeight="1" x14ac:dyDescent="0.25">
      <c r="A277" s="246" t="s">
        <v>426</v>
      </c>
      <c r="B277" s="197" t="s">
        <v>357</v>
      </c>
      <c r="C277" s="199" t="s">
        <v>192</v>
      </c>
      <c r="D277" s="30" t="s">
        <v>193</v>
      </c>
      <c r="E277" s="31">
        <v>30</v>
      </c>
      <c r="F277" s="31">
        <v>15</v>
      </c>
      <c r="G277" s="33">
        <f>$G$84</f>
        <v>4.5999999999999999E-2</v>
      </c>
      <c r="H277" s="33">
        <f t="shared" si="93"/>
        <v>1.38</v>
      </c>
      <c r="I277" s="34">
        <f>H277+H278</f>
        <v>1.75</v>
      </c>
      <c r="J277" s="33">
        <f t="shared" si="94"/>
        <v>0.69</v>
      </c>
      <c r="K277" s="34">
        <f>J277+J278</f>
        <v>0.875</v>
      </c>
      <c r="L277" s="33"/>
      <c r="M277" s="33"/>
      <c r="N277" s="33"/>
      <c r="O277" s="33">
        <f>I277*$Q$7</f>
        <v>2.6249999999999999E-2</v>
      </c>
      <c r="P277" s="33">
        <f>K277*$Q$7</f>
        <v>1.3125E-2</v>
      </c>
      <c r="Q277" s="33"/>
      <c r="R277" s="33">
        <f>I277*$T$7</f>
        <v>0.59500000000000008</v>
      </c>
      <c r="S277" s="35">
        <f>K277*$T$7</f>
        <v>0.29750000000000004</v>
      </c>
      <c r="T277" s="33"/>
      <c r="U277" s="36">
        <f>I277*$W$7</f>
        <v>1.75E-4</v>
      </c>
      <c r="V277" s="36">
        <f>K277*$W$7</f>
        <v>8.7499999999999999E-5</v>
      </c>
      <c r="W277" s="33"/>
      <c r="X277" s="33">
        <f>I277*$Z$7</f>
        <v>1.3324499999999999</v>
      </c>
      <c r="Y277" s="33">
        <f>K277*$Z$7</f>
        <v>0.66622499999999996</v>
      </c>
      <c r="Z277" s="33"/>
      <c r="AA277" s="33">
        <f>I277+O277+R277+U277+X277</f>
        <v>3.703875</v>
      </c>
      <c r="AB277" s="33">
        <f>K277+P277+S277+V277+Y277</f>
        <v>1.8519375</v>
      </c>
      <c r="AC277" s="33">
        <f>AA277*$AE$7</f>
        <v>1.1111625000000001</v>
      </c>
      <c r="AD277" s="33">
        <f>AB277*$AE$7</f>
        <v>0.55558125000000003</v>
      </c>
      <c r="AE277" s="33"/>
      <c r="AF277" s="33"/>
      <c r="AG277" s="33"/>
      <c r="AH277" s="33">
        <f>(AA277+AC277)*$AJ$7</f>
        <v>0.14445112499999999</v>
      </c>
      <c r="AI277" s="33">
        <f>(AB277+AD277)*$AJ$7</f>
        <v>7.2225562499999993E-2</v>
      </c>
      <c r="AJ277" s="33"/>
      <c r="AK277" s="37">
        <v>12.86</v>
      </c>
      <c r="AL277" s="38">
        <v>6.42</v>
      </c>
      <c r="AM277" s="38">
        <f t="shared" si="97"/>
        <v>13.89</v>
      </c>
      <c r="AN277" s="38">
        <f t="shared" si="99"/>
        <v>6.93</v>
      </c>
      <c r="AO277" s="37">
        <f t="shared" si="98"/>
        <v>2.78</v>
      </c>
      <c r="AP277" s="38">
        <f t="shared" si="98"/>
        <v>1.39</v>
      </c>
      <c r="AQ277" s="38"/>
      <c r="AR277" s="37">
        <f t="shared" si="100"/>
        <v>16.670000000000002</v>
      </c>
      <c r="AS277" s="38">
        <f t="shared" si="100"/>
        <v>8.32</v>
      </c>
    </row>
    <row r="278" spans="1:45" ht="51.75" hidden="1" customHeight="1" x14ac:dyDescent="0.25">
      <c r="A278" s="247"/>
      <c r="B278" s="198"/>
      <c r="C278" s="200"/>
      <c r="D278" s="30" t="s">
        <v>46</v>
      </c>
      <c r="E278" s="31">
        <v>10</v>
      </c>
      <c r="F278" s="31">
        <v>5</v>
      </c>
      <c r="G278" s="33">
        <f>$G$85</f>
        <v>3.6999999999999998E-2</v>
      </c>
      <c r="H278" s="33">
        <f t="shared" si="93"/>
        <v>0.37</v>
      </c>
      <c r="I278" s="34"/>
      <c r="J278" s="33">
        <f t="shared" si="94"/>
        <v>0.185</v>
      </c>
      <c r="K278" s="34"/>
      <c r="L278" s="33"/>
      <c r="M278" s="33"/>
      <c r="N278" s="33"/>
      <c r="O278" s="33"/>
      <c r="P278" s="33"/>
      <c r="Q278" s="33"/>
      <c r="R278" s="33"/>
      <c r="S278" s="35"/>
      <c r="T278" s="33"/>
      <c r="U278" s="36"/>
      <c r="V278" s="36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7"/>
      <c r="AL278" s="38"/>
      <c r="AM278" s="38">
        <f t="shared" si="97"/>
        <v>0</v>
      </c>
      <c r="AN278" s="38">
        <f t="shared" si="99"/>
        <v>0</v>
      </c>
      <c r="AO278" s="37">
        <f t="shared" si="98"/>
        <v>0</v>
      </c>
      <c r="AP278" s="38">
        <f t="shared" si="98"/>
        <v>0</v>
      </c>
      <c r="AQ278" s="38"/>
      <c r="AR278" s="37"/>
      <c r="AS278" s="38"/>
    </row>
    <row r="279" spans="1:45" ht="18" customHeight="1" x14ac:dyDescent="0.25">
      <c r="A279" s="140" t="s">
        <v>427</v>
      </c>
      <c r="B279" s="28" t="s">
        <v>335</v>
      </c>
      <c r="C279" s="29"/>
      <c r="D279" s="30"/>
      <c r="E279" s="31"/>
      <c r="F279" s="31"/>
      <c r="G279" s="33"/>
      <c r="H279" s="33"/>
      <c r="I279" s="34"/>
      <c r="J279" s="33"/>
      <c r="K279" s="34"/>
      <c r="L279" s="33"/>
      <c r="M279" s="33"/>
      <c r="N279" s="33"/>
      <c r="O279" s="33"/>
      <c r="P279" s="33"/>
      <c r="Q279" s="33"/>
      <c r="R279" s="33"/>
      <c r="S279" s="35"/>
      <c r="T279" s="33"/>
      <c r="U279" s="36"/>
      <c r="V279" s="36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7"/>
      <c r="AL279" s="38"/>
      <c r="AM279" s="38"/>
      <c r="AN279" s="38"/>
      <c r="AO279" s="37"/>
      <c r="AP279" s="38"/>
      <c r="AQ279" s="38"/>
      <c r="AR279" s="37"/>
      <c r="AS279" s="38"/>
    </row>
    <row r="280" spans="1:45" ht="24" customHeight="1" x14ac:dyDescent="0.25">
      <c r="A280" s="246" t="s">
        <v>428</v>
      </c>
      <c r="B280" s="197" t="s">
        <v>339</v>
      </c>
      <c r="C280" s="199" t="s">
        <v>192</v>
      </c>
      <c r="D280" s="30" t="s">
        <v>193</v>
      </c>
      <c r="E280" s="31">
        <v>30</v>
      </c>
      <c r="F280" s="31">
        <v>15</v>
      </c>
      <c r="G280" s="33">
        <f>$G$84</f>
        <v>4.5999999999999999E-2</v>
      </c>
      <c r="H280" s="33">
        <f t="shared" si="93"/>
        <v>1.38</v>
      </c>
      <c r="I280" s="34">
        <f>H280+H281</f>
        <v>1.75</v>
      </c>
      <c r="J280" s="33">
        <f t="shared" si="94"/>
        <v>0.69</v>
      </c>
      <c r="K280" s="34">
        <f>J280+J281</f>
        <v>0.875</v>
      </c>
      <c r="L280" s="33"/>
      <c r="M280" s="33"/>
      <c r="N280" s="33"/>
      <c r="O280" s="33">
        <f>I280*$Q$7</f>
        <v>2.6249999999999999E-2</v>
      </c>
      <c r="P280" s="33">
        <f>K280*$Q$7</f>
        <v>1.3125E-2</v>
      </c>
      <c r="Q280" s="33"/>
      <c r="R280" s="33">
        <f>I280*$T$7</f>
        <v>0.59500000000000008</v>
      </c>
      <c r="S280" s="35">
        <f>K280*$T$7</f>
        <v>0.29750000000000004</v>
      </c>
      <c r="T280" s="33"/>
      <c r="U280" s="36">
        <f>I280*$W$7</f>
        <v>1.75E-4</v>
      </c>
      <c r="V280" s="36">
        <f>K280*$W$7</f>
        <v>8.7499999999999999E-5</v>
      </c>
      <c r="W280" s="33"/>
      <c r="X280" s="33">
        <f>I280*$Z$7</f>
        <v>1.3324499999999999</v>
      </c>
      <c r="Y280" s="33">
        <f>K280*$Z$7</f>
        <v>0.66622499999999996</v>
      </c>
      <c r="Z280" s="33"/>
      <c r="AA280" s="33">
        <f>I280+O280+R280+U280+X280</f>
        <v>3.703875</v>
      </c>
      <c r="AB280" s="33">
        <f>K280+P280+S280+V280+Y280</f>
        <v>1.8519375</v>
      </c>
      <c r="AC280" s="33">
        <f>AA280*$AE$7</f>
        <v>1.1111625000000001</v>
      </c>
      <c r="AD280" s="33">
        <f>AB280*$AE$7</f>
        <v>0.55558125000000003</v>
      </c>
      <c r="AE280" s="33"/>
      <c r="AF280" s="33"/>
      <c r="AG280" s="33"/>
      <c r="AH280" s="33">
        <f>(AA280+AC280)*$AJ$7</f>
        <v>0.14445112499999999</v>
      </c>
      <c r="AI280" s="33">
        <f>(AB280+AD280)*$AJ$7</f>
        <v>7.2225562499999993E-2</v>
      </c>
      <c r="AJ280" s="33"/>
      <c r="AK280" s="37">
        <v>12.86</v>
      </c>
      <c r="AL280" s="38">
        <v>6.42</v>
      </c>
      <c r="AM280" s="38">
        <f t="shared" si="97"/>
        <v>13.89</v>
      </c>
      <c r="AN280" s="38">
        <f t="shared" si="99"/>
        <v>6.93</v>
      </c>
      <c r="AO280" s="37">
        <f t="shared" si="98"/>
        <v>2.78</v>
      </c>
      <c r="AP280" s="38">
        <f t="shared" si="98"/>
        <v>1.39</v>
      </c>
      <c r="AQ280" s="38"/>
      <c r="AR280" s="37">
        <f>AM280+AO280</f>
        <v>16.670000000000002</v>
      </c>
      <c r="AS280" s="38">
        <f>AN280+AP280</f>
        <v>8.32</v>
      </c>
    </row>
    <row r="281" spans="1:45" ht="0.75" customHeight="1" x14ac:dyDescent="0.25">
      <c r="A281" s="247"/>
      <c r="B281" s="198"/>
      <c r="C281" s="200"/>
      <c r="D281" s="30" t="s">
        <v>46</v>
      </c>
      <c r="E281" s="31">
        <v>10</v>
      </c>
      <c r="F281" s="31">
        <v>5</v>
      </c>
      <c r="G281" s="33">
        <f>$G$85</f>
        <v>3.6999999999999998E-2</v>
      </c>
      <c r="H281" s="33">
        <f t="shared" si="93"/>
        <v>0.37</v>
      </c>
      <c r="I281" s="34"/>
      <c r="J281" s="33">
        <f t="shared" si="94"/>
        <v>0.185</v>
      </c>
      <c r="K281" s="34"/>
      <c r="L281" s="33"/>
      <c r="M281" s="33"/>
      <c r="N281" s="33"/>
      <c r="O281" s="33"/>
      <c r="P281" s="33"/>
      <c r="Q281" s="33"/>
      <c r="R281" s="33"/>
      <c r="S281" s="35"/>
      <c r="T281" s="33"/>
      <c r="U281" s="36"/>
      <c r="V281" s="36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7"/>
      <c r="AL281" s="38"/>
      <c r="AM281" s="38">
        <f t="shared" si="97"/>
        <v>0</v>
      </c>
      <c r="AN281" s="38">
        <f t="shared" si="99"/>
        <v>0</v>
      </c>
      <c r="AO281" s="37">
        <f t="shared" si="98"/>
        <v>0</v>
      </c>
      <c r="AP281" s="38">
        <f t="shared" si="98"/>
        <v>0</v>
      </c>
      <c r="AQ281" s="38"/>
      <c r="AR281" s="37"/>
      <c r="AS281" s="38"/>
    </row>
    <row r="282" spans="1:45" ht="19.5" customHeight="1" x14ac:dyDescent="0.25">
      <c r="A282" s="140" t="s">
        <v>429</v>
      </c>
      <c r="B282" s="28" t="s">
        <v>351</v>
      </c>
      <c r="C282" s="29"/>
      <c r="D282" s="30"/>
      <c r="E282" s="31"/>
      <c r="F282" s="31"/>
      <c r="G282" s="33"/>
      <c r="H282" s="33"/>
      <c r="I282" s="34"/>
      <c r="J282" s="33"/>
      <c r="K282" s="34"/>
      <c r="L282" s="33"/>
      <c r="M282" s="33"/>
      <c r="N282" s="33"/>
      <c r="O282" s="33"/>
      <c r="P282" s="33"/>
      <c r="Q282" s="33"/>
      <c r="R282" s="33"/>
      <c r="S282" s="35"/>
      <c r="T282" s="33"/>
      <c r="U282" s="36"/>
      <c r="V282" s="36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7"/>
      <c r="AL282" s="38"/>
      <c r="AM282" s="38"/>
      <c r="AN282" s="38"/>
      <c r="AO282" s="37"/>
      <c r="AP282" s="38"/>
      <c r="AQ282" s="38"/>
      <c r="AR282" s="37"/>
      <c r="AS282" s="38"/>
    </row>
    <row r="283" spans="1:45" ht="24" customHeight="1" x14ac:dyDescent="0.25">
      <c r="A283" s="246" t="s">
        <v>430</v>
      </c>
      <c r="B283" s="197" t="s">
        <v>353</v>
      </c>
      <c r="C283" s="199" t="s">
        <v>192</v>
      </c>
      <c r="D283" s="30" t="s">
        <v>193</v>
      </c>
      <c r="E283" s="31">
        <v>30</v>
      </c>
      <c r="F283" s="31">
        <v>15</v>
      </c>
      <c r="G283" s="33">
        <f>$G$84</f>
        <v>4.5999999999999999E-2</v>
      </c>
      <c r="H283" s="33">
        <f t="shared" si="93"/>
        <v>1.38</v>
      </c>
      <c r="I283" s="34">
        <f>H283+H284</f>
        <v>1.75</v>
      </c>
      <c r="J283" s="33">
        <f t="shared" si="94"/>
        <v>0.69</v>
      </c>
      <c r="K283" s="34">
        <f>J283+J284</f>
        <v>0.875</v>
      </c>
      <c r="L283" s="33"/>
      <c r="M283" s="33"/>
      <c r="N283" s="33"/>
      <c r="O283" s="33">
        <f>I283*$Q$7</f>
        <v>2.6249999999999999E-2</v>
      </c>
      <c r="P283" s="33">
        <f>K283*$Q$7</f>
        <v>1.3125E-2</v>
      </c>
      <c r="Q283" s="33"/>
      <c r="R283" s="33">
        <f>I283*$T$7</f>
        <v>0.59500000000000008</v>
      </c>
      <c r="S283" s="35">
        <f>K283*$T$7</f>
        <v>0.29750000000000004</v>
      </c>
      <c r="T283" s="33"/>
      <c r="U283" s="36">
        <f>I283*$W$7</f>
        <v>1.75E-4</v>
      </c>
      <c r="V283" s="36">
        <f>K283*$W$7</f>
        <v>8.7499999999999999E-5</v>
      </c>
      <c r="W283" s="33"/>
      <c r="X283" s="33">
        <f>I283*$Z$7</f>
        <v>1.3324499999999999</v>
      </c>
      <c r="Y283" s="33">
        <f>K283*$Z$7</f>
        <v>0.66622499999999996</v>
      </c>
      <c r="Z283" s="33"/>
      <c r="AA283" s="33">
        <f>I283+O283+R283+U283+X283</f>
        <v>3.703875</v>
      </c>
      <c r="AB283" s="33">
        <f>K283+P283+S283+V283+Y283</f>
        <v>1.8519375</v>
      </c>
      <c r="AC283" s="33">
        <f>AA283*$AE$7</f>
        <v>1.1111625000000001</v>
      </c>
      <c r="AD283" s="33">
        <f>AB283*$AE$7</f>
        <v>0.55558125000000003</v>
      </c>
      <c r="AE283" s="33"/>
      <c r="AF283" s="33"/>
      <c r="AG283" s="33"/>
      <c r="AH283" s="33">
        <f>(AA283+AC283)*$AJ$7</f>
        <v>0.14445112499999999</v>
      </c>
      <c r="AI283" s="33">
        <f>(AB283+AD283)*$AJ$7</f>
        <v>7.2225562499999993E-2</v>
      </c>
      <c r="AJ283" s="33"/>
      <c r="AK283" s="37">
        <v>12.86</v>
      </c>
      <c r="AL283" s="38">
        <v>6.06</v>
      </c>
      <c r="AM283" s="38">
        <f t="shared" si="97"/>
        <v>13.89</v>
      </c>
      <c r="AN283" s="38">
        <f t="shared" si="99"/>
        <v>6.54</v>
      </c>
      <c r="AO283" s="37">
        <f t="shared" si="98"/>
        <v>2.78</v>
      </c>
      <c r="AP283" s="38">
        <f t="shared" si="98"/>
        <v>1.31</v>
      </c>
      <c r="AQ283" s="38"/>
      <c r="AR283" s="37">
        <f t="shared" ref="AR283:AS285" si="101">AM283+AO283</f>
        <v>16.670000000000002</v>
      </c>
      <c r="AS283" s="38">
        <f t="shared" si="101"/>
        <v>7.85</v>
      </c>
    </row>
    <row r="284" spans="1:45" ht="0.75" customHeight="1" x14ac:dyDescent="0.25">
      <c r="A284" s="247"/>
      <c r="B284" s="198"/>
      <c r="C284" s="200"/>
      <c r="D284" s="30" t="s">
        <v>46</v>
      </c>
      <c r="E284" s="31">
        <v>10</v>
      </c>
      <c r="F284" s="31">
        <v>5</v>
      </c>
      <c r="G284" s="33">
        <f>$G$85</f>
        <v>3.6999999999999998E-2</v>
      </c>
      <c r="H284" s="33">
        <f t="shared" si="93"/>
        <v>0.37</v>
      </c>
      <c r="I284" s="34"/>
      <c r="J284" s="33">
        <f t="shared" si="94"/>
        <v>0.185</v>
      </c>
      <c r="K284" s="34"/>
      <c r="L284" s="33"/>
      <c r="M284" s="33"/>
      <c r="N284" s="33"/>
      <c r="O284" s="33"/>
      <c r="P284" s="33"/>
      <c r="Q284" s="33"/>
      <c r="R284" s="33"/>
      <c r="S284" s="35"/>
      <c r="T284" s="33"/>
      <c r="U284" s="36"/>
      <c r="V284" s="36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7"/>
      <c r="AL284" s="38">
        <v>6.42</v>
      </c>
      <c r="AM284" s="38">
        <f t="shared" si="97"/>
        <v>0</v>
      </c>
      <c r="AN284" s="38">
        <f t="shared" si="99"/>
        <v>6.93</v>
      </c>
      <c r="AO284" s="37">
        <f t="shared" si="98"/>
        <v>0</v>
      </c>
      <c r="AP284" s="38">
        <f t="shared" si="98"/>
        <v>1.39</v>
      </c>
      <c r="AQ284" s="38"/>
      <c r="AR284" s="37">
        <f t="shared" si="101"/>
        <v>0</v>
      </c>
      <c r="AS284" s="38">
        <f t="shared" si="101"/>
        <v>8.32</v>
      </c>
    </row>
    <row r="285" spans="1:45" ht="18.75" customHeight="1" x14ac:dyDescent="0.25">
      <c r="A285" s="246" t="s">
        <v>431</v>
      </c>
      <c r="B285" s="197" t="s">
        <v>432</v>
      </c>
      <c r="C285" s="199" t="s">
        <v>192</v>
      </c>
      <c r="D285" s="30" t="s">
        <v>193</v>
      </c>
      <c r="E285" s="31">
        <v>10</v>
      </c>
      <c r="F285" s="31">
        <v>5</v>
      </c>
      <c r="G285" s="33">
        <f>$G$84</f>
        <v>4.5999999999999999E-2</v>
      </c>
      <c r="H285" s="33">
        <f t="shared" ref="H285:H347" si="102">E285*G285</f>
        <v>0.45999999999999996</v>
      </c>
      <c r="I285" s="34">
        <f>H285+H286</f>
        <v>1.2</v>
      </c>
      <c r="J285" s="33">
        <f t="shared" si="94"/>
        <v>0.22999999999999998</v>
      </c>
      <c r="K285" s="34">
        <f>J285+J286</f>
        <v>0.6</v>
      </c>
      <c r="L285" s="33"/>
      <c r="M285" s="33"/>
      <c r="N285" s="33"/>
      <c r="O285" s="33">
        <f>I285*$Q$7</f>
        <v>1.7999999999999999E-2</v>
      </c>
      <c r="P285" s="33">
        <f>K285*$Q$7</f>
        <v>8.9999999999999993E-3</v>
      </c>
      <c r="Q285" s="33"/>
      <c r="R285" s="33">
        <f>I285*$T$7</f>
        <v>0.40800000000000003</v>
      </c>
      <c r="S285" s="35">
        <f>K285*$T$7</f>
        <v>0.20400000000000001</v>
      </c>
      <c r="T285" s="33"/>
      <c r="U285" s="36">
        <f>I285*$W$7</f>
        <v>1.2E-4</v>
      </c>
      <c r="V285" s="36">
        <f>K285*$W$7</f>
        <v>6.0000000000000002E-5</v>
      </c>
      <c r="W285" s="33"/>
      <c r="X285" s="33">
        <f>I285*$Z$7</f>
        <v>0.91367999999999994</v>
      </c>
      <c r="Y285" s="33">
        <f>K285*$Z$7</f>
        <v>0.45683999999999997</v>
      </c>
      <c r="Z285" s="33"/>
      <c r="AA285" s="33">
        <f>I285+O285+R285+U285+X285</f>
        <v>2.5397999999999996</v>
      </c>
      <c r="AB285" s="33">
        <f>K285+P285+S285+V285+Y285</f>
        <v>1.2698999999999998</v>
      </c>
      <c r="AC285" s="33">
        <f>AA285*$AE$7</f>
        <v>0.76193999999999984</v>
      </c>
      <c r="AD285" s="33">
        <f>AB285*$AE$7</f>
        <v>0.38096999999999992</v>
      </c>
      <c r="AE285" s="33"/>
      <c r="AF285" s="33"/>
      <c r="AG285" s="33"/>
      <c r="AH285" s="33">
        <f>(AA285+AC285)*$AJ$7</f>
        <v>9.9052199999999993E-2</v>
      </c>
      <c r="AI285" s="33">
        <f>(AB285+AD285)*$AJ$7</f>
        <v>4.9526099999999997E-2</v>
      </c>
      <c r="AJ285" s="33"/>
      <c r="AK285" s="37">
        <v>8.82</v>
      </c>
      <c r="AL285" s="38">
        <v>4.41</v>
      </c>
      <c r="AM285" s="38">
        <f t="shared" si="97"/>
        <v>9.5299999999999994</v>
      </c>
      <c r="AN285" s="38">
        <f t="shared" si="99"/>
        <v>4.76</v>
      </c>
      <c r="AO285" s="37">
        <f t="shared" si="98"/>
        <v>1.91</v>
      </c>
      <c r="AP285" s="38">
        <f t="shared" si="98"/>
        <v>0.95</v>
      </c>
      <c r="AQ285" s="38"/>
      <c r="AR285" s="37">
        <f t="shared" si="101"/>
        <v>11.44</v>
      </c>
      <c r="AS285" s="38">
        <f t="shared" si="101"/>
        <v>5.71</v>
      </c>
    </row>
    <row r="286" spans="1:45" ht="51.75" hidden="1" customHeight="1" x14ac:dyDescent="0.25">
      <c r="A286" s="247"/>
      <c r="B286" s="198"/>
      <c r="C286" s="200"/>
      <c r="D286" s="30" t="s">
        <v>46</v>
      </c>
      <c r="E286" s="31">
        <v>20</v>
      </c>
      <c r="F286" s="31">
        <v>10</v>
      </c>
      <c r="G286" s="33">
        <f>$G$85</f>
        <v>3.6999999999999998E-2</v>
      </c>
      <c r="H286" s="33">
        <f t="shared" si="102"/>
        <v>0.74</v>
      </c>
      <c r="I286" s="34"/>
      <c r="J286" s="33">
        <f t="shared" si="94"/>
        <v>0.37</v>
      </c>
      <c r="K286" s="34"/>
      <c r="L286" s="33"/>
      <c r="M286" s="33"/>
      <c r="N286" s="33"/>
      <c r="O286" s="33"/>
      <c r="P286" s="33"/>
      <c r="Q286" s="33"/>
      <c r="R286" s="33"/>
      <c r="S286" s="35"/>
      <c r="T286" s="33"/>
      <c r="U286" s="36"/>
      <c r="V286" s="36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7"/>
      <c r="AL286" s="38"/>
      <c r="AM286" s="38">
        <f t="shared" si="97"/>
        <v>0</v>
      </c>
      <c r="AN286" s="38">
        <f t="shared" si="99"/>
        <v>0</v>
      </c>
      <c r="AO286" s="37">
        <f t="shared" si="98"/>
        <v>0</v>
      </c>
      <c r="AP286" s="38">
        <f t="shared" si="98"/>
        <v>0</v>
      </c>
      <c r="AQ286" s="38"/>
      <c r="AR286" s="37"/>
      <c r="AS286" s="38"/>
    </row>
    <row r="287" spans="1:45" ht="21" customHeight="1" x14ac:dyDescent="0.25">
      <c r="A287" s="140" t="s">
        <v>433</v>
      </c>
      <c r="B287" s="28" t="s">
        <v>329</v>
      </c>
      <c r="C287" s="29"/>
      <c r="D287" s="30"/>
      <c r="E287" s="31"/>
      <c r="F287" s="31"/>
      <c r="G287" s="33"/>
      <c r="H287" s="33"/>
      <c r="I287" s="34"/>
      <c r="J287" s="33"/>
      <c r="K287" s="34"/>
      <c r="L287" s="33"/>
      <c r="M287" s="33"/>
      <c r="N287" s="33"/>
      <c r="O287" s="33"/>
      <c r="P287" s="33"/>
      <c r="Q287" s="33"/>
      <c r="R287" s="33"/>
      <c r="S287" s="35"/>
      <c r="T287" s="33"/>
      <c r="U287" s="36"/>
      <c r="V287" s="36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7"/>
      <c r="AL287" s="38"/>
      <c r="AM287" s="38"/>
      <c r="AN287" s="38"/>
      <c r="AO287" s="37"/>
      <c r="AP287" s="38"/>
      <c r="AQ287" s="38"/>
      <c r="AR287" s="37"/>
      <c r="AS287" s="38"/>
    </row>
    <row r="288" spans="1:45" ht="21.75" customHeight="1" x14ac:dyDescent="0.25">
      <c r="A288" s="246" t="s">
        <v>434</v>
      </c>
      <c r="B288" s="197" t="s">
        <v>331</v>
      </c>
      <c r="C288" s="199" t="s">
        <v>192</v>
      </c>
      <c r="D288" s="30" t="s">
        <v>193</v>
      </c>
      <c r="E288" s="31">
        <v>15</v>
      </c>
      <c r="F288" s="31">
        <v>10</v>
      </c>
      <c r="G288" s="33">
        <f>$G$84</f>
        <v>4.5999999999999999E-2</v>
      </c>
      <c r="H288" s="33">
        <f t="shared" si="102"/>
        <v>0.69</v>
      </c>
      <c r="I288" s="34">
        <f>H288+H289</f>
        <v>1.43</v>
      </c>
      <c r="J288" s="33">
        <f t="shared" ref="J288:J351" si="103">F288*G288</f>
        <v>0.45999999999999996</v>
      </c>
      <c r="K288" s="34">
        <f>J288+J289</f>
        <v>0.83</v>
      </c>
      <c r="L288" s="33"/>
      <c r="M288" s="33"/>
      <c r="N288" s="33"/>
      <c r="O288" s="33">
        <f>I288*$Q$7</f>
        <v>2.1449999999999997E-2</v>
      </c>
      <c r="P288" s="33">
        <f>K288*$Q$7</f>
        <v>1.2449999999999999E-2</v>
      </c>
      <c r="Q288" s="33"/>
      <c r="R288" s="33">
        <f>I288*$T$7</f>
        <v>0.48620000000000002</v>
      </c>
      <c r="S288" s="35">
        <f>K288*$T$7</f>
        <v>0.28220000000000001</v>
      </c>
      <c r="T288" s="33"/>
      <c r="U288" s="36">
        <f>I288*$W$7</f>
        <v>1.4300000000000001E-4</v>
      </c>
      <c r="V288" s="36">
        <f>K288*$W$7</f>
        <v>8.2999999999999998E-5</v>
      </c>
      <c r="W288" s="33"/>
      <c r="X288" s="33">
        <f>I288*$Z$7</f>
        <v>1.0888019999999998</v>
      </c>
      <c r="Y288" s="33">
        <f>K288*$Z$7</f>
        <v>0.63196199999999991</v>
      </c>
      <c r="Z288" s="33"/>
      <c r="AA288" s="33">
        <f>I288+O288+R288+U288+X288</f>
        <v>3.0265949999999995</v>
      </c>
      <c r="AB288" s="33">
        <f>K288+P288+S288+V288+Y288</f>
        <v>1.7566949999999999</v>
      </c>
      <c r="AC288" s="33">
        <f>AA288*$AE$7</f>
        <v>0.9079784999999998</v>
      </c>
      <c r="AD288" s="33">
        <f>AB288*$AE$7</f>
        <v>0.52700849999999999</v>
      </c>
      <c r="AE288" s="33"/>
      <c r="AF288" s="33"/>
      <c r="AG288" s="33"/>
      <c r="AH288" s="33">
        <f>(AA288+AC288)*$AJ$7</f>
        <v>0.11803720499999996</v>
      </c>
      <c r="AI288" s="33">
        <f>(AB288+AD288)*$AJ$7</f>
        <v>6.8511104999999989E-2</v>
      </c>
      <c r="AJ288" s="33"/>
      <c r="AK288" s="37">
        <v>10.5</v>
      </c>
      <c r="AL288" s="38">
        <v>6.11</v>
      </c>
      <c r="AM288" s="38">
        <f t="shared" si="97"/>
        <v>11.34</v>
      </c>
      <c r="AN288" s="38">
        <f t="shared" si="99"/>
        <v>6.6</v>
      </c>
      <c r="AO288" s="37">
        <f t="shared" si="98"/>
        <v>2.27</v>
      </c>
      <c r="AP288" s="38">
        <f t="shared" si="98"/>
        <v>1.32</v>
      </c>
      <c r="AQ288" s="38"/>
      <c r="AR288" s="37">
        <f>AM288+AO288</f>
        <v>13.61</v>
      </c>
      <c r="AS288" s="38">
        <f>AN288+AP288</f>
        <v>7.92</v>
      </c>
    </row>
    <row r="289" spans="1:45" ht="0.75" customHeight="1" x14ac:dyDescent="0.25">
      <c r="A289" s="247"/>
      <c r="B289" s="198"/>
      <c r="C289" s="200"/>
      <c r="D289" s="30" t="s">
        <v>46</v>
      </c>
      <c r="E289" s="31">
        <v>20</v>
      </c>
      <c r="F289" s="31">
        <v>10</v>
      </c>
      <c r="G289" s="33">
        <f>$G$85</f>
        <v>3.6999999999999998E-2</v>
      </c>
      <c r="H289" s="33">
        <f t="shared" si="102"/>
        <v>0.74</v>
      </c>
      <c r="I289" s="34"/>
      <c r="J289" s="33">
        <f t="shared" si="103"/>
        <v>0.37</v>
      </c>
      <c r="K289" s="34"/>
      <c r="L289" s="33"/>
      <c r="M289" s="33"/>
      <c r="N289" s="33"/>
      <c r="O289" s="33"/>
      <c r="P289" s="33"/>
      <c r="Q289" s="33"/>
      <c r="R289" s="33"/>
      <c r="S289" s="35"/>
      <c r="T289" s="33"/>
      <c r="U289" s="36"/>
      <c r="V289" s="36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7"/>
      <c r="AL289" s="38"/>
      <c r="AM289" s="38">
        <f t="shared" si="97"/>
        <v>0</v>
      </c>
      <c r="AN289" s="38">
        <f t="shared" si="99"/>
        <v>0</v>
      </c>
      <c r="AO289" s="37">
        <f t="shared" si="98"/>
        <v>0</v>
      </c>
      <c r="AP289" s="38">
        <f t="shared" si="98"/>
        <v>0</v>
      </c>
      <c r="AQ289" s="38"/>
      <c r="AR289" s="37"/>
      <c r="AS289" s="38"/>
    </row>
    <row r="290" spans="1:45" ht="21.75" customHeight="1" x14ac:dyDescent="0.25">
      <c r="A290" s="140" t="s">
        <v>435</v>
      </c>
      <c r="B290" s="28" t="s">
        <v>341</v>
      </c>
      <c r="C290" s="29"/>
      <c r="D290" s="30"/>
      <c r="E290" s="31"/>
      <c r="F290" s="31"/>
      <c r="G290" s="33"/>
      <c r="H290" s="33"/>
      <c r="I290" s="34"/>
      <c r="J290" s="33"/>
      <c r="K290" s="34"/>
      <c r="L290" s="33"/>
      <c r="M290" s="33"/>
      <c r="N290" s="33"/>
      <c r="O290" s="33"/>
      <c r="P290" s="33"/>
      <c r="Q290" s="33"/>
      <c r="R290" s="33"/>
      <c r="S290" s="35"/>
      <c r="T290" s="33"/>
      <c r="U290" s="36"/>
      <c r="V290" s="36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7"/>
      <c r="AL290" s="38"/>
      <c r="AM290" s="38"/>
      <c r="AN290" s="38"/>
      <c r="AO290" s="37"/>
      <c r="AP290" s="38"/>
      <c r="AQ290" s="38"/>
      <c r="AR290" s="37"/>
      <c r="AS290" s="38"/>
    </row>
    <row r="291" spans="1:45" ht="21" customHeight="1" x14ac:dyDescent="0.25">
      <c r="A291" s="246" t="s">
        <v>436</v>
      </c>
      <c r="B291" s="197" t="s">
        <v>345</v>
      </c>
      <c r="C291" s="199" t="s">
        <v>192</v>
      </c>
      <c r="D291" s="30" t="s">
        <v>193</v>
      </c>
      <c r="E291" s="31">
        <v>30</v>
      </c>
      <c r="F291" s="31">
        <v>15</v>
      </c>
      <c r="G291" s="33">
        <f>$G$84</f>
        <v>4.5999999999999999E-2</v>
      </c>
      <c r="H291" s="33">
        <f t="shared" si="102"/>
        <v>1.38</v>
      </c>
      <c r="I291" s="34">
        <f>H291+H292</f>
        <v>1.75</v>
      </c>
      <c r="J291" s="33">
        <f t="shared" si="103"/>
        <v>0.69</v>
      </c>
      <c r="K291" s="34">
        <f>J291+J292</f>
        <v>0.875</v>
      </c>
      <c r="L291" s="33"/>
      <c r="M291" s="33"/>
      <c r="N291" s="33"/>
      <c r="O291" s="33">
        <f>I291*$Q$7</f>
        <v>2.6249999999999999E-2</v>
      </c>
      <c r="P291" s="33">
        <f>K291*$Q$7</f>
        <v>1.3125E-2</v>
      </c>
      <c r="Q291" s="33"/>
      <c r="R291" s="33">
        <f>I291*$T$7</f>
        <v>0.59500000000000008</v>
      </c>
      <c r="S291" s="35">
        <f>K291*$T$7</f>
        <v>0.29750000000000004</v>
      </c>
      <c r="T291" s="33"/>
      <c r="U291" s="36">
        <f>I291*$W$7</f>
        <v>1.75E-4</v>
      </c>
      <c r="V291" s="36">
        <f>K291*$W$7</f>
        <v>8.7499999999999999E-5</v>
      </c>
      <c r="W291" s="33"/>
      <c r="X291" s="33">
        <f>I291*$Z$7</f>
        <v>1.3324499999999999</v>
      </c>
      <c r="Y291" s="33">
        <f>K291*$Z$7</f>
        <v>0.66622499999999996</v>
      </c>
      <c r="Z291" s="33"/>
      <c r="AA291" s="33">
        <f>I291+O291+R291+U291+X291</f>
        <v>3.703875</v>
      </c>
      <c r="AB291" s="33">
        <f>K291+P291+S291+V291+Y291</f>
        <v>1.8519375</v>
      </c>
      <c r="AC291" s="33">
        <f>AA291*$AE$7</f>
        <v>1.1111625000000001</v>
      </c>
      <c r="AD291" s="33">
        <f>AB291*$AE$7</f>
        <v>0.55558125000000003</v>
      </c>
      <c r="AE291" s="33"/>
      <c r="AF291" s="33"/>
      <c r="AG291" s="33"/>
      <c r="AH291" s="33">
        <f>(AA291+AC291)*$AJ$7</f>
        <v>0.14445112499999999</v>
      </c>
      <c r="AI291" s="33">
        <f>(AB291+AD291)*$AJ$7</f>
        <v>7.2225562499999993E-2</v>
      </c>
      <c r="AJ291" s="33"/>
      <c r="AK291" s="37">
        <v>12.86</v>
      </c>
      <c r="AL291" s="38">
        <v>6.42</v>
      </c>
      <c r="AM291" s="38">
        <f t="shared" si="97"/>
        <v>13.89</v>
      </c>
      <c r="AN291" s="38">
        <f t="shared" si="99"/>
        <v>6.93</v>
      </c>
      <c r="AO291" s="37">
        <f t="shared" si="98"/>
        <v>2.78</v>
      </c>
      <c r="AP291" s="38">
        <f t="shared" si="98"/>
        <v>1.39</v>
      </c>
      <c r="AQ291" s="38"/>
      <c r="AR291" s="37">
        <f t="shared" ref="AR291:AS297" si="104">AM291+AO291</f>
        <v>16.670000000000002</v>
      </c>
      <c r="AS291" s="38">
        <f t="shared" si="104"/>
        <v>8.32</v>
      </c>
    </row>
    <row r="292" spans="1:45" ht="51.75" hidden="1" customHeight="1" x14ac:dyDescent="0.25">
      <c r="A292" s="247"/>
      <c r="B292" s="198"/>
      <c r="C292" s="200"/>
      <c r="D292" s="30" t="s">
        <v>46</v>
      </c>
      <c r="E292" s="31">
        <v>10</v>
      </c>
      <c r="F292" s="31">
        <v>5</v>
      </c>
      <c r="G292" s="33">
        <f>$G$85</f>
        <v>3.6999999999999998E-2</v>
      </c>
      <c r="H292" s="33">
        <f t="shared" si="102"/>
        <v>0.37</v>
      </c>
      <c r="I292" s="34"/>
      <c r="J292" s="33">
        <f t="shared" si="103"/>
        <v>0.185</v>
      </c>
      <c r="K292" s="34"/>
      <c r="L292" s="33"/>
      <c r="M292" s="33"/>
      <c r="N292" s="33"/>
      <c r="O292" s="33"/>
      <c r="P292" s="33"/>
      <c r="Q292" s="33"/>
      <c r="R292" s="33"/>
      <c r="S292" s="35"/>
      <c r="T292" s="33"/>
      <c r="U292" s="36"/>
      <c r="V292" s="36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7"/>
      <c r="AL292" s="38"/>
      <c r="AM292" s="38">
        <f t="shared" si="97"/>
        <v>0</v>
      </c>
      <c r="AN292" s="38">
        <f t="shared" si="99"/>
        <v>0</v>
      </c>
      <c r="AO292" s="37">
        <f t="shared" si="98"/>
        <v>0</v>
      </c>
      <c r="AP292" s="38">
        <f t="shared" si="98"/>
        <v>0</v>
      </c>
      <c r="AQ292" s="38"/>
      <c r="AR292" s="37">
        <f t="shared" si="104"/>
        <v>0</v>
      </c>
      <c r="AS292" s="38">
        <f t="shared" si="104"/>
        <v>0</v>
      </c>
    </row>
    <row r="293" spans="1:45" ht="24.75" customHeight="1" x14ac:dyDescent="0.25">
      <c r="A293" s="246" t="s">
        <v>437</v>
      </c>
      <c r="B293" s="197" t="s">
        <v>343</v>
      </c>
      <c r="C293" s="199" t="s">
        <v>192</v>
      </c>
      <c r="D293" s="30" t="s">
        <v>193</v>
      </c>
      <c r="E293" s="31">
        <v>15</v>
      </c>
      <c r="F293" s="31">
        <v>10</v>
      </c>
      <c r="G293" s="33">
        <f>$G$84</f>
        <v>4.5999999999999999E-2</v>
      </c>
      <c r="H293" s="33">
        <f t="shared" si="102"/>
        <v>0.69</v>
      </c>
      <c r="I293" s="34">
        <f>H293+H294</f>
        <v>2.17</v>
      </c>
      <c r="J293" s="33">
        <f t="shared" si="103"/>
        <v>0.45999999999999996</v>
      </c>
      <c r="K293" s="34">
        <f>J293+J294</f>
        <v>1.5699999999999998</v>
      </c>
      <c r="L293" s="33"/>
      <c r="M293" s="33"/>
      <c r="N293" s="33"/>
      <c r="O293" s="33">
        <f>I293*$Q$7</f>
        <v>3.2549999999999996E-2</v>
      </c>
      <c r="P293" s="33">
        <f>K293*$Q$7</f>
        <v>2.3549999999999998E-2</v>
      </c>
      <c r="Q293" s="33"/>
      <c r="R293" s="33">
        <f>I293*$T$7</f>
        <v>0.73780000000000001</v>
      </c>
      <c r="S293" s="35">
        <f>K293*$T$7</f>
        <v>0.53379999999999994</v>
      </c>
      <c r="T293" s="33"/>
      <c r="U293" s="36">
        <f>I293*$W$7</f>
        <v>2.1700000000000002E-4</v>
      </c>
      <c r="V293" s="36">
        <f>K293*$W$7</f>
        <v>1.5699999999999999E-4</v>
      </c>
      <c r="W293" s="33"/>
      <c r="X293" s="33">
        <f>I293*$Z$7</f>
        <v>1.6522379999999999</v>
      </c>
      <c r="Y293" s="33">
        <f>K293*$Z$7</f>
        <v>1.1953979999999997</v>
      </c>
      <c r="Z293" s="33"/>
      <c r="AA293" s="33">
        <f>I293+O293+R293+U293+X293</f>
        <v>4.5928050000000002</v>
      </c>
      <c r="AB293" s="33">
        <f>K293+P293+S293+V293+Y293</f>
        <v>3.3229049999999996</v>
      </c>
      <c r="AC293" s="33">
        <f>AA293*$AE$7</f>
        <v>1.3778414999999999</v>
      </c>
      <c r="AD293" s="33">
        <f>AB293*$AE$7</f>
        <v>0.9968714999999998</v>
      </c>
      <c r="AE293" s="33"/>
      <c r="AF293" s="33"/>
      <c r="AG293" s="33"/>
      <c r="AH293" s="33">
        <f>(AA293+AC293)*$AJ$7</f>
        <v>0.17911939499999999</v>
      </c>
      <c r="AI293" s="33">
        <f>(AB293+AD293)*$AJ$7</f>
        <v>0.129593295</v>
      </c>
      <c r="AJ293" s="33"/>
      <c r="AK293" s="37">
        <v>15.94</v>
      </c>
      <c r="AL293" s="38">
        <v>11.54</v>
      </c>
      <c r="AM293" s="38">
        <f t="shared" si="97"/>
        <v>17.22</v>
      </c>
      <c r="AN293" s="38">
        <f t="shared" si="99"/>
        <v>12.46</v>
      </c>
      <c r="AO293" s="37">
        <f t="shared" si="98"/>
        <v>3.44</v>
      </c>
      <c r="AP293" s="38">
        <f t="shared" si="98"/>
        <v>2.4900000000000002</v>
      </c>
      <c r="AQ293" s="38"/>
      <c r="AR293" s="37">
        <f t="shared" si="104"/>
        <v>20.66</v>
      </c>
      <c r="AS293" s="38">
        <f t="shared" si="104"/>
        <v>14.950000000000001</v>
      </c>
    </row>
    <row r="294" spans="1:45" ht="51.75" hidden="1" customHeight="1" x14ac:dyDescent="0.25">
      <c r="A294" s="247"/>
      <c r="B294" s="198"/>
      <c r="C294" s="200"/>
      <c r="D294" s="30" t="s">
        <v>46</v>
      </c>
      <c r="E294" s="31">
        <v>40</v>
      </c>
      <c r="F294" s="31">
        <v>30</v>
      </c>
      <c r="G294" s="33">
        <f>$G$85</f>
        <v>3.6999999999999998E-2</v>
      </c>
      <c r="H294" s="33">
        <f t="shared" si="102"/>
        <v>1.48</v>
      </c>
      <c r="I294" s="34"/>
      <c r="J294" s="33">
        <f t="shared" si="103"/>
        <v>1.1099999999999999</v>
      </c>
      <c r="K294" s="34"/>
      <c r="L294" s="33"/>
      <c r="M294" s="33"/>
      <c r="N294" s="33"/>
      <c r="O294" s="33"/>
      <c r="P294" s="33"/>
      <c r="Q294" s="33"/>
      <c r="R294" s="33"/>
      <c r="S294" s="35"/>
      <c r="T294" s="33"/>
      <c r="U294" s="36"/>
      <c r="V294" s="36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7"/>
      <c r="AL294" s="38"/>
      <c r="AM294" s="38">
        <f t="shared" si="97"/>
        <v>0</v>
      </c>
      <c r="AN294" s="38">
        <f t="shared" si="99"/>
        <v>0</v>
      </c>
      <c r="AO294" s="37">
        <f t="shared" si="98"/>
        <v>0</v>
      </c>
      <c r="AP294" s="38">
        <f t="shared" si="98"/>
        <v>0</v>
      </c>
      <c r="AQ294" s="38"/>
      <c r="AR294" s="37">
        <f t="shared" si="104"/>
        <v>0</v>
      </c>
      <c r="AS294" s="38">
        <f t="shared" si="104"/>
        <v>0</v>
      </c>
    </row>
    <row r="295" spans="1:45" ht="22.5" customHeight="1" x14ac:dyDescent="0.25">
      <c r="A295" s="246" t="s">
        <v>438</v>
      </c>
      <c r="B295" s="197" t="s">
        <v>439</v>
      </c>
      <c r="C295" s="199" t="s">
        <v>192</v>
      </c>
      <c r="D295" s="30" t="s">
        <v>193</v>
      </c>
      <c r="E295" s="31">
        <v>10</v>
      </c>
      <c r="F295" s="31">
        <v>5</v>
      </c>
      <c r="G295" s="33">
        <f>$G$84</f>
        <v>4.5999999999999999E-2</v>
      </c>
      <c r="H295" s="33">
        <f t="shared" si="102"/>
        <v>0.45999999999999996</v>
      </c>
      <c r="I295" s="34">
        <f>H295+H296</f>
        <v>1.2</v>
      </c>
      <c r="J295" s="33">
        <f t="shared" si="103"/>
        <v>0.22999999999999998</v>
      </c>
      <c r="K295" s="34">
        <f>J295+J296</f>
        <v>0.6</v>
      </c>
      <c r="L295" s="33"/>
      <c r="M295" s="33"/>
      <c r="N295" s="33"/>
      <c r="O295" s="33">
        <f>I295*$Q$7</f>
        <v>1.7999999999999999E-2</v>
      </c>
      <c r="P295" s="33">
        <f>K295*$Q$7</f>
        <v>8.9999999999999993E-3</v>
      </c>
      <c r="Q295" s="33"/>
      <c r="R295" s="33">
        <f>I295*$T$7</f>
        <v>0.40800000000000003</v>
      </c>
      <c r="S295" s="35">
        <f>K295*$T$7</f>
        <v>0.20400000000000001</v>
      </c>
      <c r="T295" s="33"/>
      <c r="U295" s="36">
        <f>I295*$W$7</f>
        <v>1.2E-4</v>
      </c>
      <c r="V295" s="36">
        <f>K295*$W$7</f>
        <v>6.0000000000000002E-5</v>
      </c>
      <c r="W295" s="33"/>
      <c r="X295" s="33">
        <f>I295*$Z$7</f>
        <v>0.91367999999999994</v>
      </c>
      <c r="Y295" s="33">
        <f>K295*$Z$7</f>
        <v>0.45683999999999997</v>
      </c>
      <c r="Z295" s="33"/>
      <c r="AA295" s="33">
        <f>I295+O295+R295+U295+X295</f>
        <v>2.5397999999999996</v>
      </c>
      <c r="AB295" s="33">
        <f>K295+P295+S295+V295+Y295</f>
        <v>1.2698999999999998</v>
      </c>
      <c r="AC295" s="33">
        <f>AA295*$AE$7</f>
        <v>0.76193999999999984</v>
      </c>
      <c r="AD295" s="33">
        <f>AB295*$AE$7</f>
        <v>0.38096999999999992</v>
      </c>
      <c r="AE295" s="33"/>
      <c r="AF295" s="33"/>
      <c r="AG295" s="33"/>
      <c r="AH295" s="33">
        <f>(AA295+AC295)*$AJ$7</f>
        <v>9.9052199999999993E-2</v>
      </c>
      <c r="AI295" s="33">
        <f>(AB295+AD295)*$AJ$7</f>
        <v>4.9526099999999997E-2</v>
      </c>
      <c r="AJ295" s="33"/>
      <c r="AK295" s="37">
        <v>8.82</v>
      </c>
      <c r="AL295" s="38">
        <v>4.41</v>
      </c>
      <c r="AM295" s="38">
        <f t="shared" si="97"/>
        <v>9.5299999999999994</v>
      </c>
      <c r="AN295" s="38">
        <f t="shared" si="99"/>
        <v>4.76</v>
      </c>
      <c r="AO295" s="37">
        <f t="shared" si="98"/>
        <v>1.91</v>
      </c>
      <c r="AP295" s="38">
        <f t="shared" si="98"/>
        <v>0.95</v>
      </c>
      <c r="AQ295" s="38"/>
      <c r="AR295" s="37">
        <f t="shared" si="104"/>
        <v>11.44</v>
      </c>
      <c r="AS295" s="38">
        <f t="shared" si="104"/>
        <v>5.71</v>
      </c>
    </row>
    <row r="296" spans="1:45" ht="51.75" hidden="1" customHeight="1" x14ac:dyDescent="0.25">
      <c r="A296" s="247"/>
      <c r="B296" s="198"/>
      <c r="C296" s="200"/>
      <c r="D296" s="30" t="s">
        <v>46</v>
      </c>
      <c r="E296" s="31">
        <v>20</v>
      </c>
      <c r="F296" s="31">
        <v>10</v>
      </c>
      <c r="G296" s="33">
        <f>$G$85</f>
        <v>3.6999999999999998E-2</v>
      </c>
      <c r="H296" s="33">
        <f t="shared" si="102"/>
        <v>0.74</v>
      </c>
      <c r="I296" s="34"/>
      <c r="J296" s="33">
        <f t="shared" si="103"/>
        <v>0.37</v>
      </c>
      <c r="K296" s="34"/>
      <c r="L296" s="33"/>
      <c r="M296" s="33"/>
      <c r="N296" s="33"/>
      <c r="O296" s="33"/>
      <c r="P296" s="33"/>
      <c r="Q296" s="33"/>
      <c r="R296" s="33"/>
      <c r="S296" s="35"/>
      <c r="T296" s="33"/>
      <c r="U296" s="36"/>
      <c r="V296" s="36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7"/>
      <c r="AL296" s="38"/>
      <c r="AM296" s="38">
        <f t="shared" si="97"/>
        <v>0</v>
      </c>
      <c r="AN296" s="38">
        <f t="shared" si="99"/>
        <v>0</v>
      </c>
      <c r="AO296" s="37">
        <f t="shared" si="98"/>
        <v>0</v>
      </c>
      <c r="AP296" s="38">
        <f t="shared" si="98"/>
        <v>0</v>
      </c>
      <c r="AQ296" s="38"/>
      <c r="AR296" s="37">
        <f t="shared" si="104"/>
        <v>0</v>
      </c>
      <c r="AS296" s="38">
        <f t="shared" si="104"/>
        <v>0</v>
      </c>
    </row>
    <row r="297" spans="1:45" ht="20.25" customHeight="1" x14ac:dyDescent="0.25">
      <c r="A297" s="246" t="s">
        <v>440</v>
      </c>
      <c r="B297" s="197" t="s">
        <v>441</v>
      </c>
      <c r="C297" s="199" t="s">
        <v>192</v>
      </c>
      <c r="D297" s="30" t="s">
        <v>193</v>
      </c>
      <c r="E297" s="31">
        <v>10</v>
      </c>
      <c r="F297" s="31">
        <v>5</v>
      </c>
      <c r="G297" s="33">
        <f>$G$84</f>
        <v>4.5999999999999999E-2</v>
      </c>
      <c r="H297" s="33">
        <f t="shared" si="102"/>
        <v>0.45999999999999996</v>
      </c>
      <c r="I297" s="34">
        <f>H297+H298</f>
        <v>1.2</v>
      </c>
      <c r="J297" s="33">
        <f t="shared" si="103"/>
        <v>0.22999999999999998</v>
      </c>
      <c r="K297" s="34">
        <f>J297+J298</f>
        <v>0.6</v>
      </c>
      <c r="L297" s="33"/>
      <c r="M297" s="33"/>
      <c r="N297" s="33"/>
      <c r="O297" s="33">
        <f>I297*$Q$7</f>
        <v>1.7999999999999999E-2</v>
      </c>
      <c r="P297" s="33">
        <f>K297*$Q$7</f>
        <v>8.9999999999999993E-3</v>
      </c>
      <c r="Q297" s="33"/>
      <c r="R297" s="33">
        <f>I297*$T$7</f>
        <v>0.40800000000000003</v>
      </c>
      <c r="S297" s="35">
        <f>K297*$T$7</f>
        <v>0.20400000000000001</v>
      </c>
      <c r="T297" s="33"/>
      <c r="U297" s="36">
        <f>I297*$W$7</f>
        <v>1.2E-4</v>
      </c>
      <c r="V297" s="36">
        <f>K297*$W$7</f>
        <v>6.0000000000000002E-5</v>
      </c>
      <c r="W297" s="33"/>
      <c r="X297" s="33">
        <f>I297*$Z$7</f>
        <v>0.91367999999999994</v>
      </c>
      <c r="Y297" s="33">
        <f>K297*$Z$7</f>
        <v>0.45683999999999997</v>
      </c>
      <c r="Z297" s="33"/>
      <c r="AA297" s="33">
        <f>I297+O297+R297+U297+X297</f>
        <v>2.5397999999999996</v>
      </c>
      <c r="AB297" s="33">
        <f>K297+P297+S297+V297+Y297</f>
        <v>1.2698999999999998</v>
      </c>
      <c r="AC297" s="33">
        <f>AA297*$AE$7</f>
        <v>0.76193999999999984</v>
      </c>
      <c r="AD297" s="33">
        <f>AB297*$AE$7</f>
        <v>0.38096999999999992</v>
      </c>
      <c r="AE297" s="33"/>
      <c r="AF297" s="33"/>
      <c r="AG297" s="33"/>
      <c r="AH297" s="33">
        <f>(AA297+AC297)*$AJ$7</f>
        <v>9.9052199999999993E-2</v>
      </c>
      <c r="AI297" s="33">
        <f>(AB297+AD297)*$AJ$7</f>
        <v>4.9526099999999997E-2</v>
      </c>
      <c r="AJ297" s="33"/>
      <c r="AK297" s="37">
        <v>8.82</v>
      </c>
      <c r="AL297" s="38">
        <v>4.41</v>
      </c>
      <c r="AM297" s="38">
        <f t="shared" si="97"/>
        <v>9.5299999999999994</v>
      </c>
      <c r="AN297" s="38">
        <f t="shared" si="99"/>
        <v>4.76</v>
      </c>
      <c r="AO297" s="37">
        <f t="shared" si="98"/>
        <v>1.91</v>
      </c>
      <c r="AP297" s="38">
        <f t="shared" si="98"/>
        <v>0.95</v>
      </c>
      <c r="AQ297" s="38"/>
      <c r="AR297" s="37">
        <f t="shared" si="104"/>
        <v>11.44</v>
      </c>
      <c r="AS297" s="38">
        <f t="shared" si="104"/>
        <v>5.71</v>
      </c>
    </row>
    <row r="298" spans="1:45" ht="51.75" hidden="1" customHeight="1" x14ac:dyDescent="0.25">
      <c r="A298" s="247"/>
      <c r="B298" s="198"/>
      <c r="C298" s="200"/>
      <c r="D298" s="30" t="s">
        <v>46</v>
      </c>
      <c r="E298" s="31">
        <v>20</v>
      </c>
      <c r="F298" s="31">
        <v>10</v>
      </c>
      <c r="G298" s="33">
        <f>$G$85</f>
        <v>3.6999999999999998E-2</v>
      </c>
      <c r="H298" s="33">
        <f t="shared" si="102"/>
        <v>0.74</v>
      </c>
      <c r="I298" s="34"/>
      <c r="J298" s="33">
        <f t="shared" si="103"/>
        <v>0.37</v>
      </c>
      <c r="K298" s="34"/>
      <c r="L298" s="33"/>
      <c r="M298" s="33"/>
      <c r="N298" s="33"/>
      <c r="O298" s="33"/>
      <c r="P298" s="33"/>
      <c r="Q298" s="33"/>
      <c r="R298" s="33"/>
      <c r="S298" s="35"/>
      <c r="T298" s="33"/>
      <c r="U298" s="36"/>
      <c r="V298" s="36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7"/>
      <c r="AL298" s="38"/>
      <c r="AM298" s="38">
        <f t="shared" si="97"/>
        <v>0</v>
      </c>
      <c r="AN298" s="38">
        <f t="shared" si="99"/>
        <v>0</v>
      </c>
      <c r="AO298" s="37">
        <f t="shared" si="98"/>
        <v>0</v>
      </c>
      <c r="AP298" s="38">
        <f t="shared" si="98"/>
        <v>0</v>
      </c>
      <c r="AQ298" s="38"/>
      <c r="AR298" s="37"/>
      <c r="AS298" s="38"/>
    </row>
    <row r="299" spans="1:45" ht="37.5" customHeight="1" x14ac:dyDescent="0.25">
      <c r="A299" s="246" t="s">
        <v>442</v>
      </c>
      <c r="B299" s="197" t="s">
        <v>387</v>
      </c>
      <c r="C299" s="199" t="s">
        <v>192</v>
      </c>
      <c r="D299" s="30" t="s">
        <v>193</v>
      </c>
      <c r="E299" s="31">
        <v>60</v>
      </c>
      <c r="F299" s="31">
        <v>30</v>
      </c>
      <c r="G299" s="33">
        <f>$G$84</f>
        <v>4.5999999999999999E-2</v>
      </c>
      <c r="H299" s="33">
        <f t="shared" si="102"/>
        <v>2.76</v>
      </c>
      <c r="I299" s="34">
        <f>H299+H300</f>
        <v>3.8699999999999997</v>
      </c>
      <c r="J299" s="33">
        <f t="shared" si="103"/>
        <v>1.38</v>
      </c>
      <c r="K299" s="34">
        <f>J299+J300</f>
        <v>2.12</v>
      </c>
      <c r="L299" s="33"/>
      <c r="M299" s="33"/>
      <c r="N299" s="33"/>
      <c r="O299" s="33">
        <f>I299*$Q$7</f>
        <v>5.804999999999999E-2</v>
      </c>
      <c r="P299" s="33">
        <f>K299*$Q$7</f>
        <v>3.1800000000000002E-2</v>
      </c>
      <c r="Q299" s="33"/>
      <c r="R299" s="33">
        <f>I299*$T$7</f>
        <v>1.3158000000000001</v>
      </c>
      <c r="S299" s="35">
        <f>K299*$T$7</f>
        <v>0.72080000000000011</v>
      </c>
      <c r="T299" s="33"/>
      <c r="U299" s="36">
        <f>I299*$W$7</f>
        <v>3.8699999999999997E-4</v>
      </c>
      <c r="V299" s="36">
        <f>K299*$W$7</f>
        <v>2.1200000000000003E-4</v>
      </c>
      <c r="W299" s="33"/>
      <c r="X299" s="33">
        <f>I299*$Z$7</f>
        <v>2.9466179999999995</v>
      </c>
      <c r="Y299" s="33">
        <f>K299*$Z$7</f>
        <v>1.614168</v>
      </c>
      <c r="Z299" s="33"/>
      <c r="AA299" s="33">
        <f>I299+O299+R299+U299+X299</f>
        <v>8.1908549999999991</v>
      </c>
      <c r="AB299" s="33">
        <f>K299+P299+S299+V299+Y299</f>
        <v>4.48698</v>
      </c>
      <c r="AC299" s="33">
        <f>AA299*$AE$7</f>
        <v>2.4572564999999997</v>
      </c>
      <c r="AD299" s="33">
        <f>AB299*$AE$7</f>
        <v>1.3460939999999999</v>
      </c>
      <c r="AE299" s="33"/>
      <c r="AF299" s="33"/>
      <c r="AG299" s="33"/>
      <c r="AH299" s="33">
        <f>(AA299+AC299)*$AJ$7</f>
        <v>0.31944334499999993</v>
      </c>
      <c r="AI299" s="33">
        <f>(AB299+AD299)*$AJ$7</f>
        <v>0.17499221999999998</v>
      </c>
      <c r="AJ299" s="33"/>
      <c r="AK299" s="37">
        <v>28.44</v>
      </c>
      <c r="AL299" s="38">
        <v>15.57</v>
      </c>
      <c r="AM299" s="38">
        <f t="shared" si="97"/>
        <v>30.72</v>
      </c>
      <c r="AN299" s="38">
        <f t="shared" si="99"/>
        <v>16.82</v>
      </c>
      <c r="AO299" s="37">
        <f t="shared" si="98"/>
        <v>6.14</v>
      </c>
      <c r="AP299" s="38">
        <f t="shared" si="98"/>
        <v>3.36</v>
      </c>
      <c r="AQ299" s="38"/>
      <c r="AR299" s="37">
        <f>AM299+AO299</f>
        <v>36.86</v>
      </c>
      <c r="AS299" s="38">
        <f>AN299+AP299</f>
        <v>20.18</v>
      </c>
    </row>
    <row r="300" spans="1:45" ht="45.75" hidden="1" customHeight="1" x14ac:dyDescent="0.25">
      <c r="A300" s="247"/>
      <c r="B300" s="198"/>
      <c r="C300" s="200"/>
      <c r="D300" s="30" t="s">
        <v>46</v>
      </c>
      <c r="E300" s="31">
        <v>30</v>
      </c>
      <c r="F300" s="31">
        <v>20</v>
      </c>
      <c r="G300" s="33">
        <f>$G$85</f>
        <v>3.6999999999999998E-2</v>
      </c>
      <c r="H300" s="33">
        <f t="shared" si="102"/>
        <v>1.1099999999999999</v>
      </c>
      <c r="I300" s="34"/>
      <c r="J300" s="33">
        <f t="shared" si="103"/>
        <v>0.74</v>
      </c>
      <c r="K300" s="34"/>
      <c r="L300" s="33"/>
      <c r="M300" s="33"/>
      <c r="N300" s="33"/>
      <c r="O300" s="33"/>
      <c r="P300" s="33"/>
      <c r="Q300" s="33"/>
      <c r="R300" s="33"/>
      <c r="S300" s="35"/>
      <c r="T300" s="33"/>
      <c r="U300" s="36"/>
      <c r="V300" s="36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7"/>
      <c r="AL300" s="38"/>
      <c r="AM300" s="38">
        <f t="shared" si="97"/>
        <v>0</v>
      </c>
      <c r="AN300" s="38">
        <f t="shared" si="99"/>
        <v>0</v>
      </c>
      <c r="AO300" s="37">
        <f t="shared" si="98"/>
        <v>0</v>
      </c>
      <c r="AP300" s="38">
        <f t="shared" si="98"/>
        <v>0</v>
      </c>
      <c r="AQ300" s="38"/>
      <c r="AR300" s="37"/>
      <c r="AS300" s="38"/>
    </row>
    <row r="301" spans="1:45" s="151" customFormat="1" x14ac:dyDescent="0.25">
      <c r="A301" s="149" t="s">
        <v>443</v>
      </c>
      <c r="B301" s="74" t="s">
        <v>444</v>
      </c>
      <c r="C301" s="75"/>
      <c r="D301" s="76"/>
      <c r="E301" s="77"/>
      <c r="F301" s="77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9"/>
      <c r="T301" s="78"/>
      <c r="U301" s="80"/>
      <c r="V301" s="80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61"/>
      <c r="AL301" s="60"/>
      <c r="AM301" s="60"/>
      <c r="AN301" s="60"/>
      <c r="AO301" s="61"/>
      <c r="AP301" s="60"/>
      <c r="AQ301" s="60"/>
      <c r="AR301" s="61"/>
      <c r="AS301" s="60"/>
    </row>
    <row r="302" spans="1:45" ht="24" customHeight="1" x14ac:dyDescent="0.25">
      <c r="A302" s="246" t="s">
        <v>445</v>
      </c>
      <c r="B302" s="197" t="s">
        <v>446</v>
      </c>
      <c r="C302" s="199" t="s">
        <v>192</v>
      </c>
      <c r="D302" s="30" t="s">
        <v>193</v>
      </c>
      <c r="E302" s="31">
        <v>10</v>
      </c>
      <c r="F302" s="31">
        <v>5</v>
      </c>
      <c r="G302" s="33">
        <f>$G$84</f>
        <v>4.5999999999999999E-2</v>
      </c>
      <c r="H302" s="33">
        <f t="shared" si="102"/>
        <v>0.45999999999999996</v>
      </c>
      <c r="I302" s="34">
        <f>H302+H303</f>
        <v>1.2</v>
      </c>
      <c r="J302" s="33">
        <f t="shared" si="103"/>
        <v>0.22999999999999998</v>
      </c>
      <c r="K302" s="34">
        <f>J302+J303</f>
        <v>0.6</v>
      </c>
      <c r="L302" s="33"/>
      <c r="M302" s="33"/>
      <c r="N302" s="33"/>
      <c r="O302" s="33">
        <f>I302*$Q$7</f>
        <v>1.7999999999999999E-2</v>
      </c>
      <c r="P302" s="33">
        <f>K302*$Q$7</f>
        <v>8.9999999999999993E-3</v>
      </c>
      <c r="Q302" s="33"/>
      <c r="R302" s="33">
        <f>I302*$T$7</f>
        <v>0.40800000000000003</v>
      </c>
      <c r="S302" s="35">
        <f>K302*$T$7</f>
        <v>0.20400000000000001</v>
      </c>
      <c r="T302" s="33"/>
      <c r="U302" s="36">
        <f>I302*$W$7</f>
        <v>1.2E-4</v>
      </c>
      <c r="V302" s="36">
        <f>K302*$W$7</f>
        <v>6.0000000000000002E-5</v>
      </c>
      <c r="W302" s="33"/>
      <c r="X302" s="33">
        <f>I302*$Z$7</f>
        <v>0.91367999999999994</v>
      </c>
      <c r="Y302" s="33">
        <f>K302*$Z$7</f>
        <v>0.45683999999999997</v>
      </c>
      <c r="Z302" s="33"/>
      <c r="AA302" s="33">
        <f>I302+O302+R302+U302+X302</f>
        <v>2.5397999999999996</v>
      </c>
      <c r="AB302" s="33">
        <f>K302+P302+S302+V302+Y302</f>
        <v>1.2698999999999998</v>
      </c>
      <c r="AC302" s="33">
        <f>AA302*$AE$7</f>
        <v>0.76193999999999984</v>
      </c>
      <c r="AD302" s="33">
        <f>AB302*$AE$7</f>
        <v>0.38096999999999992</v>
      </c>
      <c r="AE302" s="33"/>
      <c r="AF302" s="33"/>
      <c r="AG302" s="33"/>
      <c r="AH302" s="33">
        <f>(AA302+AC302)*$AJ$7</f>
        <v>9.9052199999999993E-2</v>
      </c>
      <c r="AI302" s="33">
        <f>(AB302+AD302)*$AJ$7</f>
        <v>4.9526099999999997E-2</v>
      </c>
      <c r="AJ302" s="33"/>
      <c r="AK302" s="37">
        <v>8.82</v>
      </c>
      <c r="AL302" s="38">
        <v>4.41</v>
      </c>
      <c r="AM302" s="38">
        <f t="shared" si="97"/>
        <v>9.5299999999999994</v>
      </c>
      <c r="AN302" s="38">
        <f t="shared" si="99"/>
        <v>4.76</v>
      </c>
      <c r="AO302" s="37">
        <f t="shared" si="98"/>
        <v>1.91</v>
      </c>
      <c r="AP302" s="38">
        <f t="shared" si="98"/>
        <v>0.95</v>
      </c>
      <c r="AQ302" s="38"/>
      <c r="AR302" s="37">
        <f t="shared" ref="AR302:AS310" si="105">AM302+AO302</f>
        <v>11.44</v>
      </c>
      <c r="AS302" s="38">
        <f t="shared" si="105"/>
        <v>5.71</v>
      </c>
    </row>
    <row r="303" spans="1:45" ht="51.75" hidden="1" customHeight="1" x14ac:dyDescent="0.25">
      <c r="A303" s="247"/>
      <c r="B303" s="198"/>
      <c r="C303" s="200"/>
      <c r="D303" s="30" t="s">
        <v>46</v>
      </c>
      <c r="E303" s="31">
        <v>20</v>
      </c>
      <c r="F303" s="31">
        <v>10</v>
      </c>
      <c r="G303" s="33">
        <f>$G$85</f>
        <v>3.6999999999999998E-2</v>
      </c>
      <c r="H303" s="33">
        <f t="shared" si="102"/>
        <v>0.74</v>
      </c>
      <c r="I303" s="34"/>
      <c r="J303" s="33">
        <f t="shared" si="103"/>
        <v>0.37</v>
      </c>
      <c r="K303" s="34"/>
      <c r="L303" s="33"/>
      <c r="M303" s="33"/>
      <c r="N303" s="33"/>
      <c r="O303" s="33"/>
      <c r="P303" s="33"/>
      <c r="Q303" s="33"/>
      <c r="R303" s="33"/>
      <c r="S303" s="35"/>
      <c r="T303" s="33"/>
      <c r="U303" s="36"/>
      <c r="V303" s="36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7"/>
      <c r="AL303" s="38"/>
      <c r="AM303" s="38">
        <f t="shared" si="97"/>
        <v>0</v>
      </c>
      <c r="AN303" s="38">
        <f t="shared" si="99"/>
        <v>0</v>
      </c>
      <c r="AO303" s="37">
        <f t="shared" si="98"/>
        <v>0</v>
      </c>
      <c r="AP303" s="38">
        <f t="shared" si="98"/>
        <v>0</v>
      </c>
      <c r="AQ303" s="38"/>
      <c r="AR303" s="37">
        <f t="shared" si="105"/>
        <v>0</v>
      </c>
      <c r="AS303" s="38">
        <f t="shared" si="105"/>
        <v>0</v>
      </c>
    </row>
    <row r="304" spans="1:45" ht="20.25" customHeight="1" x14ac:dyDescent="0.25">
      <c r="A304" s="246" t="s">
        <v>447</v>
      </c>
      <c r="B304" s="197" t="s">
        <v>441</v>
      </c>
      <c r="C304" s="199" t="s">
        <v>192</v>
      </c>
      <c r="D304" s="30" t="s">
        <v>193</v>
      </c>
      <c r="E304" s="31">
        <v>10</v>
      </c>
      <c r="F304" s="31">
        <v>5</v>
      </c>
      <c r="G304" s="33">
        <f>$G$84</f>
        <v>4.5999999999999999E-2</v>
      </c>
      <c r="H304" s="33">
        <f t="shared" si="102"/>
        <v>0.45999999999999996</v>
      </c>
      <c r="I304" s="34">
        <f>H304+H305</f>
        <v>1.2</v>
      </c>
      <c r="J304" s="33">
        <f t="shared" si="103"/>
        <v>0.22999999999999998</v>
      </c>
      <c r="K304" s="34">
        <f>J304+J305</f>
        <v>0.6</v>
      </c>
      <c r="L304" s="33"/>
      <c r="M304" s="33"/>
      <c r="N304" s="33"/>
      <c r="O304" s="33">
        <f>I304*$Q$7</f>
        <v>1.7999999999999999E-2</v>
      </c>
      <c r="P304" s="33">
        <f>K304*$Q$7</f>
        <v>8.9999999999999993E-3</v>
      </c>
      <c r="Q304" s="33"/>
      <c r="R304" s="33">
        <f>I304*$T$7</f>
        <v>0.40800000000000003</v>
      </c>
      <c r="S304" s="35">
        <f>K304*$T$7</f>
        <v>0.20400000000000001</v>
      </c>
      <c r="T304" s="33"/>
      <c r="U304" s="36">
        <f>I304*$W$7</f>
        <v>1.2E-4</v>
      </c>
      <c r="V304" s="36">
        <f>K304*$W$7</f>
        <v>6.0000000000000002E-5</v>
      </c>
      <c r="W304" s="33"/>
      <c r="X304" s="33">
        <f>I304*$Z$7</f>
        <v>0.91367999999999994</v>
      </c>
      <c r="Y304" s="33">
        <f>K304*$Z$7</f>
        <v>0.45683999999999997</v>
      </c>
      <c r="Z304" s="33"/>
      <c r="AA304" s="33">
        <f>I304+O304+R304+U304+X304</f>
        <v>2.5397999999999996</v>
      </c>
      <c r="AB304" s="33">
        <f>K304+P304+S304+V304+Y304</f>
        <v>1.2698999999999998</v>
      </c>
      <c r="AC304" s="33">
        <f>AA304*$AE$7</f>
        <v>0.76193999999999984</v>
      </c>
      <c r="AD304" s="33">
        <f>AB304*$AE$7</f>
        <v>0.38096999999999992</v>
      </c>
      <c r="AE304" s="33"/>
      <c r="AF304" s="33"/>
      <c r="AG304" s="33"/>
      <c r="AH304" s="33">
        <f>(AA304+AC304)*$AJ$7</f>
        <v>9.9052199999999993E-2</v>
      </c>
      <c r="AI304" s="33">
        <f>(AB304+AD304)*$AJ$7</f>
        <v>4.9526099999999997E-2</v>
      </c>
      <c r="AJ304" s="33"/>
      <c r="AK304" s="37">
        <v>8.82</v>
      </c>
      <c r="AL304" s="38">
        <v>4.41</v>
      </c>
      <c r="AM304" s="38">
        <f t="shared" si="97"/>
        <v>9.5299999999999994</v>
      </c>
      <c r="AN304" s="38">
        <f t="shared" si="99"/>
        <v>4.76</v>
      </c>
      <c r="AO304" s="37">
        <f t="shared" si="98"/>
        <v>1.91</v>
      </c>
      <c r="AP304" s="38">
        <f t="shared" si="98"/>
        <v>0.95</v>
      </c>
      <c r="AQ304" s="38"/>
      <c r="AR304" s="37">
        <f t="shared" si="105"/>
        <v>11.44</v>
      </c>
      <c r="AS304" s="38">
        <f t="shared" si="105"/>
        <v>5.71</v>
      </c>
    </row>
    <row r="305" spans="1:45" ht="0.75" customHeight="1" x14ac:dyDescent="0.25">
      <c r="A305" s="247"/>
      <c r="B305" s="198"/>
      <c r="C305" s="200"/>
      <c r="D305" s="30" t="s">
        <v>46</v>
      </c>
      <c r="E305" s="31">
        <v>20</v>
      </c>
      <c r="F305" s="31">
        <v>10</v>
      </c>
      <c r="G305" s="33">
        <f>$G$85</f>
        <v>3.6999999999999998E-2</v>
      </c>
      <c r="H305" s="33">
        <f t="shared" si="102"/>
        <v>0.74</v>
      </c>
      <c r="I305" s="34"/>
      <c r="J305" s="33">
        <f t="shared" si="103"/>
        <v>0.37</v>
      </c>
      <c r="K305" s="34"/>
      <c r="L305" s="33"/>
      <c r="M305" s="33"/>
      <c r="N305" s="33"/>
      <c r="O305" s="33"/>
      <c r="P305" s="33"/>
      <c r="Q305" s="33"/>
      <c r="R305" s="33"/>
      <c r="S305" s="35"/>
      <c r="T305" s="33"/>
      <c r="U305" s="36"/>
      <c r="V305" s="36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7"/>
      <c r="AL305" s="38"/>
      <c r="AM305" s="38">
        <f t="shared" si="97"/>
        <v>0</v>
      </c>
      <c r="AN305" s="38">
        <f t="shared" si="99"/>
        <v>0</v>
      </c>
      <c r="AO305" s="37">
        <f t="shared" si="98"/>
        <v>0</v>
      </c>
      <c r="AP305" s="38">
        <f t="shared" si="98"/>
        <v>0</v>
      </c>
      <c r="AQ305" s="38"/>
      <c r="AR305" s="37">
        <f t="shared" si="105"/>
        <v>0</v>
      </c>
      <c r="AS305" s="38">
        <f t="shared" si="105"/>
        <v>0</v>
      </c>
    </row>
    <row r="306" spans="1:45" ht="18.75" customHeight="1" x14ac:dyDescent="0.25">
      <c r="A306" s="246" t="s">
        <v>448</v>
      </c>
      <c r="B306" s="197" t="s">
        <v>449</v>
      </c>
      <c r="C306" s="199" t="s">
        <v>192</v>
      </c>
      <c r="D306" s="30" t="s">
        <v>193</v>
      </c>
      <c r="E306" s="31">
        <v>10</v>
      </c>
      <c r="F306" s="31">
        <v>5</v>
      </c>
      <c r="G306" s="33">
        <f>$G$84</f>
        <v>4.5999999999999999E-2</v>
      </c>
      <c r="H306" s="33">
        <f t="shared" si="102"/>
        <v>0.45999999999999996</v>
      </c>
      <c r="I306" s="34">
        <f>H306+H307</f>
        <v>0.83</v>
      </c>
      <c r="J306" s="33">
        <f t="shared" si="103"/>
        <v>0.22999999999999998</v>
      </c>
      <c r="K306" s="34">
        <f>J306+J307</f>
        <v>0.41499999999999998</v>
      </c>
      <c r="L306" s="33"/>
      <c r="M306" s="33"/>
      <c r="N306" s="33"/>
      <c r="O306" s="33">
        <f>I306*$Q$7</f>
        <v>1.2449999999999999E-2</v>
      </c>
      <c r="P306" s="33">
        <f>K306*$Q$7</f>
        <v>6.2249999999999996E-3</v>
      </c>
      <c r="Q306" s="33"/>
      <c r="R306" s="33">
        <f>I306*$T$7</f>
        <v>0.28220000000000001</v>
      </c>
      <c r="S306" s="35">
        <f>K306*$T$7</f>
        <v>0.1411</v>
      </c>
      <c r="T306" s="33"/>
      <c r="U306" s="36">
        <f>I306*$W$7</f>
        <v>8.2999999999999998E-5</v>
      </c>
      <c r="V306" s="36">
        <f>K306*$W$7</f>
        <v>4.1499999999999999E-5</v>
      </c>
      <c r="W306" s="33"/>
      <c r="X306" s="33">
        <f>I306*$Z$7</f>
        <v>0.63196199999999991</v>
      </c>
      <c r="Y306" s="33">
        <f>K306*$Z$7</f>
        <v>0.31598099999999996</v>
      </c>
      <c r="Z306" s="33"/>
      <c r="AA306" s="33">
        <f>I306+O306+R306+U306+X306</f>
        <v>1.7566949999999999</v>
      </c>
      <c r="AB306" s="33">
        <f>K306+P306+S306+V306+Y306</f>
        <v>0.87834749999999995</v>
      </c>
      <c r="AC306" s="33">
        <f>AA306*$AE$7</f>
        <v>0.52700849999999999</v>
      </c>
      <c r="AD306" s="33">
        <f>AB306*$AE$7</f>
        <v>0.26350425</v>
      </c>
      <c r="AE306" s="33"/>
      <c r="AF306" s="33"/>
      <c r="AG306" s="33"/>
      <c r="AH306" s="33">
        <f>(AA306+AC306)*$AJ$7</f>
        <v>6.8511104999999989E-2</v>
      </c>
      <c r="AI306" s="33">
        <f>(AB306+AD306)*$AJ$7</f>
        <v>3.4255552499999994E-2</v>
      </c>
      <c r="AJ306" s="33"/>
      <c r="AK306" s="37">
        <v>6.11</v>
      </c>
      <c r="AL306" s="38">
        <v>3.04</v>
      </c>
      <c r="AM306" s="38">
        <f t="shared" si="97"/>
        <v>6.6</v>
      </c>
      <c r="AN306" s="38">
        <f t="shared" si="99"/>
        <v>3.28</v>
      </c>
      <c r="AO306" s="37">
        <f t="shared" si="98"/>
        <v>1.32</v>
      </c>
      <c r="AP306" s="38">
        <f t="shared" si="98"/>
        <v>0.66</v>
      </c>
      <c r="AQ306" s="38"/>
      <c r="AR306" s="37">
        <f t="shared" si="105"/>
        <v>7.92</v>
      </c>
      <c r="AS306" s="38">
        <f t="shared" si="105"/>
        <v>3.94</v>
      </c>
    </row>
    <row r="307" spans="1:45" ht="51.75" hidden="1" customHeight="1" x14ac:dyDescent="0.25">
      <c r="A307" s="247"/>
      <c r="B307" s="198"/>
      <c r="C307" s="200"/>
      <c r="D307" s="30" t="s">
        <v>46</v>
      </c>
      <c r="E307" s="31">
        <v>10</v>
      </c>
      <c r="F307" s="31">
        <v>5</v>
      </c>
      <c r="G307" s="33">
        <f>$G$85</f>
        <v>3.6999999999999998E-2</v>
      </c>
      <c r="H307" s="33">
        <f t="shared" si="102"/>
        <v>0.37</v>
      </c>
      <c r="I307" s="34"/>
      <c r="J307" s="33">
        <f t="shared" si="103"/>
        <v>0.185</v>
      </c>
      <c r="K307" s="34"/>
      <c r="L307" s="33"/>
      <c r="M307" s="33"/>
      <c r="N307" s="33"/>
      <c r="O307" s="33"/>
      <c r="P307" s="33"/>
      <c r="Q307" s="33"/>
      <c r="R307" s="33"/>
      <c r="S307" s="35"/>
      <c r="T307" s="33"/>
      <c r="U307" s="36"/>
      <c r="V307" s="36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7"/>
      <c r="AL307" s="38"/>
      <c r="AM307" s="38">
        <f t="shared" si="97"/>
        <v>0</v>
      </c>
      <c r="AN307" s="38">
        <f t="shared" si="99"/>
        <v>0</v>
      </c>
      <c r="AO307" s="37">
        <f t="shared" si="98"/>
        <v>0</v>
      </c>
      <c r="AP307" s="38">
        <f t="shared" si="98"/>
        <v>0</v>
      </c>
      <c r="AQ307" s="38"/>
      <c r="AR307" s="37">
        <f t="shared" si="105"/>
        <v>0</v>
      </c>
      <c r="AS307" s="38">
        <f t="shared" si="105"/>
        <v>0</v>
      </c>
    </row>
    <row r="308" spans="1:45" ht="18" customHeight="1" x14ac:dyDescent="0.25">
      <c r="A308" s="246" t="s">
        <v>450</v>
      </c>
      <c r="B308" s="197" t="s">
        <v>311</v>
      </c>
      <c r="C308" s="199" t="s">
        <v>192</v>
      </c>
      <c r="D308" s="30" t="s">
        <v>193</v>
      </c>
      <c r="E308" s="31">
        <v>10</v>
      </c>
      <c r="F308" s="31">
        <v>5</v>
      </c>
      <c r="G308" s="33">
        <f>$G$84</f>
        <v>4.5999999999999999E-2</v>
      </c>
      <c r="H308" s="33">
        <f t="shared" si="102"/>
        <v>0.45999999999999996</v>
      </c>
      <c r="I308" s="34">
        <f>H308+H309</f>
        <v>1.2</v>
      </c>
      <c r="J308" s="33">
        <f t="shared" si="103"/>
        <v>0.22999999999999998</v>
      </c>
      <c r="K308" s="34">
        <f>J308+J309</f>
        <v>0.6</v>
      </c>
      <c r="L308" s="33"/>
      <c r="M308" s="33"/>
      <c r="N308" s="33"/>
      <c r="O308" s="33">
        <f>I308*$Q$7</f>
        <v>1.7999999999999999E-2</v>
      </c>
      <c r="P308" s="33">
        <f>K308*$Q$7</f>
        <v>8.9999999999999993E-3</v>
      </c>
      <c r="Q308" s="33"/>
      <c r="R308" s="33">
        <f>I308*$T$7</f>
        <v>0.40800000000000003</v>
      </c>
      <c r="S308" s="35">
        <f>K308*$T$7</f>
        <v>0.20400000000000001</v>
      </c>
      <c r="T308" s="33"/>
      <c r="U308" s="36">
        <f>I308*$W$7</f>
        <v>1.2E-4</v>
      </c>
      <c r="V308" s="36">
        <f>K308*$W$7</f>
        <v>6.0000000000000002E-5</v>
      </c>
      <c r="W308" s="33"/>
      <c r="X308" s="33">
        <f>I308*$Z$7</f>
        <v>0.91367999999999994</v>
      </c>
      <c r="Y308" s="33">
        <f>K308*$Z$7</f>
        <v>0.45683999999999997</v>
      </c>
      <c r="Z308" s="33"/>
      <c r="AA308" s="33">
        <f>I308+O308+R308+U308+X308</f>
        <v>2.5397999999999996</v>
      </c>
      <c r="AB308" s="33">
        <f>K308+P308+S308+V308+Y308</f>
        <v>1.2698999999999998</v>
      </c>
      <c r="AC308" s="33">
        <f>AA308*$AE$7</f>
        <v>0.76193999999999984</v>
      </c>
      <c r="AD308" s="33">
        <f>AB308*$AE$7</f>
        <v>0.38096999999999992</v>
      </c>
      <c r="AE308" s="33"/>
      <c r="AF308" s="33"/>
      <c r="AG308" s="33"/>
      <c r="AH308" s="33">
        <f>(AA308+AC308)*$AJ$7</f>
        <v>9.9052199999999993E-2</v>
      </c>
      <c r="AI308" s="33">
        <f>(AB308+AD308)*$AJ$7</f>
        <v>4.9526099999999997E-2</v>
      </c>
      <c r="AJ308" s="33"/>
      <c r="AK308" s="37">
        <v>8.82</v>
      </c>
      <c r="AL308" s="38">
        <v>4.41</v>
      </c>
      <c r="AM308" s="38">
        <f t="shared" si="97"/>
        <v>9.5299999999999994</v>
      </c>
      <c r="AN308" s="38">
        <f t="shared" si="99"/>
        <v>4.76</v>
      </c>
      <c r="AO308" s="37">
        <f t="shared" si="98"/>
        <v>1.91</v>
      </c>
      <c r="AP308" s="38">
        <f t="shared" si="98"/>
        <v>0.95</v>
      </c>
      <c r="AQ308" s="38"/>
      <c r="AR308" s="37">
        <f t="shared" si="105"/>
        <v>11.44</v>
      </c>
      <c r="AS308" s="38">
        <f t="shared" si="105"/>
        <v>5.71</v>
      </c>
    </row>
    <row r="309" spans="1:45" ht="51.75" hidden="1" customHeight="1" x14ac:dyDescent="0.25">
      <c r="A309" s="247"/>
      <c r="B309" s="198"/>
      <c r="C309" s="200"/>
      <c r="D309" s="30" t="s">
        <v>46</v>
      </c>
      <c r="E309" s="31">
        <v>20</v>
      </c>
      <c r="F309" s="31">
        <v>10</v>
      </c>
      <c r="G309" s="33">
        <f>$G$85</f>
        <v>3.6999999999999998E-2</v>
      </c>
      <c r="H309" s="33">
        <f t="shared" si="102"/>
        <v>0.74</v>
      </c>
      <c r="I309" s="34"/>
      <c r="J309" s="33">
        <f t="shared" si="103"/>
        <v>0.37</v>
      </c>
      <c r="K309" s="34"/>
      <c r="L309" s="33"/>
      <c r="M309" s="33"/>
      <c r="N309" s="33"/>
      <c r="O309" s="33"/>
      <c r="P309" s="33"/>
      <c r="Q309" s="33"/>
      <c r="R309" s="33"/>
      <c r="S309" s="35"/>
      <c r="T309" s="33"/>
      <c r="U309" s="36"/>
      <c r="V309" s="36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7"/>
      <c r="AL309" s="38"/>
      <c r="AM309" s="38">
        <f t="shared" si="97"/>
        <v>0</v>
      </c>
      <c r="AN309" s="38">
        <f t="shared" si="99"/>
        <v>0</v>
      </c>
      <c r="AO309" s="37">
        <f t="shared" si="98"/>
        <v>0</v>
      </c>
      <c r="AP309" s="38">
        <f t="shared" si="98"/>
        <v>0</v>
      </c>
      <c r="AQ309" s="38"/>
      <c r="AR309" s="37">
        <f t="shared" si="105"/>
        <v>0</v>
      </c>
      <c r="AS309" s="38">
        <f t="shared" si="105"/>
        <v>0</v>
      </c>
    </row>
    <row r="310" spans="1:45" ht="20.25" customHeight="1" x14ac:dyDescent="0.25">
      <c r="A310" s="246" t="s">
        <v>451</v>
      </c>
      <c r="B310" s="197" t="s">
        <v>417</v>
      </c>
      <c r="C310" s="199" t="s">
        <v>192</v>
      </c>
      <c r="D310" s="30" t="s">
        <v>193</v>
      </c>
      <c r="E310" s="31">
        <v>15</v>
      </c>
      <c r="F310" s="31">
        <v>10</v>
      </c>
      <c r="G310" s="33">
        <f>$G$84</f>
        <v>4.5999999999999999E-2</v>
      </c>
      <c r="H310" s="33">
        <f t="shared" si="102"/>
        <v>0.69</v>
      </c>
      <c r="I310" s="34">
        <f>H310+H311</f>
        <v>1.43</v>
      </c>
      <c r="J310" s="33">
        <f t="shared" si="103"/>
        <v>0.45999999999999996</v>
      </c>
      <c r="K310" s="34">
        <f>J310+J311</f>
        <v>0.83</v>
      </c>
      <c r="L310" s="33"/>
      <c r="M310" s="33"/>
      <c r="N310" s="33"/>
      <c r="O310" s="33">
        <f>I310*$Q$7</f>
        <v>2.1449999999999997E-2</v>
      </c>
      <c r="P310" s="33">
        <f>K310*$Q$7</f>
        <v>1.2449999999999999E-2</v>
      </c>
      <c r="Q310" s="33"/>
      <c r="R310" s="33">
        <f>I310*$T$7</f>
        <v>0.48620000000000002</v>
      </c>
      <c r="S310" s="35">
        <f>K310*$T$7</f>
        <v>0.28220000000000001</v>
      </c>
      <c r="T310" s="33"/>
      <c r="U310" s="36">
        <f>I310*$W$7</f>
        <v>1.4300000000000001E-4</v>
      </c>
      <c r="V310" s="36">
        <f>K310*$W$7</f>
        <v>8.2999999999999998E-5</v>
      </c>
      <c r="W310" s="33"/>
      <c r="X310" s="33">
        <f>I310*$Z$7</f>
        <v>1.0888019999999998</v>
      </c>
      <c r="Y310" s="33">
        <f>K310*$Z$7</f>
        <v>0.63196199999999991</v>
      </c>
      <c r="Z310" s="33"/>
      <c r="AA310" s="33">
        <f>I310+O310+R310+U310+X310</f>
        <v>3.0265949999999995</v>
      </c>
      <c r="AB310" s="33">
        <f>K310+P310+S310+V310+Y310</f>
        <v>1.7566949999999999</v>
      </c>
      <c r="AC310" s="33">
        <f>AA310*$AE$7</f>
        <v>0.9079784999999998</v>
      </c>
      <c r="AD310" s="33">
        <f>AB310*$AE$7</f>
        <v>0.52700849999999999</v>
      </c>
      <c r="AE310" s="33"/>
      <c r="AF310" s="33"/>
      <c r="AG310" s="33"/>
      <c r="AH310" s="33">
        <f>(AA310+AC310)*$AJ$7</f>
        <v>0.11803720499999996</v>
      </c>
      <c r="AI310" s="33">
        <f>(AB310+AD310)*$AJ$7</f>
        <v>6.8511104999999989E-2</v>
      </c>
      <c r="AJ310" s="33"/>
      <c r="AK310" s="37">
        <v>10.5</v>
      </c>
      <c r="AL310" s="38">
        <v>6.11</v>
      </c>
      <c r="AM310" s="38">
        <f t="shared" si="97"/>
        <v>11.34</v>
      </c>
      <c r="AN310" s="38">
        <f t="shared" si="99"/>
        <v>6.6</v>
      </c>
      <c r="AO310" s="37">
        <f t="shared" si="98"/>
        <v>2.27</v>
      </c>
      <c r="AP310" s="38">
        <f t="shared" si="98"/>
        <v>1.32</v>
      </c>
      <c r="AQ310" s="38"/>
      <c r="AR310" s="37">
        <f t="shared" si="105"/>
        <v>13.61</v>
      </c>
      <c r="AS310" s="38">
        <f t="shared" si="105"/>
        <v>7.92</v>
      </c>
    </row>
    <row r="311" spans="1:45" ht="51.75" hidden="1" customHeight="1" x14ac:dyDescent="0.25">
      <c r="A311" s="247"/>
      <c r="B311" s="198"/>
      <c r="C311" s="200"/>
      <c r="D311" s="30" t="s">
        <v>46</v>
      </c>
      <c r="E311" s="31">
        <v>20</v>
      </c>
      <c r="F311" s="31">
        <v>10</v>
      </c>
      <c r="G311" s="33">
        <f>$G$85</f>
        <v>3.6999999999999998E-2</v>
      </c>
      <c r="H311" s="33">
        <f t="shared" si="102"/>
        <v>0.74</v>
      </c>
      <c r="I311" s="34"/>
      <c r="J311" s="33">
        <f t="shared" si="103"/>
        <v>0.37</v>
      </c>
      <c r="K311" s="34"/>
      <c r="L311" s="33"/>
      <c r="M311" s="33"/>
      <c r="N311" s="33"/>
      <c r="O311" s="33"/>
      <c r="P311" s="33"/>
      <c r="Q311" s="33"/>
      <c r="R311" s="33"/>
      <c r="S311" s="35"/>
      <c r="T311" s="33"/>
      <c r="U311" s="36"/>
      <c r="V311" s="36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7"/>
      <c r="AL311" s="38"/>
      <c r="AM311" s="38">
        <f t="shared" si="97"/>
        <v>0</v>
      </c>
      <c r="AN311" s="38">
        <f t="shared" si="99"/>
        <v>0</v>
      </c>
      <c r="AO311" s="37">
        <f t="shared" si="98"/>
        <v>0</v>
      </c>
      <c r="AP311" s="38">
        <f t="shared" si="98"/>
        <v>0</v>
      </c>
      <c r="AQ311" s="38"/>
      <c r="AR311" s="37"/>
      <c r="AS311" s="38"/>
    </row>
    <row r="312" spans="1:45" x14ac:dyDescent="0.25">
      <c r="A312" s="140" t="s">
        <v>452</v>
      </c>
      <c r="B312" s="28" t="s">
        <v>453</v>
      </c>
      <c r="C312" s="29"/>
      <c r="D312" s="30"/>
      <c r="E312" s="31"/>
      <c r="F312" s="31"/>
      <c r="G312" s="33"/>
      <c r="H312" s="33"/>
      <c r="I312" s="34"/>
      <c r="J312" s="33"/>
      <c r="K312" s="34"/>
      <c r="L312" s="33"/>
      <c r="M312" s="33"/>
      <c r="N312" s="33"/>
      <c r="O312" s="33"/>
      <c r="P312" s="33"/>
      <c r="Q312" s="33"/>
      <c r="R312" s="33"/>
      <c r="S312" s="35"/>
      <c r="T312" s="33"/>
      <c r="U312" s="36"/>
      <c r="V312" s="36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7"/>
      <c r="AL312" s="38"/>
      <c r="AM312" s="38"/>
      <c r="AN312" s="38"/>
      <c r="AO312" s="37"/>
      <c r="AP312" s="38"/>
      <c r="AQ312" s="38"/>
      <c r="AR312" s="37"/>
      <c r="AS312" s="38"/>
    </row>
    <row r="313" spans="1:45" ht="16.5" customHeight="1" x14ac:dyDescent="0.25">
      <c r="A313" s="140" t="s">
        <v>454</v>
      </c>
      <c r="B313" s="28" t="s">
        <v>455</v>
      </c>
      <c r="C313" s="29" t="s">
        <v>456</v>
      </c>
      <c r="D313" s="30" t="s">
        <v>193</v>
      </c>
      <c r="E313" s="31">
        <v>15</v>
      </c>
      <c r="F313" s="31">
        <v>10</v>
      </c>
      <c r="G313" s="33">
        <f>$G$84</f>
        <v>4.5999999999999999E-2</v>
      </c>
      <c r="H313" s="33">
        <f t="shared" si="102"/>
        <v>0.69</v>
      </c>
      <c r="I313" s="34">
        <f>H313</f>
        <v>0.69</v>
      </c>
      <c r="J313" s="33">
        <f t="shared" si="103"/>
        <v>0.45999999999999996</v>
      </c>
      <c r="K313" s="34">
        <f>J313</f>
        <v>0.45999999999999996</v>
      </c>
      <c r="L313" s="33"/>
      <c r="M313" s="33"/>
      <c r="N313" s="33"/>
      <c r="O313" s="33">
        <f>I313*$Q$7</f>
        <v>1.0349999999999998E-2</v>
      </c>
      <c r="P313" s="33">
        <f>K313*$Q$7</f>
        <v>6.899999999999999E-3</v>
      </c>
      <c r="Q313" s="33"/>
      <c r="R313" s="33">
        <f>I313*$T$7</f>
        <v>0.2346</v>
      </c>
      <c r="S313" s="35">
        <f>K313*$T$7</f>
        <v>0.15640000000000001</v>
      </c>
      <c r="T313" s="33"/>
      <c r="U313" s="36">
        <f>I313*$W$7</f>
        <v>6.8999999999999997E-5</v>
      </c>
      <c r="V313" s="36">
        <f>K313*$W$7</f>
        <v>4.6E-5</v>
      </c>
      <c r="W313" s="33"/>
      <c r="X313" s="33">
        <f>I313*$Z$7</f>
        <v>0.52536599999999989</v>
      </c>
      <c r="Y313" s="33">
        <f>K313*$Z$7</f>
        <v>0.35024399999999994</v>
      </c>
      <c r="Z313" s="33"/>
      <c r="AA313" s="33">
        <f>I313+O313+R313+U313+X313</f>
        <v>1.4603849999999998</v>
      </c>
      <c r="AB313" s="33">
        <f>K313+P313+S313+V313+Y313</f>
        <v>0.97358999999999996</v>
      </c>
      <c r="AC313" s="33">
        <f t="shared" ref="AC313:AD316" si="106">AA313*$AE$7</f>
        <v>0.43811549999999994</v>
      </c>
      <c r="AD313" s="33">
        <f t="shared" si="106"/>
        <v>0.29207699999999998</v>
      </c>
      <c r="AE313" s="33"/>
      <c r="AF313" s="33"/>
      <c r="AG313" s="33"/>
      <c r="AH313" s="33">
        <f t="shared" ref="AH313:AI316" si="107">(AA313+AC313)*$AJ$7</f>
        <v>5.6955014999999991E-2</v>
      </c>
      <c r="AI313" s="33">
        <f t="shared" si="107"/>
        <v>3.7970009999999992E-2</v>
      </c>
      <c r="AJ313" s="33"/>
      <c r="AK313" s="37">
        <v>5.07</v>
      </c>
      <c r="AL313" s="38">
        <v>3.37</v>
      </c>
      <c r="AM313" s="38">
        <f t="shared" si="97"/>
        <v>5.48</v>
      </c>
      <c r="AN313" s="38">
        <f t="shared" si="99"/>
        <v>3.64</v>
      </c>
      <c r="AO313" s="37">
        <f t="shared" si="98"/>
        <v>1.1000000000000001</v>
      </c>
      <c r="AP313" s="38">
        <f t="shared" si="98"/>
        <v>0.73</v>
      </c>
      <c r="AQ313" s="38"/>
      <c r="AR313" s="37">
        <f t="shared" ref="AR313:AS316" si="108">AM313+AO313</f>
        <v>6.58</v>
      </c>
      <c r="AS313" s="38">
        <f t="shared" si="108"/>
        <v>4.37</v>
      </c>
    </row>
    <row r="314" spans="1:45" ht="16.5" customHeight="1" x14ac:dyDescent="0.25">
      <c r="A314" s="140" t="s">
        <v>457</v>
      </c>
      <c r="B314" s="28" t="s">
        <v>458</v>
      </c>
      <c r="C314" s="29" t="s">
        <v>192</v>
      </c>
      <c r="D314" s="30" t="s">
        <v>193</v>
      </c>
      <c r="E314" s="31">
        <v>10</v>
      </c>
      <c r="F314" s="31">
        <v>5</v>
      </c>
      <c r="G314" s="33">
        <f>$G$84</f>
        <v>4.5999999999999999E-2</v>
      </c>
      <c r="H314" s="33">
        <f t="shared" si="102"/>
        <v>0.45999999999999996</v>
      </c>
      <c r="I314" s="34">
        <f>H314</f>
        <v>0.45999999999999996</v>
      </c>
      <c r="J314" s="33">
        <f t="shared" si="103"/>
        <v>0.22999999999999998</v>
      </c>
      <c r="K314" s="34">
        <f>J314</f>
        <v>0.22999999999999998</v>
      </c>
      <c r="L314" s="33"/>
      <c r="M314" s="33"/>
      <c r="N314" s="33"/>
      <c r="O314" s="33">
        <f>I314*$Q$7</f>
        <v>6.899999999999999E-3</v>
      </c>
      <c r="P314" s="33">
        <f>K314*$Q$7</f>
        <v>3.4499999999999995E-3</v>
      </c>
      <c r="Q314" s="33"/>
      <c r="R314" s="33">
        <f>I314*$T$7</f>
        <v>0.15640000000000001</v>
      </c>
      <c r="S314" s="35">
        <f>K314*$T$7</f>
        <v>7.8200000000000006E-2</v>
      </c>
      <c r="T314" s="33"/>
      <c r="U314" s="36">
        <f>I314*$W$7</f>
        <v>4.6E-5</v>
      </c>
      <c r="V314" s="36">
        <f>K314*$W$7</f>
        <v>2.3E-5</v>
      </c>
      <c r="W314" s="33"/>
      <c r="X314" s="33">
        <f>I314*$Z$7</f>
        <v>0.35024399999999994</v>
      </c>
      <c r="Y314" s="33">
        <f>K314*$Z$7</f>
        <v>0.17512199999999997</v>
      </c>
      <c r="Z314" s="33"/>
      <c r="AA314" s="33">
        <f>I314+O314+R314+U314+X314</f>
        <v>0.97358999999999996</v>
      </c>
      <c r="AB314" s="33">
        <f>K314+P314+S314+V314+Y314</f>
        <v>0.48679499999999998</v>
      </c>
      <c r="AC314" s="33">
        <f t="shared" si="106"/>
        <v>0.29207699999999998</v>
      </c>
      <c r="AD314" s="33">
        <f t="shared" si="106"/>
        <v>0.14603849999999999</v>
      </c>
      <c r="AE314" s="33"/>
      <c r="AF314" s="33"/>
      <c r="AG314" s="33"/>
      <c r="AH314" s="33">
        <f t="shared" si="107"/>
        <v>3.7970009999999992E-2</v>
      </c>
      <c r="AI314" s="33">
        <f t="shared" si="107"/>
        <v>1.8985004999999996E-2</v>
      </c>
      <c r="AJ314" s="33"/>
      <c r="AK314" s="37">
        <v>3.38</v>
      </c>
      <c r="AL314" s="38">
        <v>1.69</v>
      </c>
      <c r="AM314" s="38">
        <f t="shared" si="97"/>
        <v>3.65</v>
      </c>
      <c r="AN314" s="38">
        <f t="shared" si="99"/>
        <v>1.83</v>
      </c>
      <c r="AO314" s="37">
        <f t="shared" si="98"/>
        <v>0.73</v>
      </c>
      <c r="AP314" s="38">
        <f t="shared" si="98"/>
        <v>0.37</v>
      </c>
      <c r="AQ314" s="38"/>
      <c r="AR314" s="37">
        <f t="shared" si="108"/>
        <v>4.38</v>
      </c>
      <c r="AS314" s="38">
        <f t="shared" si="108"/>
        <v>2.2000000000000002</v>
      </c>
    </row>
    <row r="315" spans="1:45" ht="21.75" customHeight="1" x14ac:dyDescent="0.25">
      <c r="A315" s="140" t="s">
        <v>459</v>
      </c>
      <c r="B315" s="28" t="s">
        <v>460</v>
      </c>
      <c r="C315" s="29" t="s">
        <v>192</v>
      </c>
      <c r="D315" s="30" t="s">
        <v>193</v>
      </c>
      <c r="E315" s="31">
        <v>15</v>
      </c>
      <c r="F315" s="31">
        <v>3</v>
      </c>
      <c r="G315" s="33">
        <f>$G$84</f>
        <v>4.5999999999999999E-2</v>
      </c>
      <c r="H315" s="33">
        <f t="shared" si="102"/>
        <v>0.69</v>
      </c>
      <c r="I315" s="34">
        <f>H315</f>
        <v>0.69</v>
      </c>
      <c r="J315" s="33">
        <f t="shared" si="103"/>
        <v>0.13800000000000001</v>
      </c>
      <c r="K315" s="34">
        <f>J315</f>
        <v>0.13800000000000001</v>
      </c>
      <c r="L315" s="33"/>
      <c r="M315" s="33"/>
      <c r="N315" s="33"/>
      <c r="O315" s="33">
        <f>I315*$Q$7</f>
        <v>1.0349999999999998E-2</v>
      </c>
      <c r="P315" s="33">
        <f>K315*$Q$7</f>
        <v>2.0700000000000002E-3</v>
      </c>
      <c r="Q315" s="33"/>
      <c r="R315" s="33">
        <f>I315*$T$7</f>
        <v>0.2346</v>
      </c>
      <c r="S315" s="35">
        <f>K315*$T$7</f>
        <v>4.692000000000001E-2</v>
      </c>
      <c r="T315" s="33"/>
      <c r="U315" s="36">
        <f>I315*$W$7</f>
        <v>6.8999999999999997E-5</v>
      </c>
      <c r="V315" s="36">
        <f>K315*$W$7</f>
        <v>1.3800000000000002E-5</v>
      </c>
      <c r="W315" s="33"/>
      <c r="X315" s="33">
        <f>I315*$Z$7</f>
        <v>0.52536599999999989</v>
      </c>
      <c r="Y315" s="33">
        <f>K315*$Z$7</f>
        <v>0.10507320000000001</v>
      </c>
      <c r="Z315" s="33"/>
      <c r="AA315" s="33">
        <f>I315+O315+R315+U315+X315</f>
        <v>1.4603849999999998</v>
      </c>
      <c r="AB315" s="33">
        <f>K315+P315+S315+V315+Y315</f>
        <v>0.29207700000000003</v>
      </c>
      <c r="AC315" s="33">
        <f t="shared" si="106"/>
        <v>0.43811549999999994</v>
      </c>
      <c r="AD315" s="33">
        <f t="shared" si="106"/>
        <v>8.7623100000000009E-2</v>
      </c>
      <c r="AE315" s="33"/>
      <c r="AF315" s="33"/>
      <c r="AG315" s="33"/>
      <c r="AH315" s="33">
        <f t="shared" si="107"/>
        <v>5.6955014999999991E-2</v>
      </c>
      <c r="AI315" s="33">
        <f t="shared" si="107"/>
        <v>1.1391003E-2</v>
      </c>
      <c r="AJ315" s="33"/>
      <c r="AK315" s="37">
        <v>5.07</v>
      </c>
      <c r="AL315" s="38">
        <v>1.01</v>
      </c>
      <c r="AM315" s="38">
        <f t="shared" si="97"/>
        <v>5.48</v>
      </c>
      <c r="AN315" s="38">
        <f t="shared" si="99"/>
        <v>1.0900000000000001</v>
      </c>
      <c r="AO315" s="37">
        <f t="shared" si="98"/>
        <v>1.1000000000000001</v>
      </c>
      <c r="AP315" s="38">
        <f t="shared" si="98"/>
        <v>0.22</v>
      </c>
      <c r="AQ315" s="38"/>
      <c r="AR315" s="37">
        <f t="shared" si="108"/>
        <v>6.58</v>
      </c>
      <c r="AS315" s="38">
        <f t="shared" si="108"/>
        <v>1.31</v>
      </c>
    </row>
    <row r="316" spans="1:45" ht="22.5" customHeight="1" x14ac:dyDescent="0.25">
      <c r="A316" s="140" t="s">
        <v>461</v>
      </c>
      <c r="B316" s="28" t="s">
        <v>462</v>
      </c>
      <c r="C316" s="29" t="s">
        <v>192</v>
      </c>
      <c r="D316" s="30" t="s">
        <v>193</v>
      </c>
      <c r="E316" s="31">
        <v>5</v>
      </c>
      <c r="F316" s="31">
        <v>2</v>
      </c>
      <c r="G316" s="33">
        <f>$G$84</f>
        <v>4.5999999999999999E-2</v>
      </c>
      <c r="H316" s="33">
        <f t="shared" si="102"/>
        <v>0.22999999999999998</v>
      </c>
      <c r="I316" s="34">
        <f>H316</f>
        <v>0.22999999999999998</v>
      </c>
      <c r="J316" s="33">
        <f t="shared" si="103"/>
        <v>9.1999999999999998E-2</v>
      </c>
      <c r="K316" s="34">
        <f>J316</f>
        <v>9.1999999999999998E-2</v>
      </c>
      <c r="L316" s="33"/>
      <c r="M316" s="33"/>
      <c r="N316" s="33"/>
      <c r="O316" s="33">
        <f>I316*$Q$7</f>
        <v>3.4499999999999995E-3</v>
      </c>
      <c r="P316" s="33">
        <f>K316*$Q$7</f>
        <v>1.3799999999999999E-3</v>
      </c>
      <c r="Q316" s="33"/>
      <c r="R316" s="33">
        <f>I316*$T$7</f>
        <v>7.8200000000000006E-2</v>
      </c>
      <c r="S316" s="35">
        <f>K316*$T$7</f>
        <v>3.1280000000000002E-2</v>
      </c>
      <c r="T316" s="33"/>
      <c r="U316" s="36">
        <f>I316*$W$7</f>
        <v>2.3E-5</v>
      </c>
      <c r="V316" s="36">
        <f>K316*$W$7</f>
        <v>9.2E-6</v>
      </c>
      <c r="W316" s="33"/>
      <c r="X316" s="33">
        <f>I316*$Z$7</f>
        <v>0.17512199999999997</v>
      </c>
      <c r="Y316" s="33">
        <f>K316*$Z$7</f>
        <v>7.0048799999999994E-2</v>
      </c>
      <c r="Z316" s="33"/>
      <c r="AA316" s="33">
        <f>I316+O316+R316+U316+X316</f>
        <v>0.48679499999999998</v>
      </c>
      <c r="AB316" s="33">
        <f>K316+P316+S316+V316+Y316</f>
        <v>0.194718</v>
      </c>
      <c r="AC316" s="33">
        <f t="shared" si="106"/>
        <v>0.14603849999999999</v>
      </c>
      <c r="AD316" s="33">
        <f t="shared" si="106"/>
        <v>5.8415399999999999E-2</v>
      </c>
      <c r="AE316" s="33"/>
      <c r="AF316" s="33"/>
      <c r="AG316" s="33"/>
      <c r="AH316" s="33">
        <f t="shared" si="107"/>
        <v>1.8985004999999996E-2</v>
      </c>
      <c r="AI316" s="33">
        <f t="shared" si="107"/>
        <v>7.5940019999999999E-3</v>
      </c>
      <c r="AJ316" s="33"/>
      <c r="AK316" s="37">
        <v>1.69</v>
      </c>
      <c r="AL316" s="38">
        <v>0.68</v>
      </c>
      <c r="AM316" s="38">
        <f t="shared" si="97"/>
        <v>1.83</v>
      </c>
      <c r="AN316" s="38">
        <f t="shared" si="99"/>
        <v>0.73</v>
      </c>
      <c r="AO316" s="37">
        <f t="shared" si="98"/>
        <v>0.37</v>
      </c>
      <c r="AP316" s="38">
        <f t="shared" si="98"/>
        <v>0.15</v>
      </c>
      <c r="AQ316" s="38"/>
      <c r="AR316" s="37">
        <f t="shared" si="108"/>
        <v>2.2000000000000002</v>
      </c>
      <c r="AS316" s="38">
        <f t="shared" si="108"/>
        <v>0.88</v>
      </c>
    </row>
    <row r="317" spans="1:45" s="148" customFormat="1" x14ac:dyDescent="0.25">
      <c r="A317" s="149" t="s">
        <v>463</v>
      </c>
      <c r="B317" s="74" t="s">
        <v>464</v>
      </c>
      <c r="C317" s="75"/>
      <c r="D317" s="76"/>
      <c r="E317" s="77"/>
      <c r="F317" s="77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9"/>
      <c r="T317" s="78"/>
      <c r="U317" s="80"/>
      <c r="V317" s="80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61"/>
      <c r="AL317" s="60"/>
      <c r="AM317" s="60"/>
      <c r="AN317" s="60"/>
      <c r="AO317" s="61"/>
      <c r="AP317" s="60"/>
      <c r="AQ317" s="60"/>
      <c r="AR317" s="61"/>
      <c r="AS317" s="60"/>
    </row>
    <row r="318" spans="1:45" x14ac:dyDescent="0.25">
      <c r="A318" s="140" t="s">
        <v>465</v>
      </c>
      <c r="B318" s="28" t="s">
        <v>466</v>
      </c>
      <c r="C318" s="29"/>
      <c r="D318" s="30"/>
      <c r="E318" s="31"/>
      <c r="F318" s="31"/>
      <c r="G318" s="33"/>
      <c r="H318" s="33"/>
      <c r="I318" s="34"/>
      <c r="J318" s="33"/>
      <c r="K318" s="34"/>
      <c r="L318" s="33"/>
      <c r="M318" s="33"/>
      <c r="N318" s="33"/>
      <c r="O318" s="33"/>
      <c r="P318" s="33"/>
      <c r="Q318" s="33"/>
      <c r="R318" s="33"/>
      <c r="S318" s="35"/>
      <c r="T318" s="33"/>
      <c r="U318" s="36"/>
      <c r="V318" s="36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7"/>
      <c r="AL318" s="38"/>
      <c r="AM318" s="38"/>
      <c r="AN318" s="38"/>
      <c r="AO318" s="37"/>
      <c r="AP318" s="38"/>
      <c r="AQ318" s="38"/>
      <c r="AR318" s="37"/>
      <c r="AS318" s="38"/>
    </row>
    <row r="319" spans="1:45" ht="22.5" customHeight="1" x14ac:dyDescent="0.25">
      <c r="A319" s="246" t="s">
        <v>467</v>
      </c>
      <c r="B319" s="197" t="s">
        <v>468</v>
      </c>
      <c r="C319" s="199" t="s">
        <v>192</v>
      </c>
      <c r="D319" s="30" t="s">
        <v>193</v>
      </c>
      <c r="E319" s="31">
        <v>15</v>
      </c>
      <c r="F319" s="31">
        <v>10</v>
      </c>
      <c r="G319" s="33">
        <f>$G$84</f>
        <v>4.5999999999999999E-2</v>
      </c>
      <c r="H319" s="33">
        <f t="shared" si="102"/>
        <v>0.69</v>
      </c>
      <c r="I319" s="34">
        <f>H319+H320</f>
        <v>2.17</v>
      </c>
      <c r="J319" s="33">
        <f t="shared" si="103"/>
        <v>0.45999999999999996</v>
      </c>
      <c r="K319" s="34">
        <f>J319+J320</f>
        <v>1.5699999999999998</v>
      </c>
      <c r="L319" s="33"/>
      <c r="M319" s="33"/>
      <c r="N319" s="33"/>
      <c r="O319" s="33">
        <f>I319*$Q$7</f>
        <v>3.2549999999999996E-2</v>
      </c>
      <c r="P319" s="33">
        <f>K319*$Q$7</f>
        <v>2.3549999999999998E-2</v>
      </c>
      <c r="Q319" s="33"/>
      <c r="R319" s="33">
        <f>I319*$T$7</f>
        <v>0.73780000000000001</v>
      </c>
      <c r="S319" s="35">
        <f>K319*$T$7</f>
        <v>0.53379999999999994</v>
      </c>
      <c r="T319" s="33"/>
      <c r="U319" s="36">
        <f>I319*$W$7</f>
        <v>2.1700000000000002E-4</v>
      </c>
      <c r="V319" s="36">
        <f>K319*$W$7</f>
        <v>1.5699999999999999E-4</v>
      </c>
      <c r="W319" s="33"/>
      <c r="X319" s="33">
        <f>I319*$Z$7</f>
        <v>1.6522379999999999</v>
      </c>
      <c r="Y319" s="33">
        <f>K319*$Z$7</f>
        <v>1.1953979999999997</v>
      </c>
      <c r="Z319" s="33"/>
      <c r="AA319" s="33">
        <f>I319+O319+R319+U319+X319</f>
        <v>4.5928050000000002</v>
      </c>
      <c r="AB319" s="33">
        <f>K319+P319+S319+V319+Y319</f>
        <v>3.3229049999999996</v>
      </c>
      <c r="AC319" s="33">
        <f>AA319*$AE$7</f>
        <v>1.3778414999999999</v>
      </c>
      <c r="AD319" s="33">
        <f>AB319*$AE$7</f>
        <v>0.9968714999999998</v>
      </c>
      <c r="AE319" s="33"/>
      <c r="AF319" s="33"/>
      <c r="AG319" s="33"/>
      <c r="AH319" s="33">
        <f>(AA319+AC319)*$AJ$7</f>
        <v>0.17911939499999999</v>
      </c>
      <c r="AI319" s="33">
        <f>(AB319+AD319)*$AJ$7</f>
        <v>0.129593295</v>
      </c>
      <c r="AJ319" s="33"/>
      <c r="AK319" s="37">
        <v>15.94</v>
      </c>
      <c r="AL319" s="38">
        <v>11.54</v>
      </c>
      <c r="AM319" s="38">
        <f t="shared" si="97"/>
        <v>17.22</v>
      </c>
      <c r="AN319" s="38">
        <f t="shared" si="99"/>
        <v>12.46</v>
      </c>
      <c r="AO319" s="37">
        <f t="shared" si="98"/>
        <v>3.44</v>
      </c>
      <c r="AP319" s="38">
        <f t="shared" si="98"/>
        <v>2.4900000000000002</v>
      </c>
      <c r="AQ319" s="38"/>
      <c r="AR319" s="37">
        <f t="shared" ref="AR319:AS331" si="109">AM319+AO319</f>
        <v>20.66</v>
      </c>
      <c r="AS319" s="38">
        <f t="shared" si="109"/>
        <v>14.950000000000001</v>
      </c>
    </row>
    <row r="320" spans="1:45" ht="51.75" hidden="1" customHeight="1" x14ac:dyDescent="0.25">
      <c r="A320" s="247"/>
      <c r="B320" s="198"/>
      <c r="C320" s="200"/>
      <c r="D320" s="30" t="s">
        <v>46</v>
      </c>
      <c r="E320" s="31">
        <v>40</v>
      </c>
      <c r="F320" s="31">
        <v>30</v>
      </c>
      <c r="G320" s="33">
        <f>$G$85</f>
        <v>3.6999999999999998E-2</v>
      </c>
      <c r="H320" s="33">
        <f t="shared" si="102"/>
        <v>1.48</v>
      </c>
      <c r="I320" s="34"/>
      <c r="J320" s="33">
        <f t="shared" si="103"/>
        <v>1.1099999999999999</v>
      </c>
      <c r="K320" s="34"/>
      <c r="L320" s="33"/>
      <c r="M320" s="33"/>
      <c r="N320" s="33"/>
      <c r="O320" s="33"/>
      <c r="P320" s="33"/>
      <c r="Q320" s="33"/>
      <c r="R320" s="33"/>
      <c r="S320" s="35"/>
      <c r="T320" s="33"/>
      <c r="U320" s="36"/>
      <c r="V320" s="36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7"/>
      <c r="AL320" s="38"/>
      <c r="AM320" s="38">
        <f t="shared" si="97"/>
        <v>0</v>
      </c>
      <c r="AN320" s="38">
        <f t="shared" si="99"/>
        <v>0</v>
      </c>
      <c r="AO320" s="37">
        <f t="shared" si="98"/>
        <v>0</v>
      </c>
      <c r="AP320" s="38">
        <f t="shared" si="98"/>
        <v>0</v>
      </c>
      <c r="AQ320" s="38"/>
      <c r="AR320" s="37">
        <f t="shared" si="109"/>
        <v>0</v>
      </c>
      <c r="AS320" s="38">
        <f t="shared" si="109"/>
        <v>0</v>
      </c>
    </row>
    <row r="321" spans="1:45" ht="31.5" customHeight="1" x14ac:dyDescent="0.25">
      <c r="A321" s="246" t="s">
        <v>469</v>
      </c>
      <c r="B321" s="197" t="s">
        <v>470</v>
      </c>
      <c r="C321" s="199" t="s">
        <v>192</v>
      </c>
      <c r="D321" s="30" t="s">
        <v>193</v>
      </c>
      <c r="E321" s="31">
        <v>15</v>
      </c>
      <c r="F321" s="31">
        <v>10</v>
      </c>
      <c r="G321" s="33">
        <f>$G$84</f>
        <v>4.5999999999999999E-2</v>
      </c>
      <c r="H321" s="33">
        <f t="shared" si="102"/>
        <v>0.69</v>
      </c>
      <c r="I321" s="34">
        <f>H321+H322</f>
        <v>2.54</v>
      </c>
      <c r="J321" s="33">
        <f t="shared" si="103"/>
        <v>0.45999999999999996</v>
      </c>
      <c r="K321" s="34">
        <f>J321+J322</f>
        <v>1.94</v>
      </c>
      <c r="L321" s="33"/>
      <c r="M321" s="33"/>
      <c r="N321" s="33"/>
      <c r="O321" s="33">
        <f>I321*$Q$7</f>
        <v>3.8100000000000002E-2</v>
      </c>
      <c r="P321" s="33">
        <f>K321*$Q$7</f>
        <v>2.9099999999999997E-2</v>
      </c>
      <c r="Q321" s="33"/>
      <c r="R321" s="33">
        <f>I321*$T$7</f>
        <v>0.86360000000000003</v>
      </c>
      <c r="S321" s="35">
        <f>K321*$T$7</f>
        <v>0.65960000000000008</v>
      </c>
      <c r="T321" s="33"/>
      <c r="U321" s="36">
        <f>I321*$W$7</f>
        <v>2.5399999999999999E-4</v>
      </c>
      <c r="V321" s="36">
        <f>K321*$W$7</f>
        <v>1.94E-4</v>
      </c>
      <c r="W321" s="33"/>
      <c r="X321" s="33">
        <f>I321*$Z$7</f>
        <v>1.933956</v>
      </c>
      <c r="Y321" s="33">
        <f>K321*$Z$7</f>
        <v>1.4771159999999999</v>
      </c>
      <c r="Z321" s="33"/>
      <c r="AA321" s="33">
        <f>I321+O321+R321+U321+X321</f>
        <v>5.3759100000000002</v>
      </c>
      <c r="AB321" s="33">
        <f>K321+P321+S321+V321+Y321</f>
        <v>4.1060099999999995</v>
      </c>
      <c r="AC321" s="33">
        <f>AA321*$AE$7</f>
        <v>1.612773</v>
      </c>
      <c r="AD321" s="33">
        <f>AB321*$AE$7</f>
        <v>1.2318029999999998</v>
      </c>
      <c r="AE321" s="33"/>
      <c r="AF321" s="33"/>
      <c r="AG321" s="33"/>
      <c r="AH321" s="33">
        <f>(AA321+AC321)*$AJ$7</f>
        <v>0.20966049</v>
      </c>
      <c r="AI321" s="33">
        <f>(AB321+AD321)*$AJ$7</f>
        <v>0.16013438999999996</v>
      </c>
      <c r="AJ321" s="33"/>
      <c r="AK321" s="37">
        <v>18.670000000000002</v>
      </c>
      <c r="AL321" s="38">
        <v>14.26</v>
      </c>
      <c r="AM321" s="38">
        <f t="shared" si="97"/>
        <v>20.16</v>
      </c>
      <c r="AN321" s="38">
        <f t="shared" si="99"/>
        <v>15.4</v>
      </c>
      <c r="AO321" s="37">
        <f t="shared" si="98"/>
        <v>4.03</v>
      </c>
      <c r="AP321" s="38">
        <f t="shared" si="98"/>
        <v>3.08</v>
      </c>
      <c r="AQ321" s="38"/>
      <c r="AR321" s="37">
        <f t="shared" si="109"/>
        <v>24.19</v>
      </c>
      <c r="AS321" s="38">
        <f t="shared" si="109"/>
        <v>18.48</v>
      </c>
    </row>
    <row r="322" spans="1:45" ht="51.75" hidden="1" customHeight="1" x14ac:dyDescent="0.25">
      <c r="A322" s="247"/>
      <c r="B322" s="198"/>
      <c r="C322" s="200"/>
      <c r="D322" s="30" t="s">
        <v>46</v>
      </c>
      <c r="E322" s="31">
        <v>50</v>
      </c>
      <c r="F322" s="31">
        <v>40</v>
      </c>
      <c r="G322" s="33">
        <f>$G$85</f>
        <v>3.6999999999999998E-2</v>
      </c>
      <c r="H322" s="33">
        <f t="shared" si="102"/>
        <v>1.8499999999999999</v>
      </c>
      <c r="I322" s="34"/>
      <c r="J322" s="33">
        <f t="shared" si="103"/>
        <v>1.48</v>
      </c>
      <c r="K322" s="34"/>
      <c r="L322" s="33"/>
      <c r="M322" s="33"/>
      <c r="N322" s="33"/>
      <c r="O322" s="33"/>
      <c r="P322" s="33"/>
      <c r="Q322" s="33"/>
      <c r="R322" s="33"/>
      <c r="S322" s="35"/>
      <c r="T322" s="33"/>
      <c r="U322" s="36"/>
      <c r="V322" s="36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7"/>
      <c r="AL322" s="38"/>
      <c r="AM322" s="38">
        <f t="shared" si="97"/>
        <v>0</v>
      </c>
      <c r="AN322" s="38">
        <f t="shared" si="99"/>
        <v>0</v>
      </c>
      <c r="AO322" s="37">
        <f t="shared" si="98"/>
        <v>0</v>
      </c>
      <c r="AP322" s="38">
        <f t="shared" si="98"/>
        <v>0</v>
      </c>
      <c r="AQ322" s="38"/>
      <c r="AR322" s="37">
        <f t="shared" si="109"/>
        <v>0</v>
      </c>
      <c r="AS322" s="38">
        <f t="shared" si="109"/>
        <v>0</v>
      </c>
    </row>
    <row r="323" spans="1:45" ht="33.75" customHeight="1" x14ac:dyDescent="0.25">
      <c r="A323" s="246" t="s">
        <v>471</v>
      </c>
      <c r="B323" s="197" t="s">
        <v>472</v>
      </c>
      <c r="C323" s="199" t="s">
        <v>192</v>
      </c>
      <c r="D323" s="30" t="s">
        <v>193</v>
      </c>
      <c r="E323" s="31">
        <v>15</v>
      </c>
      <c r="F323" s="31">
        <v>10</v>
      </c>
      <c r="G323" s="33">
        <f>$G$84</f>
        <v>4.5999999999999999E-2</v>
      </c>
      <c r="H323" s="33">
        <f t="shared" si="102"/>
        <v>0.69</v>
      </c>
      <c r="I323" s="34">
        <f>H323+H324</f>
        <v>2.17</v>
      </c>
      <c r="J323" s="33">
        <f t="shared" si="103"/>
        <v>0.45999999999999996</v>
      </c>
      <c r="K323" s="34">
        <f>J323+J324</f>
        <v>1.5699999999999998</v>
      </c>
      <c r="L323" s="33"/>
      <c r="M323" s="33"/>
      <c r="N323" s="33"/>
      <c r="O323" s="33">
        <f>I323*$Q$7</f>
        <v>3.2549999999999996E-2</v>
      </c>
      <c r="P323" s="33">
        <f>K323*$Q$7</f>
        <v>2.3549999999999998E-2</v>
      </c>
      <c r="Q323" s="33"/>
      <c r="R323" s="33">
        <f>I323*$T$7</f>
        <v>0.73780000000000001</v>
      </c>
      <c r="S323" s="35">
        <f>K323*$T$7</f>
        <v>0.53379999999999994</v>
      </c>
      <c r="T323" s="33"/>
      <c r="U323" s="36">
        <f>I323*$W$7</f>
        <v>2.1700000000000002E-4</v>
      </c>
      <c r="V323" s="36">
        <f>K323*$W$7</f>
        <v>1.5699999999999999E-4</v>
      </c>
      <c r="W323" s="33"/>
      <c r="X323" s="33">
        <f>I323*$Z$7</f>
        <v>1.6522379999999999</v>
      </c>
      <c r="Y323" s="33">
        <f>K323*$Z$7</f>
        <v>1.1953979999999997</v>
      </c>
      <c r="Z323" s="33"/>
      <c r="AA323" s="33">
        <f>I323+O323+R323+U323+X323</f>
        <v>4.5928050000000002</v>
      </c>
      <c r="AB323" s="33">
        <f>K323+P323+S323+V323+Y323</f>
        <v>3.3229049999999996</v>
      </c>
      <c r="AC323" s="33">
        <f>AA323*$AE$7</f>
        <v>1.3778414999999999</v>
      </c>
      <c r="AD323" s="33">
        <f>AB323*$AE$7</f>
        <v>0.9968714999999998</v>
      </c>
      <c r="AE323" s="33"/>
      <c r="AF323" s="33"/>
      <c r="AG323" s="33"/>
      <c r="AH323" s="33">
        <f>(AA323+AC323)*$AJ$7</f>
        <v>0.17911939499999999</v>
      </c>
      <c r="AI323" s="33">
        <f>(AB323+AD323)*$AJ$7</f>
        <v>0.129593295</v>
      </c>
      <c r="AJ323" s="33"/>
      <c r="AK323" s="37">
        <v>15.94</v>
      </c>
      <c r="AL323" s="38">
        <v>11.54</v>
      </c>
      <c r="AM323" s="38">
        <f t="shared" si="97"/>
        <v>17.22</v>
      </c>
      <c r="AN323" s="38">
        <f t="shared" si="99"/>
        <v>12.46</v>
      </c>
      <c r="AO323" s="37">
        <f t="shared" si="98"/>
        <v>3.44</v>
      </c>
      <c r="AP323" s="38">
        <f t="shared" si="98"/>
        <v>2.4900000000000002</v>
      </c>
      <c r="AQ323" s="38"/>
      <c r="AR323" s="37">
        <f t="shared" si="109"/>
        <v>20.66</v>
      </c>
      <c r="AS323" s="38">
        <f t="shared" si="109"/>
        <v>14.950000000000001</v>
      </c>
    </row>
    <row r="324" spans="1:45" ht="51.75" hidden="1" customHeight="1" x14ac:dyDescent="0.25">
      <c r="A324" s="247"/>
      <c r="B324" s="198"/>
      <c r="C324" s="200"/>
      <c r="D324" s="30" t="s">
        <v>46</v>
      </c>
      <c r="E324" s="31">
        <v>40</v>
      </c>
      <c r="F324" s="31">
        <v>30</v>
      </c>
      <c r="G324" s="33">
        <f>$G$85</f>
        <v>3.6999999999999998E-2</v>
      </c>
      <c r="H324" s="33">
        <f t="shared" si="102"/>
        <v>1.48</v>
      </c>
      <c r="I324" s="34"/>
      <c r="J324" s="33">
        <f t="shared" si="103"/>
        <v>1.1099999999999999</v>
      </c>
      <c r="K324" s="34"/>
      <c r="L324" s="33"/>
      <c r="M324" s="33"/>
      <c r="N324" s="33"/>
      <c r="O324" s="33"/>
      <c r="P324" s="33"/>
      <c r="Q324" s="33"/>
      <c r="R324" s="33"/>
      <c r="S324" s="35"/>
      <c r="T324" s="33"/>
      <c r="U324" s="36"/>
      <c r="V324" s="36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7"/>
      <c r="AL324" s="38"/>
      <c r="AM324" s="38">
        <f t="shared" si="97"/>
        <v>0</v>
      </c>
      <c r="AN324" s="38">
        <f t="shared" si="99"/>
        <v>0</v>
      </c>
      <c r="AO324" s="37">
        <f t="shared" si="98"/>
        <v>0</v>
      </c>
      <c r="AP324" s="38">
        <f t="shared" si="98"/>
        <v>0</v>
      </c>
      <c r="AQ324" s="38"/>
      <c r="AR324" s="37">
        <f t="shared" si="109"/>
        <v>0</v>
      </c>
      <c r="AS324" s="38">
        <f t="shared" si="109"/>
        <v>0</v>
      </c>
    </row>
    <row r="325" spans="1:45" ht="20.25" customHeight="1" x14ac:dyDescent="0.25">
      <c r="A325" s="246" t="s">
        <v>473</v>
      </c>
      <c r="B325" s="197" t="s">
        <v>339</v>
      </c>
      <c r="C325" s="199" t="s">
        <v>192</v>
      </c>
      <c r="D325" s="30" t="s">
        <v>193</v>
      </c>
      <c r="E325" s="31">
        <v>30</v>
      </c>
      <c r="F325" s="31">
        <v>15</v>
      </c>
      <c r="G325" s="33">
        <f>$G$84</f>
        <v>4.5999999999999999E-2</v>
      </c>
      <c r="H325" s="33">
        <f t="shared" si="102"/>
        <v>1.38</v>
      </c>
      <c r="I325" s="34">
        <f>H325+H326</f>
        <v>1.75</v>
      </c>
      <c r="J325" s="33">
        <f t="shared" si="103"/>
        <v>0.69</v>
      </c>
      <c r="K325" s="34">
        <f>J325+J326</f>
        <v>0.875</v>
      </c>
      <c r="L325" s="33"/>
      <c r="M325" s="33"/>
      <c r="N325" s="33"/>
      <c r="O325" s="33">
        <f>I325*$Q$7</f>
        <v>2.6249999999999999E-2</v>
      </c>
      <c r="P325" s="33">
        <f>K325*$Q$7</f>
        <v>1.3125E-2</v>
      </c>
      <c r="Q325" s="33"/>
      <c r="R325" s="33">
        <f>I325*$T$7</f>
        <v>0.59500000000000008</v>
      </c>
      <c r="S325" s="35">
        <f>K325*$T$7</f>
        <v>0.29750000000000004</v>
      </c>
      <c r="T325" s="33"/>
      <c r="U325" s="36">
        <f>I325*$W$7</f>
        <v>1.75E-4</v>
      </c>
      <c r="V325" s="36">
        <f>K325*$W$7</f>
        <v>8.7499999999999999E-5</v>
      </c>
      <c r="W325" s="33"/>
      <c r="X325" s="33">
        <f>I325*$Z$7</f>
        <v>1.3324499999999999</v>
      </c>
      <c r="Y325" s="33">
        <f>K325*$Z$7</f>
        <v>0.66622499999999996</v>
      </c>
      <c r="Z325" s="33"/>
      <c r="AA325" s="33">
        <f>I325+O325+R325+U325+X325</f>
        <v>3.703875</v>
      </c>
      <c r="AB325" s="33">
        <f>K325+P325+S325+V325+Y325</f>
        <v>1.8519375</v>
      </c>
      <c r="AC325" s="33">
        <f>AA325*$AE$7</f>
        <v>1.1111625000000001</v>
      </c>
      <c r="AD325" s="33">
        <f>AB325*$AE$7</f>
        <v>0.55558125000000003</v>
      </c>
      <c r="AE325" s="33"/>
      <c r="AF325" s="33"/>
      <c r="AG325" s="33"/>
      <c r="AH325" s="33">
        <f>(AA325+AC325)*$AJ$7</f>
        <v>0.14445112499999999</v>
      </c>
      <c r="AI325" s="33">
        <f>(AB325+AD325)*$AJ$7</f>
        <v>7.2225562499999993E-2</v>
      </c>
      <c r="AJ325" s="33"/>
      <c r="AK325" s="37">
        <v>12.86</v>
      </c>
      <c r="AL325" s="38">
        <v>6.42</v>
      </c>
      <c r="AM325" s="38">
        <f t="shared" si="97"/>
        <v>13.89</v>
      </c>
      <c r="AN325" s="38">
        <f t="shared" si="99"/>
        <v>6.93</v>
      </c>
      <c r="AO325" s="37">
        <f t="shared" si="98"/>
        <v>2.78</v>
      </c>
      <c r="AP325" s="38">
        <f t="shared" si="98"/>
        <v>1.39</v>
      </c>
      <c r="AQ325" s="38"/>
      <c r="AR325" s="37">
        <f t="shared" si="109"/>
        <v>16.670000000000002</v>
      </c>
      <c r="AS325" s="38">
        <f t="shared" si="109"/>
        <v>8.32</v>
      </c>
    </row>
    <row r="326" spans="1:45" ht="3" hidden="1" customHeight="1" x14ac:dyDescent="0.25">
      <c r="A326" s="247"/>
      <c r="B326" s="198"/>
      <c r="C326" s="200"/>
      <c r="D326" s="30" t="s">
        <v>46</v>
      </c>
      <c r="E326" s="31">
        <v>10</v>
      </c>
      <c r="F326" s="31">
        <v>5</v>
      </c>
      <c r="G326" s="33">
        <f>$G$85</f>
        <v>3.6999999999999998E-2</v>
      </c>
      <c r="H326" s="33">
        <f t="shared" si="102"/>
        <v>0.37</v>
      </c>
      <c r="I326" s="34"/>
      <c r="J326" s="33">
        <f t="shared" si="103"/>
        <v>0.185</v>
      </c>
      <c r="K326" s="34"/>
      <c r="L326" s="33"/>
      <c r="M326" s="33"/>
      <c r="N326" s="33"/>
      <c r="O326" s="33"/>
      <c r="P326" s="33"/>
      <c r="Q326" s="33"/>
      <c r="R326" s="33"/>
      <c r="S326" s="35"/>
      <c r="T326" s="33"/>
      <c r="U326" s="36"/>
      <c r="V326" s="36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7"/>
      <c r="AL326" s="38"/>
      <c r="AM326" s="38">
        <f t="shared" si="97"/>
        <v>0</v>
      </c>
      <c r="AN326" s="38">
        <f t="shared" si="99"/>
        <v>0</v>
      </c>
      <c r="AO326" s="37">
        <f t="shared" si="98"/>
        <v>0</v>
      </c>
      <c r="AP326" s="38">
        <f t="shared" si="98"/>
        <v>0</v>
      </c>
      <c r="AQ326" s="38"/>
      <c r="AR326" s="37">
        <f t="shared" si="109"/>
        <v>0</v>
      </c>
      <c r="AS326" s="38">
        <f t="shared" si="109"/>
        <v>0</v>
      </c>
    </row>
    <row r="327" spans="1:45" ht="21" customHeight="1" x14ac:dyDescent="0.25">
      <c r="A327" s="246" t="s">
        <v>474</v>
      </c>
      <c r="B327" s="197" t="s">
        <v>361</v>
      </c>
      <c r="C327" s="199" t="s">
        <v>192</v>
      </c>
      <c r="D327" s="30" t="s">
        <v>193</v>
      </c>
      <c r="E327" s="31">
        <v>30</v>
      </c>
      <c r="F327" s="31">
        <v>15</v>
      </c>
      <c r="G327" s="33">
        <f>$G$84</f>
        <v>4.5999999999999999E-2</v>
      </c>
      <c r="H327" s="33">
        <f t="shared" si="102"/>
        <v>1.38</v>
      </c>
      <c r="I327" s="34">
        <f>H327+H328</f>
        <v>1.75</v>
      </c>
      <c r="J327" s="33">
        <f t="shared" si="103"/>
        <v>0.69</v>
      </c>
      <c r="K327" s="34">
        <f>J327+J328</f>
        <v>0.875</v>
      </c>
      <c r="L327" s="33"/>
      <c r="M327" s="33"/>
      <c r="N327" s="33"/>
      <c r="O327" s="33">
        <f>I327*$Q$7</f>
        <v>2.6249999999999999E-2</v>
      </c>
      <c r="P327" s="33">
        <f>K327*$Q$7</f>
        <v>1.3125E-2</v>
      </c>
      <c r="Q327" s="33"/>
      <c r="R327" s="33">
        <f>I327*$T$7</f>
        <v>0.59500000000000008</v>
      </c>
      <c r="S327" s="35">
        <f>K327*$T$7</f>
        <v>0.29750000000000004</v>
      </c>
      <c r="T327" s="33"/>
      <c r="U327" s="36">
        <f>I327*$W$7</f>
        <v>1.75E-4</v>
      </c>
      <c r="V327" s="36">
        <f>K327*$W$7</f>
        <v>8.7499999999999999E-5</v>
      </c>
      <c r="W327" s="33"/>
      <c r="X327" s="33">
        <f>I327*$Z$7</f>
        <v>1.3324499999999999</v>
      </c>
      <c r="Y327" s="33">
        <f>K327*$Z$7</f>
        <v>0.66622499999999996</v>
      </c>
      <c r="Z327" s="33"/>
      <c r="AA327" s="33">
        <f>I327+O327+R327+U327+X327</f>
        <v>3.703875</v>
      </c>
      <c r="AB327" s="33">
        <f>K327+P327+S327+V327+Y327</f>
        <v>1.8519375</v>
      </c>
      <c r="AC327" s="33">
        <f>AA327*$AE$7</f>
        <v>1.1111625000000001</v>
      </c>
      <c r="AD327" s="33">
        <f>AB327*$AE$7</f>
        <v>0.55558125000000003</v>
      </c>
      <c r="AE327" s="33"/>
      <c r="AF327" s="33"/>
      <c r="AG327" s="33"/>
      <c r="AH327" s="33">
        <f>(AA327+AC327)*$AJ$7</f>
        <v>0.14445112499999999</v>
      </c>
      <c r="AI327" s="33">
        <f>(AB327+AD327)*$AJ$7</f>
        <v>7.2225562499999993E-2</v>
      </c>
      <c r="AJ327" s="33"/>
      <c r="AK327" s="37">
        <v>12.86</v>
      </c>
      <c r="AL327" s="38">
        <v>6.42</v>
      </c>
      <c r="AM327" s="38">
        <f t="shared" si="97"/>
        <v>13.89</v>
      </c>
      <c r="AN327" s="38">
        <f t="shared" si="99"/>
        <v>6.93</v>
      </c>
      <c r="AO327" s="37">
        <f t="shared" si="98"/>
        <v>2.78</v>
      </c>
      <c r="AP327" s="38">
        <f t="shared" si="98"/>
        <v>1.39</v>
      </c>
      <c r="AQ327" s="38"/>
      <c r="AR327" s="37">
        <f t="shared" si="109"/>
        <v>16.670000000000002</v>
      </c>
      <c r="AS327" s="38">
        <f t="shared" si="109"/>
        <v>8.32</v>
      </c>
    </row>
    <row r="328" spans="1:45" ht="51.75" hidden="1" customHeight="1" x14ac:dyDescent="0.25">
      <c r="A328" s="247"/>
      <c r="B328" s="198"/>
      <c r="C328" s="200"/>
      <c r="D328" s="30" t="s">
        <v>46</v>
      </c>
      <c r="E328" s="31">
        <v>10</v>
      </c>
      <c r="F328" s="31">
        <v>5</v>
      </c>
      <c r="G328" s="33">
        <f>$G$85</f>
        <v>3.6999999999999998E-2</v>
      </c>
      <c r="H328" s="33">
        <f t="shared" si="102"/>
        <v>0.37</v>
      </c>
      <c r="I328" s="34"/>
      <c r="J328" s="33">
        <f t="shared" si="103"/>
        <v>0.185</v>
      </c>
      <c r="K328" s="34"/>
      <c r="L328" s="33"/>
      <c r="M328" s="33"/>
      <c r="N328" s="33"/>
      <c r="O328" s="33"/>
      <c r="P328" s="33"/>
      <c r="Q328" s="33"/>
      <c r="R328" s="33"/>
      <c r="S328" s="35"/>
      <c r="T328" s="33"/>
      <c r="U328" s="36"/>
      <c r="V328" s="36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7"/>
      <c r="AL328" s="38"/>
      <c r="AM328" s="38">
        <f t="shared" si="97"/>
        <v>0</v>
      </c>
      <c r="AN328" s="38">
        <f t="shared" si="99"/>
        <v>0</v>
      </c>
      <c r="AO328" s="37">
        <f t="shared" si="98"/>
        <v>0</v>
      </c>
      <c r="AP328" s="38">
        <f t="shared" si="98"/>
        <v>0</v>
      </c>
      <c r="AQ328" s="38"/>
      <c r="AR328" s="37">
        <f t="shared" si="109"/>
        <v>0</v>
      </c>
      <c r="AS328" s="38">
        <f t="shared" si="109"/>
        <v>0</v>
      </c>
    </row>
    <row r="329" spans="1:45" ht="17.25" customHeight="1" x14ac:dyDescent="0.25">
      <c r="A329" s="246" t="s">
        <v>475</v>
      </c>
      <c r="B329" s="197" t="s">
        <v>307</v>
      </c>
      <c r="C329" s="199" t="s">
        <v>192</v>
      </c>
      <c r="D329" s="30" t="s">
        <v>193</v>
      </c>
      <c r="E329" s="31">
        <v>25</v>
      </c>
      <c r="F329" s="31">
        <v>15</v>
      </c>
      <c r="G329" s="33">
        <f>$G$84</f>
        <v>4.5999999999999999E-2</v>
      </c>
      <c r="H329" s="33">
        <f t="shared" si="102"/>
        <v>1.1499999999999999</v>
      </c>
      <c r="I329" s="34">
        <f>H329+H330</f>
        <v>1.89</v>
      </c>
      <c r="J329" s="33">
        <f t="shared" si="103"/>
        <v>0.69</v>
      </c>
      <c r="K329" s="34">
        <f>J329+J330</f>
        <v>1.2449999999999999</v>
      </c>
      <c r="L329" s="33"/>
      <c r="M329" s="33"/>
      <c r="N329" s="33"/>
      <c r="O329" s="33">
        <f>I329*$Q$7</f>
        <v>2.8349999999999997E-2</v>
      </c>
      <c r="P329" s="33">
        <f>K329*$Q$7</f>
        <v>1.8674999999999997E-2</v>
      </c>
      <c r="Q329" s="33"/>
      <c r="R329" s="33">
        <f>I329*$T$7</f>
        <v>0.64260000000000006</v>
      </c>
      <c r="S329" s="35">
        <f>K329*$T$7</f>
        <v>0.42330000000000001</v>
      </c>
      <c r="T329" s="33"/>
      <c r="U329" s="36">
        <f>I329*$W$7</f>
        <v>1.8899999999999999E-4</v>
      </c>
      <c r="V329" s="36">
        <f>K329*$W$7</f>
        <v>1.2449999999999999E-4</v>
      </c>
      <c r="W329" s="33"/>
      <c r="X329" s="33">
        <f>I329*$Z$7</f>
        <v>1.4390459999999998</v>
      </c>
      <c r="Y329" s="33">
        <f>K329*$Z$7</f>
        <v>0.94794299999999987</v>
      </c>
      <c r="Z329" s="33"/>
      <c r="AA329" s="33">
        <f>I329+O329+R329+U329+X329</f>
        <v>4.0001850000000001</v>
      </c>
      <c r="AB329" s="33">
        <f>K329+P329+S329+V329+Y329</f>
        <v>2.6350425</v>
      </c>
      <c r="AC329" s="33">
        <f>AA329*$AE$7</f>
        <v>1.2000554999999999</v>
      </c>
      <c r="AD329" s="33">
        <f>AB329*$AE$7</f>
        <v>0.79051274999999999</v>
      </c>
      <c r="AE329" s="33"/>
      <c r="AF329" s="33"/>
      <c r="AG329" s="33"/>
      <c r="AH329" s="33">
        <f>(AA329+AC329)*$AJ$7</f>
        <v>0.15600721499999998</v>
      </c>
      <c r="AI329" s="33">
        <f>(AB329+AD329)*$AJ$7</f>
        <v>0.1027666575</v>
      </c>
      <c r="AJ329" s="33"/>
      <c r="AK329" s="37">
        <v>13.89</v>
      </c>
      <c r="AL329" s="38">
        <v>9.15</v>
      </c>
      <c r="AM329" s="38">
        <f t="shared" si="97"/>
        <v>15</v>
      </c>
      <c r="AN329" s="38">
        <f t="shared" si="99"/>
        <v>9.8800000000000008</v>
      </c>
      <c r="AO329" s="37">
        <f t="shared" si="98"/>
        <v>3</v>
      </c>
      <c r="AP329" s="38">
        <f t="shared" si="98"/>
        <v>1.98</v>
      </c>
      <c r="AQ329" s="38"/>
      <c r="AR329" s="37">
        <f t="shared" si="109"/>
        <v>18</v>
      </c>
      <c r="AS329" s="38">
        <f t="shared" si="109"/>
        <v>11.860000000000001</v>
      </c>
    </row>
    <row r="330" spans="1:45" ht="51.75" hidden="1" customHeight="1" x14ac:dyDescent="0.25">
      <c r="A330" s="247"/>
      <c r="B330" s="198"/>
      <c r="C330" s="200"/>
      <c r="D330" s="30" t="s">
        <v>46</v>
      </c>
      <c r="E330" s="31">
        <v>20</v>
      </c>
      <c r="F330" s="31">
        <v>15</v>
      </c>
      <c r="G330" s="33">
        <f>$G$85</f>
        <v>3.6999999999999998E-2</v>
      </c>
      <c r="H330" s="33">
        <f t="shared" si="102"/>
        <v>0.74</v>
      </c>
      <c r="I330" s="34"/>
      <c r="J330" s="33">
        <f t="shared" si="103"/>
        <v>0.55499999999999994</v>
      </c>
      <c r="K330" s="34"/>
      <c r="L330" s="33"/>
      <c r="M330" s="33"/>
      <c r="N330" s="33"/>
      <c r="O330" s="33"/>
      <c r="P330" s="33"/>
      <c r="Q330" s="33"/>
      <c r="R330" s="33"/>
      <c r="S330" s="35"/>
      <c r="T330" s="33"/>
      <c r="U330" s="36"/>
      <c r="V330" s="36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7"/>
      <c r="AL330" s="38"/>
      <c r="AM330" s="38">
        <f t="shared" si="97"/>
        <v>0</v>
      </c>
      <c r="AN330" s="38">
        <f t="shared" si="99"/>
        <v>0</v>
      </c>
      <c r="AO330" s="37">
        <f t="shared" si="98"/>
        <v>0</v>
      </c>
      <c r="AP330" s="38">
        <f t="shared" si="98"/>
        <v>0</v>
      </c>
      <c r="AQ330" s="38"/>
      <c r="AR330" s="37">
        <f t="shared" si="109"/>
        <v>0</v>
      </c>
      <c r="AS330" s="38">
        <f t="shared" si="109"/>
        <v>0</v>
      </c>
    </row>
    <row r="331" spans="1:45" ht="23.25" customHeight="1" x14ac:dyDescent="0.25">
      <c r="A331" s="246" t="s">
        <v>476</v>
      </c>
      <c r="B331" s="197" t="s">
        <v>477</v>
      </c>
      <c r="C331" s="199" t="s">
        <v>192</v>
      </c>
      <c r="D331" s="30" t="s">
        <v>193</v>
      </c>
      <c r="E331" s="31">
        <v>20</v>
      </c>
      <c r="F331" s="31">
        <v>10</v>
      </c>
      <c r="G331" s="33">
        <f>$G$84</f>
        <v>4.5999999999999999E-2</v>
      </c>
      <c r="H331" s="33">
        <f t="shared" si="102"/>
        <v>0.91999999999999993</v>
      </c>
      <c r="I331" s="34">
        <f>H331+H332</f>
        <v>2.0299999999999998</v>
      </c>
      <c r="J331" s="33">
        <f t="shared" si="103"/>
        <v>0.45999999999999996</v>
      </c>
      <c r="K331" s="34">
        <f>J331+J332</f>
        <v>1.2</v>
      </c>
      <c r="L331" s="33"/>
      <c r="M331" s="33"/>
      <c r="N331" s="33"/>
      <c r="O331" s="33">
        <f>I331*$Q$7</f>
        <v>3.0449999999999994E-2</v>
      </c>
      <c r="P331" s="33">
        <f>K331*$Q$7</f>
        <v>1.7999999999999999E-2</v>
      </c>
      <c r="Q331" s="33"/>
      <c r="R331" s="33">
        <f>I331*$T$7</f>
        <v>0.69020000000000004</v>
      </c>
      <c r="S331" s="35">
        <f>K331*$T$7</f>
        <v>0.40800000000000003</v>
      </c>
      <c r="T331" s="33"/>
      <c r="U331" s="36">
        <f>I331*$W$7</f>
        <v>2.03E-4</v>
      </c>
      <c r="V331" s="36">
        <f>K331*$W$7</f>
        <v>1.2E-4</v>
      </c>
      <c r="W331" s="33"/>
      <c r="X331" s="33">
        <f>I331*$Z$7</f>
        <v>1.5456419999999997</v>
      </c>
      <c r="Y331" s="33">
        <f>K331*$Z$7</f>
        <v>0.91367999999999994</v>
      </c>
      <c r="Z331" s="33"/>
      <c r="AA331" s="33">
        <f>I331+O331+R331+U331+X331</f>
        <v>4.2964949999999993</v>
      </c>
      <c r="AB331" s="33">
        <f>K331+P331+S331+V331+Y331</f>
        <v>2.5397999999999996</v>
      </c>
      <c r="AC331" s="33">
        <f>AA331*$AE$7</f>
        <v>1.2889484999999998</v>
      </c>
      <c r="AD331" s="33">
        <f>AB331*$AE$7</f>
        <v>0.76193999999999984</v>
      </c>
      <c r="AE331" s="33"/>
      <c r="AF331" s="33"/>
      <c r="AG331" s="33"/>
      <c r="AH331" s="33">
        <f>(AA331+AC331)*$AJ$7</f>
        <v>0.16756330499999997</v>
      </c>
      <c r="AI331" s="33">
        <f>(AB331+AD331)*$AJ$7</f>
        <v>9.9052199999999993E-2</v>
      </c>
      <c r="AJ331" s="33"/>
      <c r="AK331" s="37">
        <v>14.92</v>
      </c>
      <c r="AL331" s="38">
        <v>8.82</v>
      </c>
      <c r="AM331" s="38">
        <f t="shared" ref="AM331:AM394" si="110">ROUND((AK331*$AM$9),2)</f>
        <v>16.11</v>
      </c>
      <c r="AN331" s="38">
        <f t="shared" si="99"/>
        <v>9.5299999999999994</v>
      </c>
      <c r="AO331" s="37">
        <f t="shared" ref="AO331:AP394" si="111">ROUND((AM331*$AQ$7),2)</f>
        <v>3.22</v>
      </c>
      <c r="AP331" s="38">
        <f t="shared" si="111"/>
        <v>1.91</v>
      </c>
      <c r="AQ331" s="38"/>
      <c r="AR331" s="37">
        <f t="shared" si="109"/>
        <v>19.329999999999998</v>
      </c>
      <c r="AS331" s="38">
        <f t="shared" si="109"/>
        <v>11.44</v>
      </c>
    </row>
    <row r="332" spans="1:45" ht="11.25" hidden="1" customHeight="1" x14ac:dyDescent="0.25">
      <c r="A332" s="247"/>
      <c r="B332" s="198"/>
      <c r="C332" s="200"/>
      <c r="D332" s="30" t="s">
        <v>46</v>
      </c>
      <c r="E332" s="31">
        <v>30</v>
      </c>
      <c r="F332" s="31">
        <v>20</v>
      </c>
      <c r="G332" s="33">
        <f>$G$85</f>
        <v>3.6999999999999998E-2</v>
      </c>
      <c r="H332" s="33">
        <f t="shared" si="102"/>
        <v>1.1099999999999999</v>
      </c>
      <c r="I332" s="34"/>
      <c r="J332" s="33">
        <f t="shared" si="103"/>
        <v>0.74</v>
      </c>
      <c r="K332" s="34"/>
      <c r="L332" s="33"/>
      <c r="M332" s="33"/>
      <c r="N332" s="33"/>
      <c r="O332" s="33"/>
      <c r="P332" s="33"/>
      <c r="Q332" s="33"/>
      <c r="R332" s="33"/>
      <c r="S332" s="35"/>
      <c r="T332" s="33"/>
      <c r="U332" s="36"/>
      <c r="V332" s="36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7"/>
      <c r="AL332" s="38"/>
      <c r="AM332" s="38">
        <f t="shared" si="110"/>
        <v>0</v>
      </c>
      <c r="AN332" s="38">
        <f t="shared" si="99"/>
        <v>0</v>
      </c>
      <c r="AO332" s="37">
        <f t="shared" si="111"/>
        <v>0</v>
      </c>
      <c r="AP332" s="38">
        <f t="shared" si="111"/>
        <v>0</v>
      </c>
      <c r="AQ332" s="38"/>
      <c r="AR332" s="37"/>
      <c r="AS332" s="38"/>
    </row>
    <row r="333" spans="1:45" x14ac:dyDescent="0.25">
      <c r="A333" s="140" t="s">
        <v>478</v>
      </c>
      <c r="B333" s="28" t="s">
        <v>419</v>
      </c>
      <c r="C333" s="29"/>
      <c r="D333" s="30"/>
      <c r="E333" s="31"/>
      <c r="F333" s="31"/>
      <c r="G333" s="33"/>
      <c r="H333" s="33"/>
      <c r="I333" s="34"/>
      <c r="J333" s="33"/>
      <c r="K333" s="34"/>
      <c r="L333" s="33"/>
      <c r="M333" s="33"/>
      <c r="N333" s="33"/>
      <c r="O333" s="33"/>
      <c r="P333" s="33"/>
      <c r="Q333" s="33"/>
      <c r="R333" s="33"/>
      <c r="S333" s="35"/>
      <c r="T333" s="33"/>
      <c r="U333" s="36"/>
      <c r="V333" s="36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7"/>
      <c r="AL333" s="38"/>
      <c r="AM333" s="38"/>
      <c r="AN333" s="38"/>
      <c r="AO333" s="37"/>
      <c r="AP333" s="38"/>
      <c r="AQ333" s="38"/>
      <c r="AR333" s="37"/>
      <c r="AS333" s="38"/>
    </row>
    <row r="334" spans="1:45" ht="19.5" customHeight="1" x14ac:dyDescent="0.25">
      <c r="A334" s="246" t="s">
        <v>479</v>
      </c>
      <c r="B334" s="197" t="s">
        <v>480</v>
      </c>
      <c r="C334" s="199" t="s">
        <v>192</v>
      </c>
      <c r="D334" s="30" t="s">
        <v>193</v>
      </c>
      <c r="E334" s="31">
        <v>25</v>
      </c>
      <c r="F334" s="31">
        <v>15</v>
      </c>
      <c r="G334" s="33">
        <f>$G$84</f>
        <v>4.5999999999999999E-2</v>
      </c>
      <c r="H334" s="33">
        <f t="shared" si="102"/>
        <v>1.1499999999999999</v>
      </c>
      <c r="I334" s="34">
        <f>H334+H335</f>
        <v>1.89</v>
      </c>
      <c r="J334" s="33">
        <f t="shared" si="103"/>
        <v>0.69</v>
      </c>
      <c r="K334" s="34">
        <f>J334+J335</f>
        <v>1.2449999999999999</v>
      </c>
      <c r="L334" s="33"/>
      <c r="M334" s="33"/>
      <c r="N334" s="33"/>
      <c r="O334" s="33">
        <f>I334*$Q$7</f>
        <v>2.8349999999999997E-2</v>
      </c>
      <c r="P334" s="33">
        <f>K334*$Q$7</f>
        <v>1.8674999999999997E-2</v>
      </c>
      <c r="Q334" s="33"/>
      <c r="R334" s="33">
        <f>I334*$T$7</f>
        <v>0.64260000000000006</v>
      </c>
      <c r="S334" s="35">
        <f>K334*$T$7</f>
        <v>0.42330000000000001</v>
      </c>
      <c r="T334" s="33"/>
      <c r="U334" s="36">
        <f>I334*$W$7</f>
        <v>1.8899999999999999E-4</v>
      </c>
      <c r="V334" s="36">
        <f>K334*$W$7</f>
        <v>1.2449999999999999E-4</v>
      </c>
      <c r="W334" s="33"/>
      <c r="X334" s="33">
        <f>I334*$Z$7</f>
        <v>1.4390459999999998</v>
      </c>
      <c r="Y334" s="33">
        <f>K334*$Z$7</f>
        <v>0.94794299999999987</v>
      </c>
      <c r="Z334" s="33"/>
      <c r="AA334" s="33">
        <f>I334+O334+R334+U334+X334</f>
        <v>4.0001850000000001</v>
      </c>
      <c r="AB334" s="33">
        <f>K334+P334+S334+V334+Y334</f>
        <v>2.6350425</v>
      </c>
      <c r="AC334" s="33">
        <f>AA334*$AE$7</f>
        <v>1.2000554999999999</v>
      </c>
      <c r="AD334" s="33">
        <f>AB334*$AE$7</f>
        <v>0.79051274999999999</v>
      </c>
      <c r="AE334" s="33"/>
      <c r="AF334" s="33"/>
      <c r="AG334" s="33"/>
      <c r="AH334" s="33">
        <f>(AA334+AC334)*$AJ$7</f>
        <v>0.15600721499999998</v>
      </c>
      <c r="AI334" s="33">
        <f>(AB334+AD334)*$AJ$7</f>
        <v>0.1027666575</v>
      </c>
      <c r="AJ334" s="33"/>
      <c r="AK334" s="37">
        <v>13.89</v>
      </c>
      <c r="AL334" s="38">
        <v>9.15</v>
      </c>
      <c r="AM334" s="38">
        <f t="shared" si="110"/>
        <v>15</v>
      </c>
      <c r="AN334" s="38">
        <f t="shared" ref="AN334:AN395" si="112">ROUND((AL334*$AN$9),2)</f>
        <v>9.8800000000000008</v>
      </c>
      <c r="AO334" s="37">
        <f t="shared" si="111"/>
        <v>3</v>
      </c>
      <c r="AP334" s="38">
        <f t="shared" si="111"/>
        <v>1.98</v>
      </c>
      <c r="AQ334" s="38"/>
      <c r="AR334" s="37">
        <f t="shared" ref="AR334:AS338" si="113">AM334+AO334</f>
        <v>18</v>
      </c>
      <c r="AS334" s="38">
        <f t="shared" si="113"/>
        <v>11.860000000000001</v>
      </c>
    </row>
    <row r="335" spans="1:45" ht="51.75" hidden="1" customHeight="1" x14ac:dyDescent="0.25">
      <c r="A335" s="247"/>
      <c r="B335" s="198"/>
      <c r="C335" s="200"/>
      <c r="D335" s="30" t="s">
        <v>46</v>
      </c>
      <c r="E335" s="31">
        <v>20</v>
      </c>
      <c r="F335" s="31">
        <v>15</v>
      </c>
      <c r="G335" s="33">
        <f>$G$85</f>
        <v>3.6999999999999998E-2</v>
      </c>
      <c r="H335" s="33">
        <f t="shared" si="102"/>
        <v>0.74</v>
      </c>
      <c r="I335" s="34"/>
      <c r="J335" s="33">
        <f t="shared" si="103"/>
        <v>0.55499999999999994</v>
      </c>
      <c r="K335" s="34"/>
      <c r="L335" s="33"/>
      <c r="M335" s="33"/>
      <c r="N335" s="33"/>
      <c r="O335" s="33"/>
      <c r="P335" s="33"/>
      <c r="Q335" s="33"/>
      <c r="R335" s="33"/>
      <c r="S335" s="35"/>
      <c r="T335" s="33"/>
      <c r="U335" s="36"/>
      <c r="V335" s="36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7"/>
      <c r="AL335" s="38"/>
      <c r="AM335" s="38">
        <f t="shared" si="110"/>
        <v>0</v>
      </c>
      <c r="AN335" s="38">
        <f t="shared" si="112"/>
        <v>0</v>
      </c>
      <c r="AO335" s="37">
        <f t="shared" si="111"/>
        <v>0</v>
      </c>
      <c r="AP335" s="38">
        <f t="shared" si="111"/>
        <v>0</v>
      </c>
      <c r="AQ335" s="38"/>
      <c r="AR335" s="37">
        <f t="shared" si="113"/>
        <v>0</v>
      </c>
      <c r="AS335" s="38">
        <f t="shared" si="113"/>
        <v>0</v>
      </c>
    </row>
    <row r="336" spans="1:45" ht="18.75" customHeight="1" x14ac:dyDescent="0.25">
      <c r="A336" s="246" t="s">
        <v>481</v>
      </c>
      <c r="B336" s="197" t="s">
        <v>482</v>
      </c>
      <c r="C336" s="199" t="s">
        <v>192</v>
      </c>
      <c r="D336" s="30" t="s">
        <v>193</v>
      </c>
      <c r="E336" s="31">
        <v>20</v>
      </c>
      <c r="F336" s="31">
        <v>10</v>
      </c>
      <c r="G336" s="33">
        <f>$G$84</f>
        <v>4.5999999999999999E-2</v>
      </c>
      <c r="H336" s="33">
        <f t="shared" si="102"/>
        <v>0.91999999999999993</v>
      </c>
      <c r="I336" s="34">
        <f>H336+H337</f>
        <v>1.66</v>
      </c>
      <c r="J336" s="33">
        <f t="shared" si="103"/>
        <v>0.45999999999999996</v>
      </c>
      <c r="K336" s="34">
        <f>J336+J337</f>
        <v>1.0149999999999999</v>
      </c>
      <c r="L336" s="33"/>
      <c r="M336" s="33"/>
      <c r="N336" s="33"/>
      <c r="O336" s="33">
        <f>I336*$Q$7</f>
        <v>2.4899999999999999E-2</v>
      </c>
      <c r="P336" s="33">
        <f>K336*$Q$7</f>
        <v>1.5224999999999997E-2</v>
      </c>
      <c r="Q336" s="33"/>
      <c r="R336" s="33">
        <f>I336*$T$7</f>
        <v>0.56440000000000001</v>
      </c>
      <c r="S336" s="35">
        <f>K336*$T$7</f>
        <v>0.34510000000000002</v>
      </c>
      <c r="T336" s="33"/>
      <c r="U336" s="36">
        <f>I336*$W$7</f>
        <v>1.66E-4</v>
      </c>
      <c r="V336" s="36">
        <f>K336*$W$7</f>
        <v>1.015E-4</v>
      </c>
      <c r="W336" s="33"/>
      <c r="X336" s="33">
        <f>I336*$Z$7</f>
        <v>1.2639239999999998</v>
      </c>
      <c r="Y336" s="33">
        <f>K336*$Z$7</f>
        <v>0.77282099999999987</v>
      </c>
      <c r="Z336" s="33"/>
      <c r="AA336" s="33">
        <f>I336+O336+R336+U336+X336</f>
        <v>3.5133899999999998</v>
      </c>
      <c r="AB336" s="33">
        <f>K336+P336+S336+V336+Y336</f>
        <v>2.1482474999999996</v>
      </c>
      <c r="AC336" s="33">
        <f>AA336*$AE$7</f>
        <v>1.054017</v>
      </c>
      <c r="AD336" s="33">
        <f>AB336*$AE$7</f>
        <v>0.64447424999999992</v>
      </c>
      <c r="AE336" s="33"/>
      <c r="AF336" s="33"/>
      <c r="AG336" s="33"/>
      <c r="AH336" s="33">
        <f>(AA336+AC336)*$AJ$7</f>
        <v>0.13702220999999998</v>
      </c>
      <c r="AI336" s="33">
        <f>(AB336+AD336)*$AJ$7</f>
        <v>8.3781652499999984E-2</v>
      </c>
      <c r="AJ336" s="33"/>
      <c r="AK336" s="37">
        <v>12.2</v>
      </c>
      <c r="AL336" s="38">
        <v>7.46</v>
      </c>
      <c r="AM336" s="38">
        <f t="shared" si="110"/>
        <v>13.18</v>
      </c>
      <c r="AN336" s="38">
        <f t="shared" si="112"/>
        <v>8.06</v>
      </c>
      <c r="AO336" s="37">
        <f t="shared" si="111"/>
        <v>2.64</v>
      </c>
      <c r="AP336" s="38">
        <f t="shared" si="111"/>
        <v>1.61</v>
      </c>
      <c r="AQ336" s="38"/>
      <c r="AR336" s="37">
        <f t="shared" si="113"/>
        <v>15.82</v>
      </c>
      <c r="AS336" s="38">
        <f t="shared" si="113"/>
        <v>9.67</v>
      </c>
    </row>
    <row r="337" spans="1:45" ht="0.75" hidden="1" customHeight="1" x14ac:dyDescent="0.25">
      <c r="A337" s="247"/>
      <c r="B337" s="198"/>
      <c r="C337" s="200"/>
      <c r="D337" s="30" t="s">
        <v>46</v>
      </c>
      <c r="E337" s="31">
        <v>20</v>
      </c>
      <c r="F337" s="31">
        <v>15</v>
      </c>
      <c r="G337" s="33">
        <f>$G$85</f>
        <v>3.6999999999999998E-2</v>
      </c>
      <c r="H337" s="33">
        <f t="shared" si="102"/>
        <v>0.74</v>
      </c>
      <c r="I337" s="34"/>
      <c r="J337" s="33">
        <f t="shared" si="103"/>
        <v>0.55499999999999994</v>
      </c>
      <c r="K337" s="34"/>
      <c r="L337" s="33"/>
      <c r="M337" s="33"/>
      <c r="N337" s="33"/>
      <c r="O337" s="33"/>
      <c r="P337" s="33"/>
      <c r="Q337" s="33"/>
      <c r="R337" s="33"/>
      <c r="S337" s="35"/>
      <c r="T337" s="33"/>
      <c r="U337" s="36"/>
      <c r="V337" s="36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7"/>
      <c r="AL337" s="38"/>
      <c r="AM337" s="38">
        <f t="shared" si="110"/>
        <v>0</v>
      </c>
      <c r="AN337" s="38">
        <f t="shared" si="112"/>
        <v>0</v>
      </c>
      <c r="AO337" s="37">
        <f t="shared" si="111"/>
        <v>0</v>
      </c>
      <c r="AP337" s="38">
        <f t="shared" si="111"/>
        <v>0</v>
      </c>
      <c r="AQ337" s="38"/>
      <c r="AR337" s="37">
        <f t="shared" si="113"/>
        <v>0</v>
      </c>
      <c r="AS337" s="38">
        <f t="shared" si="113"/>
        <v>0</v>
      </c>
    </row>
    <row r="338" spans="1:45" ht="21.75" customHeight="1" x14ac:dyDescent="0.25">
      <c r="A338" s="246" t="s">
        <v>483</v>
      </c>
      <c r="B338" s="197" t="s">
        <v>484</v>
      </c>
      <c r="C338" s="199" t="s">
        <v>192</v>
      </c>
      <c r="D338" s="30" t="s">
        <v>193</v>
      </c>
      <c r="E338" s="31">
        <v>25</v>
      </c>
      <c r="F338" s="31">
        <v>15</v>
      </c>
      <c r="G338" s="33">
        <f>$G$84</f>
        <v>4.5999999999999999E-2</v>
      </c>
      <c r="H338" s="33">
        <f t="shared" si="102"/>
        <v>1.1499999999999999</v>
      </c>
      <c r="I338" s="34">
        <f>H338+H339</f>
        <v>1.89</v>
      </c>
      <c r="J338" s="33">
        <f t="shared" si="103"/>
        <v>0.69</v>
      </c>
      <c r="K338" s="34">
        <f>J338+J339</f>
        <v>1.2449999999999999</v>
      </c>
      <c r="L338" s="33"/>
      <c r="M338" s="33"/>
      <c r="N338" s="33"/>
      <c r="O338" s="33">
        <f>I338*$Q$7</f>
        <v>2.8349999999999997E-2</v>
      </c>
      <c r="P338" s="33">
        <f>K338*$Q$7</f>
        <v>1.8674999999999997E-2</v>
      </c>
      <c r="Q338" s="33"/>
      <c r="R338" s="33">
        <f>I338*$T$7</f>
        <v>0.64260000000000006</v>
      </c>
      <c r="S338" s="35">
        <f>K338*$T$7</f>
        <v>0.42330000000000001</v>
      </c>
      <c r="T338" s="33"/>
      <c r="U338" s="36">
        <f>I338*$W$7</f>
        <v>1.8899999999999999E-4</v>
      </c>
      <c r="V338" s="36">
        <f>K338*$W$7</f>
        <v>1.2449999999999999E-4</v>
      </c>
      <c r="W338" s="33"/>
      <c r="X338" s="33">
        <f>I338*$Z$7</f>
        <v>1.4390459999999998</v>
      </c>
      <c r="Y338" s="33">
        <f>K338*$Z$7</f>
        <v>0.94794299999999987</v>
      </c>
      <c r="Z338" s="33"/>
      <c r="AA338" s="33">
        <f>I338+O338+R338+U338+X338</f>
        <v>4.0001850000000001</v>
      </c>
      <c r="AB338" s="33">
        <f>K338+P338+S338+V338+Y338</f>
        <v>2.6350425</v>
      </c>
      <c r="AC338" s="33">
        <f>AA338*$AE$7</f>
        <v>1.2000554999999999</v>
      </c>
      <c r="AD338" s="33">
        <f>AB338*$AE$7</f>
        <v>0.79051274999999999</v>
      </c>
      <c r="AE338" s="33"/>
      <c r="AF338" s="33"/>
      <c r="AG338" s="33"/>
      <c r="AH338" s="33">
        <f>(AA338+AC338)*$AJ$7</f>
        <v>0.15600721499999998</v>
      </c>
      <c r="AI338" s="33">
        <f>(AB338+AD338)*$AJ$7</f>
        <v>0.1027666575</v>
      </c>
      <c r="AJ338" s="33"/>
      <c r="AK338" s="37">
        <v>13.89</v>
      </c>
      <c r="AL338" s="38">
        <v>9.15</v>
      </c>
      <c r="AM338" s="38">
        <f t="shared" si="110"/>
        <v>15</v>
      </c>
      <c r="AN338" s="38">
        <f t="shared" si="112"/>
        <v>9.8800000000000008</v>
      </c>
      <c r="AO338" s="37">
        <f t="shared" si="111"/>
        <v>3</v>
      </c>
      <c r="AP338" s="38">
        <f t="shared" si="111"/>
        <v>1.98</v>
      </c>
      <c r="AQ338" s="38"/>
      <c r="AR338" s="37">
        <f t="shared" si="113"/>
        <v>18</v>
      </c>
      <c r="AS338" s="38">
        <f t="shared" si="113"/>
        <v>11.860000000000001</v>
      </c>
    </row>
    <row r="339" spans="1:45" ht="51.75" hidden="1" customHeight="1" x14ac:dyDescent="0.25">
      <c r="A339" s="247"/>
      <c r="B339" s="198"/>
      <c r="C339" s="200"/>
      <c r="D339" s="30" t="s">
        <v>46</v>
      </c>
      <c r="E339" s="31">
        <v>20</v>
      </c>
      <c r="F339" s="31">
        <v>15</v>
      </c>
      <c r="G339" s="33">
        <f>$G$85</f>
        <v>3.6999999999999998E-2</v>
      </c>
      <c r="H339" s="33">
        <f t="shared" si="102"/>
        <v>0.74</v>
      </c>
      <c r="I339" s="34"/>
      <c r="J339" s="33">
        <f t="shared" si="103"/>
        <v>0.55499999999999994</v>
      </c>
      <c r="K339" s="34"/>
      <c r="L339" s="33"/>
      <c r="M339" s="33"/>
      <c r="N339" s="33"/>
      <c r="O339" s="33"/>
      <c r="P339" s="33"/>
      <c r="Q339" s="33"/>
      <c r="R339" s="33"/>
      <c r="S339" s="35"/>
      <c r="T339" s="33"/>
      <c r="U339" s="36"/>
      <c r="V339" s="36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7"/>
      <c r="AL339" s="38"/>
      <c r="AM339" s="38">
        <f t="shared" si="110"/>
        <v>0</v>
      </c>
      <c r="AN339" s="38">
        <f t="shared" si="112"/>
        <v>0</v>
      </c>
      <c r="AO339" s="37">
        <f t="shared" si="111"/>
        <v>0</v>
      </c>
      <c r="AP339" s="38">
        <f t="shared" si="111"/>
        <v>0</v>
      </c>
      <c r="AQ339" s="38"/>
      <c r="AR339" s="37"/>
      <c r="AS339" s="38"/>
    </row>
    <row r="340" spans="1:45" x14ac:dyDescent="0.25">
      <c r="A340" s="140" t="s">
        <v>485</v>
      </c>
      <c r="B340" s="28" t="s">
        <v>355</v>
      </c>
      <c r="C340" s="29"/>
      <c r="D340" s="30"/>
      <c r="E340" s="31"/>
      <c r="F340" s="31"/>
      <c r="G340" s="33"/>
      <c r="H340" s="33"/>
      <c r="I340" s="34"/>
      <c r="J340" s="33"/>
      <c r="K340" s="34"/>
      <c r="L340" s="33"/>
      <c r="M340" s="33"/>
      <c r="N340" s="33"/>
      <c r="O340" s="33"/>
      <c r="P340" s="33"/>
      <c r="Q340" s="33"/>
      <c r="R340" s="33"/>
      <c r="S340" s="35"/>
      <c r="T340" s="33"/>
      <c r="U340" s="36"/>
      <c r="V340" s="36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7"/>
      <c r="AL340" s="38"/>
      <c r="AM340" s="38"/>
      <c r="AN340" s="38"/>
      <c r="AO340" s="37"/>
      <c r="AP340" s="38"/>
      <c r="AQ340" s="38"/>
      <c r="AR340" s="37"/>
      <c r="AS340" s="38"/>
    </row>
    <row r="341" spans="1:45" ht="21.75" customHeight="1" x14ac:dyDescent="0.25">
      <c r="A341" s="246" t="s">
        <v>486</v>
      </c>
      <c r="B341" s="197" t="s">
        <v>357</v>
      </c>
      <c r="C341" s="199" t="s">
        <v>192</v>
      </c>
      <c r="D341" s="30" t="s">
        <v>193</v>
      </c>
      <c r="E341" s="31">
        <v>30</v>
      </c>
      <c r="F341" s="31">
        <v>15</v>
      </c>
      <c r="G341" s="33">
        <f>$G$84</f>
        <v>4.5999999999999999E-2</v>
      </c>
      <c r="H341" s="33">
        <f t="shared" si="102"/>
        <v>1.38</v>
      </c>
      <c r="I341" s="34">
        <f>H341+H342</f>
        <v>1.75</v>
      </c>
      <c r="J341" s="33">
        <f t="shared" si="103"/>
        <v>0.69</v>
      </c>
      <c r="K341" s="34">
        <f>J341+J342</f>
        <v>0.875</v>
      </c>
      <c r="L341" s="33"/>
      <c r="M341" s="33"/>
      <c r="N341" s="33"/>
      <c r="O341" s="33">
        <f>I341*$Q$7</f>
        <v>2.6249999999999999E-2</v>
      </c>
      <c r="P341" s="33">
        <f>K341*$Q$7</f>
        <v>1.3125E-2</v>
      </c>
      <c r="Q341" s="33"/>
      <c r="R341" s="33">
        <f>I341*$T$7</f>
        <v>0.59500000000000008</v>
      </c>
      <c r="S341" s="35">
        <f>K341*$T$7</f>
        <v>0.29750000000000004</v>
      </c>
      <c r="T341" s="33"/>
      <c r="U341" s="36">
        <f>I341*$W$7</f>
        <v>1.75E-4</v>
      </c>
      <c r="V341" s="36">
        <f>K341*$W$7</f>
        <v>8.7499999999999999E-5</v>
      </c>
      <c r="W341" s="33"/>
      <c r="X341" s="33">
        <f>I341*$Z$7</f>
        <v>1.3324499999999999</v>
      </c>
      <c r="Y341" s="33">
        <f>K341*$Z$7</f>
        <v>0.66622499999999996</v>
      </c>
      <c r="Z341" s="33"/>
      <c r="AA341" s="33">
        <f>I341+O341+R341+U341+X341</f>
        <v>3.703875</v>
      </c>
      <c r="AB341" s="33">
        <f>K341+P341+S341+V341+Y341</f>
        <v>1.8519375</v>
      </c>
      <c r="AC341" s="33">
        <f>AA341*$AE$7</f>
        <v>1.1111625000000001</v>
      </c>
      <c r="AD341" s="33">
        <f>AB341*$AE$7</f>
        <v>0.55558125000000003</v>
      </c>
      <c r="AE341" s="33"/>
      <c r="AF341" s="33"/>
      <c r="AG341" s="33"/>
      <c r="AH341" s="33">
        <f>(AA341+AC341)*$AJ$7</f>
        <v>0.14445112499999999</v>
      </c>
      <c r="AI341" s="33">
        <f>(AB341+AD341)*$AJ$7</f>
        <v>7.2225562499999993E-2</v>
      </c>
      <c r="AJ341" s="33"/>
      <c r="AK341" s="37">
        <v>12.86</v>
      </c>
      <c r="AL341" s="38">
        <v>6.42</v>
      </c>
      <c r="AM341" s="38">
        <f t="shared" si="110"/>
        <v>13.89</v>
      </c>
      <c r="AN341" s="38">
        <f t="shared" si="112"/>
        <v>6.93</v>
      </c>
      <c r="AO341" s="37">
        <f t="shared" si="111"/>
        <v>2.78</v>
      </c>
      <c r="AP341" s="38">
        <f t="shared" si="111"/>
        <v>1.39</v>
      </c>
      <c r="AQ341" s="38"/>
      <c r="AR341" s="37">
        <f>AM341+AO341</f>
        <v>16.670000000000002</v>
      </c>
      <c r="AS341" s="38">
        <f>AN341+AP341</f>
        <v>8.32</v>
      </c>
    </row>
    <row r="342" spans="1:45" ht="0.75" customHeight="1" x14ac:dyDescent="0.25">
      <c r="A342" s="247"/>
      <c r="B342" s="198"/>
      <c r="C342" s="200"/>
      <c r="D342" s="30" t="s">
        <v>46</v>
      </c>
      <c r="E342" s="31">
        <v>10</v>
      </c>
      <c r="F342" s="31">
        <v>5</v>
      </c>
      <c r="G342" s="33">
        <f>$G$85</f>
        <v>3.6999999999999998E-2</v>
      </c>
      <c r="H342" s="33">
        <f t="shared" si="102"/>
        <v>0.37</v>
      </c>
      <c r="I342" s="34"/>
      <c r="J342" s="33">
        <f t="shared" si="103"/>
        <v>0.185</v>
      </c>
      <c r="K342" s="34"/>
      <c r="L342" s="33"/>
      <c r="M342" s="33"/>
      <c r="N342" s="33"/>
      <c r="O342" s="33"/>
      <c r="P342" s="33"/>
      <c r="Q342" s="33"/>
      <c r="R342" s="33"/>
      <c r="S342" s="35"/>
      <c r="T342" s="33"/>
      <c r="U342" s="36"/>
      <c r="V342" s="36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7"/>
      <c r="AL342" s="38"/>
      <c r="AM342" s="38">
        <f t="shared" si="110"/>
        <v>0</v>
      </c>
      <c r="AN342" s="38">
        <f t="shared" si="112"/>
        <v>0</v>
      </c>
      <c r="AO342" s="37">
        <f t="shared" si="111"/>
        <v>0</v>
      </c>
      <c r="AP342" s="38">
        <f t="shared" si="111"/>
        <v>0</v>
      </c>
      <c r="AQ342" s="38"/>
      <c r="AR342" s="37"/>
      <c r="AS342" s="38"/>
    </row>
    <row r="343" spans="1:45" ht="25.5" x14ac:dyDescent="0.25">
      <c r="A343" s="140" t="s">
        <v>487</v>
      </c>
      <c r="B343" s="28" t="s">
        <v>488</v>
      </c>
      <c r="C343" s="29"/>
      <c r="D343" s="30"/>
      <c r="E343" s="31"/>
      <c r="F343" s="31"/>
      <c r="G343" s="33"/>
      <c r="H343" s="33"/>
      <c r="I343" s="34"/>
      <c r="J343" s="33"/>
      <c r="K343" s="34"/>
      <c r="L343" s="33"/>
      <c r="M343" s="33"/>
      <c r="N343" s="33"/>
      <c r="O343" s="33"/>
      <c r="P343" s="33"/>
      <c r="Q343" s="33"/>
      <c r="R343" s="33"/>
      <c r="S343" s="35"/>
      <c r="T343" s="33"/>
      <c r="U343" s="36"/>
      <c r="V343" s="36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7"/>
      <c r="AL343" s="38"/>
      <c r="AM343" s="38"/>
      <c r="AN343" s="38"/>
      <c r="AO343" s="37"/>
      <c r="AP343" s="38"/>
      <c r="AQ343" s="38"/>
      <c r="AR343" s="37"/>
      <c r="AS343" s="38"/>
    </row>
    <row r="344" spans="1:45" ht="21.75" customHeight="1" x14ac:dyDescent="0.25">
      <c r="A344" s="246" t="s">
        <v>489</v>
      </c>
      <c r="B344" s="197" t="s">
        <v>490</v>
      </c>
      <c r="C344" s="199" t="s">
        <v>192</v>
      </c>
      <c r="D344" s="30" t="s">
        <v>193</v>
      </c>
      <c r="E344" s="31">
        <v>30</v>
      </c>
      <c r="F344" s="31">
        <v>15</v>
      </c>
      <c r="G344" s="33">
        <f>$G$84</f>
        <v>4.5999999999999999E-2</v>
      </c>
      <c r="H344" s="33">
        <f t="shared" si="102"/>
        <v>1.38</v>
      </c>
      <c r="I344" s="34">
        <f>H344+H345</f>
        <v>1.75</v>
      </c>
      <c r="J344" s="33">
        <f t="shared" si="103"/>
        <v>0.69</v>
      </c>
      <c r="K344" s="34">
        <f>J344+J345</f>
        <v>0.875</v>
      </c>
      <c r="L344" s="33"/>
      <c r="M344" s="33"/>
      <c r="N344" s="33"/>
      <c r="O344" s="33">
        <f>I344*$Q$7</f>
        <v>2.6249999999999999E-2</v>
      </c>
      <c r="P344" s="33">
        <f>K344*$Q$7</f>
        <v>1.3125E-2</v>
      </c>
      <c r="Q344" s="33"/>
      <c r="R344" s="33">
        <f>I344*$T$7</f>
        <v>0.59500000000000008</v>
      </c>
      <c r="S344" s="35">
        <f>K344*$T$7</f>
        <v>0.29750000000000004</v>
      </c>
      <c r="T344" s="33"/>
      <c r="U344" s="36">
        <f>I344*$W$7</f>
        <v>1.75E-4</v>
      </c>
      <c r="V344" s="36">
        <f>K344*$W$7</f>
        <v>8.7499999999999999E-5</v>
      </c>
      <c r="W344" s="33"/>
      <c r="X344" s="33">
        <f>I344*$Z$7</f>
        <v>1.3324499999999999</v>
      </c>
      <c r="Y344" s="33">
        <f>K344*$Z$7</f>
        <v>0.66622499999999996</v>
      </c>
      <c r="Z344" s="33"/>
      <c r="AA344" s="33">
        <f>I344+O344+R344+U344+X344</f>
        <v>3.703875</v>
      </c>
      <c r="AB344" s="33">
        <f>K344+P344+S344+V344+Y344</f>
        <v>1.8519375</v>
      </c>
      <c r="AC344" s="33">
        <f>AA344*$AE$7</f>
        <v>1.1111625000000001</v>
      </c>
      <c r="AD344" s="33">
        <f>AB344*$AE$7</f>
        <v>0.55558125000000003</v>
      </c>
      <c r="AE344" s="33"/>
      <c r="AF344" s="33"/>
      <c r="AG344" s="33"/>
      <c r="AH344" s="33">
        <f>(AA344+AC344)*$AJ$7</f>
        <v>0.14445112499999999</v>
      </c>
      <c r="AI344" s="33">
        <f>(AB344+AD344)*$AJ$7</f>
        <v>7.2225562499999993E-2</v>
      </c>
      <c r="AJ344" s="33"/>
      <c r="AK344" s="37">
        <v>12.86</v>
      </c>
      <c r="AL344" s="38">
        <v>6.42</v>
      </c>
      <c r="AM344" s="38">
        <f t="shared" si="110"/>
        <v>13.89</v>
      </c>
      <c r="AN344" s="38">
        <f t="shared" si="112"/>
        <v>6.93</v>
      </c>
      <c r="AO344" s="37">
        <f t="shared" si="111"/>
        <v>2.78</v>
      </c>
      <c r="AP344" s="38">
        <f t="shared" si="111"/>
        <v>1.39</v>
      </c>
      <c r="AQ344" s="38"/>
      <c r="AR344" s="37">
        <f>AM344+AO344</f>
        <v>16.670000000000002</v>
      </c>
      <c r="AS344" s="38">
        <f>AN344+AP344</f>
        <v>8.32</v>
      </c>
    </row>
    <row r="345" spans="1:45" ht="51.75" hidden="1" customHeight="1" x14ac:dyDescent="0.25">
      <c r="A345" s="247"/>
      <c r="B345" s="198"/>
      <c r="C345" s="200"/>
      <c r="D345" s="30" t="s">
        <v>46</v>
      </c>
      <c r="E345" s="31">
        <v>10</v>
      </c>
      <c r="F345" s="31">
        <v>5</v>
      </c>
      <c r="G345" s="33">
        <f>$G$85</f>
        <v>3.6999999999999998E-2</v>
      </c>
      <c r="H345" s="33">
        <f t="shared" si="102"/>
        <v>0.37</v>
      </c>
      <c r="I345" s="34"/>
      <c r="J345" s="33">
        <f t="shared" si="103"/>
        <v>0.185</v>
      </c>
      <c r="K345" s="34"/>
      <c r="L345" s="33"/>
      <c r="M345" s="33"/>
      <c r="N345" s="33"/>
      <c r="O345" s="33"/>
      <c r="P345" s="33"/>
      <c r="Q345" s="33"/>
      <c r="R345" s="33"/>
      <c r="S345" s="35"/>
      <c r="T345" s="33"/>
      <c r="U345" s="36"/>
      <c r="V345" s="36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7"/>
      <c r="AL345" s="38"/>
      <c r="AM345" s="38">
        <f t="shared" si="110"/>
        <v>0</v>
      </c>
      <c r="AN345" s="38">
        <f t="shared" si="112"/>
        <v>0</v>
      </c>
      <c r="AO345" s="37">
        <f t="shared" si="111"/>
        <v>0</v>
      </c>
      <c r="AP345" s="38">
        <f t="shared" si="111"/>
        <v>0</v>
      </c>
      <c r="AQ345" s="38"/>
      <c r="AR345" s="37"/>
      <c r="AS345" s="38"/>
    </row>
    <row r="346" spans="1:45" ht="40.5" customHeight="1" x14ac:dyDescent="0.25">
      <c r="A346" s="246" t="s">
        <v>491</v>
      </c>
      <c r="B346" s="197" t="s">
        <v>492</v>
      </c>
      <c r="C346" s="199" t="s">
        <v>192</v>
      </c>
      <c r="D346" s="30" t="s">
        <v>193</v>
      </c>
      <c r="E346" s="31">
        <v>30</v>
      </c>
      <c r="F346" s="31">
        <v>15</v>
      </c>
      <c r="G346" s="33">
        <f>$G$84</f>
        <v>4.5999999999999999E-2</v>
      </c>
      <c r="H346" s="33">
        <f t="shared" si="102"/>
        <v>1.38</v>
      </c>
      <c r="I346" s="34">
        <f>H346+H347</f>
        <v>1.75</v>
      </c>
      <c r="J346" s="33">
        <f t="shared" si="103"/>
        <v>0.69</v>
      </c>
      <c r="K346" s="34">
        <f>J346+J347</f>
        <v>0.875</v>
      </c>
      <c r="L346" s="33"/>
      <c r="M346" s="33"/>
      <c r="N346" s="33"/>
      <c r="O346" s="33">
        <f>I346*$Q$7</f>
        <v>2.6249999999999999E-2</v>
      </c>
      <c r="P346" s="33">
        <f>K346*$Q$7</f>
        <v>1.3125E-2</v>
      </c>
      <c r="Q346" s="33"/>
      <c r="R346" s="33">
        <f>I346*$T$7</f>
        <v>0.59500000000000008</v>
      </c>
      <c r="S346" s="35">
        <f>K346*$T$7</f>
        <v>0.29750000000000004</v>
      </c>
      <c r="T346" s="33"/>
      <c r="U346" s="36">
        <f>I346*$W$7</f>
        <v>1.75E-4</v>
      </c>
      <c r="V346" s="36">
        <f>K346*$W$7</f>
        <v>8.7499999999999999E-5</v>
      </c>
      <c r="W346" s="33"/>
      <c r="X346" s="33">
        <f>I346*$Z$7</f>
        <v>1.3324499999999999</v>
      </c>
      <c r="Y346" s="33">
        <f>K346*$Z$7</f>
        <v>0.66622499999999996</v>
      </c>
      <c r="Z346" s="33"/>
      <c r="AA346" s="33">
        <f>I346+O346+R346+U346+X346</f>
        <v>3.703875</v>
      </c>
      <c r="AB346" s="33">
        <f>K346+P346+S346+V346+Y346</f>
        <v>1.8519375</v>
      </c>
      <c r="AC346" s="33">
        <f>AA346*$AE$7</f>
        <v>1.1111625000000001</v>
      </c>
      <c r="AD346" s="33">
        <f>AB346*$AE$7</f>
        <v>0.55558125000000003</v>
      </c>
      <c r="AE346" s="33"/>
      <c r="AF346" s="33"/>
      <c r="AG346" s="33"/>
      <c r="AH346" s="33">
        <f>(AA346+AC346)*$AJ$7</f>
        <v>0.14445112499999999</v>
      </c>
      <c r="AI346" s="33">
        <f>(AB346+AD346)*$AJ$7</f>
        <v>7.2225562499999993E-2</v>
      </c>
      <c r="AJ346" s="33"/>
      <c r="AK346" s="37">
        <v>12.86</v>
      </c>
      <c r="AL346" s="38">
        <v>6.42</v>
      </c>
      <c r="AM346" s="38">
        <f t="shared" si="110"/>
        <v>13.89</v>
      </c>
      <c r="AN346" s="38">
        <f t="shared" si="112"/>
        <v>6.93</v>
      </c>
      <c r="AO346" s="37">
        <f t="shared" si="111"/>
        <v>2.78</v>
      </c>
      <c r="AP346" s="38">
        <f t="shared" si="111"/>
        <v>1.39</v>
      </c>
      <c r="AQ346" s="38"/>
      <c r="AR346" s="37">
        <f>AM346+AO346</f>
        <v>16.670000000000002</v>
      </c>
      <c r="AS346" s="38">
        <f>AN346+AP346</f>
        <v>8.32</v>
      </c>
    </row>
    <row r="347" spans="1:45" ht="6" customHeight="1" x14ac:dyDescent="0.25">
      <c r="A347" s="247"/>
      <c r="B347" s="198"/>
      <c r="C347" s="200"/>
      <c r="D347" s="30" t="s">
        <v>46</v>
      </c>
      <c r="E347" s="31">
        <v>10</v>
      </c>
      <c r="F347" s="31">
        <v>5</v>
      </c>
      <c r="G347" s="33">
        <f>$G$85</f>
        <v>3.6999999999999998E-2</v>
      </c>
      <c r="H347" s="33">
        <f t="shared" si="102"/>
        <v>0.37</v>
      </c>
      <c r="I347" s="34"/>
      <c r="J347" s="33">
        <f t="shared" si="103"/>
        <v>0.185</v>
      </c>
      <c r="K347" s="34"/>
      <c r="L347" s="33"/>
      <c r="M347" s="33"/>
      <c r="N347" s="33"/>
      <c r="O347" s="33"/>
      <c r="P347" s="33"/>
      <c r="Q347" s="33"/>
      <c r="R347" s="33"/>
      <c r="S347" s="35"/>
      <c r="T347" s="33"/>
      <c r="U347" s="36"/>
      <c r="V347" s="36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7"/>
      <c r="AL347" s="38"/>
      <c r="AM347" s="38"/>
      <c r="AN347" s="38"/>
      <c r="AO347" s="37"/>
      <c r="AP347" s="38"/>
      <c r="AQ347" s="38"/>
      <c r="AR347" s="37"/>
      <c r="AS347" s="38"/>
    </row>
    <row r="348" spans="1:45" x14ac:dyDescent="0.25">
      <c r="A348" s="140" t="s">
        <v>493</v>
      </c>
      <c r="B348" s="28" t="s">
        <v>453</v>
      </c>
      <c r="C348" s="29"/>
      <c r="D348" s="30"/>
      <c r="E348" s="31"/>
      <c r="F348" s="31"/>
      <c r="G348" s="33"/>
      <c r="H348" s="33"/>
      <c r="I348" s="34"/>
      <c r="J348" s="33"/>
      <c r="K348" s="34"/>
      <c r="L348" s="33"/>
      <c r="M348" s="33"/>
      <c r="N348" s="33"/>
      <c r="O348" s="33"/>
      <c r="P348" s="33"/>
      <c r="Q348" s="33"/>
      <c r="R348" s="33"/>
      <c r="S348" s="35"/>
      <c r="T348" s="33"/>
      <c r="U348" s="36"/>
      <c r="V348" s="36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7"/>
      <c r="AL348" s="38"/>
      <c r="AM348" s="38"/>
      <c r="AN348" s="38"/>
      <c r="AO348" s="37"/>
      <c r="AP348" s="38"/>
      <c r="AQ348" s="38"/>
      <c r="AR348" s="37"/>
      <c r="AS348" s="38"/>
    </row>
    <row r="349" spans="1:45" ht="18.75" customHeight="1" x14ac:dyDescent="0.25">
      <c r="A349" s="140" t="s">
        <v>494</v>
      </c>
      <c r="B349" s="28" t="s">
        <v>455</v>
      </c>
      <c r="C349" s="29" t="s">
        <v>456</v>
      </c>
      <c r="D349" s="30" t="s">
        <v>193</v>
      </c>
      <c r="E349" s="31">
        <v>15</v>
      </c>
      <c r="F349" s="31">
        <v>10</v>
      </c>
      <c r="G349" s="33">
        <f>$G$84</f>
        <v>4.5999999999999999E-2</v>
      </c>
      <c r="H349" s="33">
        <f t="shared" ref="H349:H413" si="114">E349*G349</f>
        <v>0.69</v>
      </c>
      <c r="I349" s="34">
        <f>H349</f>
        <v>0.69</v>
      </c>
      <c r="J349" s="33">
        <f t="shared" si="103"/>
        <v>0.45999999999999996</v>
      </c>
      <c r="K349" s="34">
        <f>J349</f>
        <v>0.45999999999999996</v>
      </c>
      <c r="L349" s="33"/>
      <c r="M349" s="33"/>
      <c r="N349" s="33"/>
      <c r="O349" s="33">
        <f>I349*$Q$7</f>
        <v>1.0349999999999998E-2</v>
      </c>
      <c r="P349" s="33">
        <f>K349*$Q$7</f>
        <v>6.899999999999999E-3</v>
      </c>
      <c r="Q349" s="33"/>
      <c r="R349" s="33">
        <f>I349*$T$7</f>
        <v>0.2346</v>
      </c>
      <c r="S349" s="35">
        <f>K349*$T$7</f>
        <v>0.15640000000000001</v>
      </c>
      <c r="T349" s="33"/>
      <c r="U349" s="36">
        <f>I349*$W$7</f>
        <v>6.8999999999999997E-5</v>
      </c>
      <c r="V349" s="36">
        <f>K349*$W$7</f>
        <v>4.6E-5</v>
      </c>
      <c r="W349" s="33"/>
      <c r="X349" s="33">
        <f>I349*$Z$7</f>
        <v>0.52536599999999989</v>
      </c>
      <c r="Y349" s="33">
        <f>K349*$Z$7</f>
        <v>0.35024399999999994</v>
      </c>
      <c r="Z349" s="33"/>
      <c r="AA349" s="33">
        <f>I349+O349+R349+U349+X349</f>
        <v>1.4603849999999998</v>
      </c>
      <c r="AB349" s="33">
        <f>K349+P349+S349+V349+Y349</f>
        <v>0.97358999999999996</v>
      </c>
      <c r="AC349" s="33">
        <f t="shared" ref="AC349:AD352" si="115">AA349*$AE$7</f>
        <v>0.43811549999999994</v>
      </c>
      <c r="AD349" s="33">
        <f t="shared" si="115"/>
        <v>0.29207699999999998</v>
      </c>
      <c r="AE349" s="33"/>
      <c r="AF349" s="33"/>
      <c r="AG349" s="33"/>
      <c r="AH349" s="33">
        <f t="shared" ref="AH349:AI352" si="116">(AA349+AC349)*$AJ$7</f>
        <v>5.6955014999999991E-2</v>
      </c>
      <c r="AI349" s="33">
        <f t="shared" si="116"/>
        <v>3.7970009999999992E-2</v>
      </c>
      <c r="AJ349" s="33"/>
      <c r="AK349" s="37">
        <v>5.07</v>
      </c>
      <c r="AL349" s="38">
        <v>3.38</v>
      </c>
      <c r="AM349" s="38">
        <f t="shared" si="110"/>
        <v>5.48</v>
      </c>
      <c r="AN349" s="38">
        <f t="shared" si="112"/>
        <v>3.65</v>
      </c>
      <c r="AO349" s="37">
        <f t="shared" si="111"/>
        <v>1.1000000000000001</v>
      </c>
      <c r="AP349" s="38">
        <f t="shared" si="111"/>
        <v>0.73</v>
      </c>
      <c r="AQ349" s="38"/>
      <c r="AR349" s="37">
        <f t="shared" ref="AR349:AS352" si="117">AM349+AO349</f>
        <v>6.58</v>
      </c>
      <c r="AS349" s="38">
        <f t="shared" si="117"/>
        <v>4.38</v>
      </c>
    </row>
    <row r="350" spans="1:45" ht="21.75" customHeight="1" x14ac:dyDescent="0.25">
      <c r="A350" s="140" t="s">
        <v>495</v>
      </c>
      <c r="B350" s="28" t="s">
        <v>458</v>
      </c>
      <c r="C350" s="29" t="s">
        <v>192</v>
      </c>
      <c r="D350" s="30" t="s">
        <v>193</v>
      </c>
      <c r="E350" s="31">
        <v>10</v>
      </c>
      <c r="F350" s="31">
        <v>5</v>
      </c>
      <c r="G350" s="33">
        <f>$G$84</f>
        <v>4.5999999999999999E-2</v>
      </c>
      <c r="H350" s="33">
        <f t="shared" si="114"/>
        <v>0.45999999999999996</v>
      </c>
      <c r="I350" s="34">
        <f>H350</f>
        <v>0.45999999999999996</v>
      </c>
      <c r="J350" s="33">
        <f t="shared" si="103"/>
        <v>0.22999999999999998</v>
      </c>
      <c r="K350" s="34">
        <f>J350</f>
        <v>0.22999999999999998</v>
      </c>
      <c r="L350" s="33"/>
      <c r="M350" s="33"/>
      <c r="N350" s="33"/>
      <c r="O350" s="33">
        <f>I350*$Q$7</f>
        <v>6.899999999999999E-3</v>
      </c>
      <c r="P350" s="33">
        <f>K350*$Q$7</f>
        <v>3.4499999999999995E-3</v>
      </c>
      <c r="Q350" s="33"/>
      <c r="R350" s="33">
        <f>I350*$T$7</f>
        <v>0.15640000000000001</v>
      </c>
      <c r="S350" s="35">
        <f>K350*$T$7</f>
        <v>7.8200000000000006E-2</v>
      </c>
      <c r="T350" s="33"/>
      <c r="U350" s="36">
        <f>I350*$W$7</f>
        <v>4.6E-5</v>
      </c>
      <c r="V350" s="36">
        <f>K350*$W$7</f>
        <v>2.3E-5</v>
      </c>
      <c r="W350" s="33"/>
      <c r="X350" s="33">
        <f>I350*$Z$7</f>
        <v>0.35024399999999994</v>
      </c>
      <c r="Y350" s="33">
        <f>K350*$Z$7</f>
        <v>0.17512199999999997</v>
      </c>
      <c r="Z350" s="33"/>
      <c r="AA350" s="33">
        <f>I350+O350+R350+U350+X350</f>
        <v>0.97358999999999996</v>
      </c>
      <c r="AB350" s="33">
        <f>K350+P350+S350+V350+Y350</f>
        <v>0.48679499999999998</v>
      </c>
      <c r="AC350" s="33">
        <f t="shared" si="115"/>
        <v>0.29207699999999998</v>
      </c>
      <c r="AD350" s="33">
        <f t="shared" si="115"/>
        <v>0.14603849999999999</v>
      </c>
      <c r="AE350" s="33"/>
      <c r="AF350" s="33"/>
      <c r="AG350" s="33"/>
      <c r="AH350" s="33">
        <f t="shared" si="116"/>
        <v>3.7970009999999992E-2</v>
      </c>
      <c r="AI350" s="33">
        <f t="shared" si="116"/>
        <v>1.8985004999999996E-2</v>
      </c>
      <c r="AJ350" s="33"/>
      <c r="AK350" s="37">
        <v>3.38</v>
      </c>
      <c r="AL350" s="38">
        <v>2.75</v>
      </c>
      <c r="AM350" s="38">
        <f t="shared" si="110"/>
        <v>3.65</v>
      </c>
      <c r="AN350" s="38">
        <f t="shared" si="112"/>
        <v>2.97</v>
      </c>
      <c r="AO350" s="37">
        <f t="shared" si="111"/>
        <v>0.73</v>
      </c>
      <c r="AP350" s="38">
        <f t="shared" si="111"/>
        <v>0.59</v>
      </c>
      <c r="AQ350" s="38"/>
      <c r="AR350" s="37">
        <f t="shared" si="117"/>
        <v>4.38</v>
      </c>
      <c r="AS350" s="38">
        <f t="shared" si="117"/>
        <v>3.56</v>
      </c>
    </row>
    <row r="351" spans="1:45" ht="15" customHeight="1" x14ac:dyDescent="0.25">
      <c r="A351" s="140" t="s">
        <v>496</v>
      </c>
      <c r="B351" s="28" t="s">
        <v>497</v>
      </c>
      <c r="C351" s="29" t="s">
        <v>192</v>
      </c>
      <c r="D351" s="30" t="s">
        <v>193</v>
      </c>
      <c r="E351" s="31">
        <v>15</v>
      </c>
      <c r="F351" s="31">
        <v>3</v>
      </c>
      <c r="G351" s="33">
        <f>$G$84</f>
        <v>4.5999999999999999E-2</v>
      </c>
      <c r="H351" s="33">
        <f t="shared" si="114"/>
        <v>0.69</v>
      </c>
      <c r="I351" s="34">
        <f>H351</f>
        <v>0.69</v>
      </c>
      <c r="J351" s="33">
        <f t="shared" si="103"/>
        <v>0.13800000000000001</v>
      </c>
      <c r="K351" s="34">
        <f>J351</f>
        <v>0.13800000000000001</v>
      </c>
      <c r="L351" s="33"/>
      <c r="M351" s="33"/>
      <c r="N351" s="33"/>
      <c r="O351" s="33">
        <f>I351*$Q$7</f>
        <v>1.0349999999999998E-2</v>
      </c>
      <c r="P351" s="33">
        <f>K351*$Q$7</f>
        <v>2.0700000000000002E-3</v>
      </c>
      <c r="Q351" s="33"/>
      <c r="R351" s="33">
        <f>I351*$T$7</f>
        <v>0.2346</v>
      </c>
      <c r="S351" s="35">
        <f>K351*$T$7</f>
        <v>4.692000000000001E-2</v>
      </c>
      <c r="T351" s="33"/>
      <c r="U351" s="36">
        <f>I351*$W$7</f>
        <v>6.8999999999999997E-5</v>
      </c>
      <c r="V351" s="36">
        <f>K351*$W$7</f>
        <v>1.3800000000000002E-5</v>
      </c>
      <c r="W351" s="33"/>
      <c r="X351" s="33">
        <f>I351*$Z$7</f>
        <v>0.52536599999999989</v>
      </c>
      <c r="Y351" s="33">
        <f>K351*$Z$7</f>
        <v>0.10507320000000001</v>
      </c>
      <c r="Z351" s="33"/>
      <c r="AA351" s="33">
        <f>I351+O351+R351+U351+X351</f>
        <v>1.4603849999999998</v>
      </c>
      <c r="AB351" s="33">
        <f>K351+P351+S351+V351+Y351</f>
        <v>0.29207700000000003</v>
      </c>
      <c r="AC351" s="33">
        <f t="shared" si="115"/>
        <v>0.43811549999999994</v>
      </c>
      <c r="AD351" s="33">
        <f t="shared" si="115"/>
        <v>8.7623100000000009E-2</v>
      </c>
      <c r="AE351" s="33"/>
      <c r="AF351" s="33"/>
      <c r="AG351" s="33"/>
      <c r="AH351" s="33">
        <f t="shared" si="116"/>
        <v>5.6955014999999991E-2</v>
      </c>
      <c r="AI351" s="33">
        <f t="shared" si="116"/>
        <v>1.1391003E-2</v>
      </c>
      <c r="AJ351" s="33"/>
      <c r="AK351" s="37">
        <v>5.07</v>
      </c>
      <c r="AL351" s="38">
        <v>1.01</v>
      </c>
      <c r="AM351" s="38">
        <f t="shared" si="110"/>
        <v>5.48</v>
      </c>
      <c r="AN351" s="38">
        <f t="shared" si="112"/>
        <v>1.0900000000000001</v>
      </c>
      <c r="AO351" s="37">
        <f t="shared" si="111"/>
        <v>1.1000000000000001</v>
      </c>
      <c r="AP351" s="38">
        <f t="shared" si="111"/>
        <v>0.22</v>
      </c>
      <c r="AQ351" s="38"/>
      <c r="AR351" s="37">
        <f t="shared" si="117"/>
        <v>6.58</v>
      </c>
      <c r="AS351" s="38">
        <f t="shared" si="117"/>
        <v>1.31</v>
      </c>
    </row>
    <row r="352" spans="1:45" ht="21.75" customHeight="1" x14ac:dyDescent="0.25">
      <c r="A352" s="140" t="s">
        <v>498</v>
      </c>
      <c r="B352" s="28" t="s">
        <v>462</v>
      </c>
      <c r="C352" s="29" t="s">
        <v>192</v>
      </c>
      <c r="D352" s="30" t="s">
        <v>193</v>
      </c>
      <c r="E352" s="31">
        <v>5</v>
      </c>
      <c r="F352" s="31">
        <v>2</v>
      </c>
      <c r="G352" s="33">
        <f>$G$84</f>
        <v>4.5999999999999999E-2</v>
      </c>
      <c r="H352" s="33">
        <f t="shared" si="114"/>
        <v>0.22999999999999998</v>
      </c>
      <c r="I352" s="34">
        <f>H352</f>
        <v>0.22999999999999998</v>
      </c>
      <c r="J352" s="33">
        <f t="shared" ref="J352:J416" si="118">F352*G352</f>
        <v>9.1999999999999998E-2</v>
      </c>
      <c r="K352" s="34">
        <f>J352</f>
        <v>9.1999999999999998E-2</v>
      </c>
      <c r="L352" s="33"/>
      <c r="M352" s="33"/>
      <c r="N352" s="33"/>
      <c r="O352" s="33">
        <f>I352*$Q$7</f>
        <v>3.4499999999999995E-3</v>
      </c>
      <c r="P352" s="33">
        <f>K352*$Q$7</f>
        <v>1.3799999999999999E-3</v>
      </c>
      <c r="Q352" s="33"/>
      <c r="R352" s="33">
        <f>I352*$T$7</f>
        <v>7.8200000000000006E-2</v>
      </c>
      <c r="S352" s="35">
        <f>K352*$T$7</f>
        <v>3.1280000000000002E-2</v>
      </c>
      <c r="T352" s="33"/>
      <c r="U352" s="36">
        <f>I352*$W$7</f>
        <v>2.3E-5</v>
      </c>
      <c r="V352" s="36">
        <f>K352*$W$7</f>
        <v>9.2E-6</v>
      </c>
      <c r="W352" s="33"/>
      <c r="X352" s="33">
        <f>I352*$Z$7</f>
        <v>0.17512199999999997</v>
      </c>
      <c r="Y352" s="33">
        <f>K352*$Z$7</f>
        <v>7.0048799999999994E-2</v>
      </c>
      <c r="Z352" s="33"/>
      <c r="AA352" s="33">
        <f>I352+O352+R352+U352+X352</f>
        <v>0.48679499999999998</v>
      </c>
      <c r="AB352" s="33">
        <f>K352+P352+S352+V352+Y352</f>
        <v>0.194718</v>
      </c>
      <c r="AC352" s="33">
        <f t="shared" si="115"/>
        <v>0.14603849999999999</v>
      </c>
      <c r="AD352" s="33">
        <f t="shared" si="115"/>
        <v>5.8415399999999999E-2</v>
      </c>
      <c r="AE352" s="33"/>
      <c r="AF352" s="33"/>
      <c r="AG352" s="33"/>
      <c r="AH352" s="33">
        <f t="shared" si="116"/>
        <v>1.8985004999999996E-2</v>
      </c>
      <c r="AI352" s="33">
        <f t="shared" si="116"/>
        <v>7.5940019999999999E-3</v>
      </c>
      <c r="AJ352" s="33"/>
      <c r="AK352" s="37">
        <v>1.69</v>
      </c>
      <c r="AL352" s="38">
        <v>0.68</v>
      </c>
      <c r="AM352" s="38">
        <f t="shared" si="110"/>
        <v>1.83</v>
      </c>
      <c r="AN352" s="38">
        <f t="shared" si="112"/>
        <v>0.73</v>
      </c>
      <c r="AO352" s="37">
        <f t="shared" si="111"/>
        <v>0.37</v>
      </c>
      <c r="AP352" s="38">
        <f t="shared" si="111"/>
        <v>0.15</v>
      </c>
      <c r="AQ352" s="38"/>
      <c r="AR352" s="37">
        <f t="shared" si="117"/>
        <v>2.2000000000000002</v>
      </c>
      <c r="AS352" s="38">
        <f t="shared" si="117"/>
        <v>0.88</v>
      </c>
    </row>
    <row r="353" spans="1:45" s="148" customFormat="1" ht="38.25" x14ac:dyDescent="0.25">
      <c r="A353" s="144" t="s">
        <v>499</v>
      </c>
      <c r="B353" s="145" t="s">
        <v>500</v>
      </c>
      <c r="C353" s="75"/>
      <c r="D353" s="76"/>
      <c r="E353" s="77"/>
      <c r="F353" s="77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9"/>
      <c r="T353" s="78"/>
      <c r="U353" s="80"/>
      <c r="V353" s="80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61"/>
      <c r="AL353" s="60"/>
      <c r="AM353" s="60"/>
      <c r="AN353" s="60"/>
      <c r="AO353" s="61"/>
      <c r="AP353" s="60"/>
      <c r="AQ353" s="60"/>
      <c r="AR353" s="61"/>
      <c r="AS353" s="60"/>
    </row>
    <row r="354" spans="1:45" s="148" customFormat="1" ht="18.75" customHeight="1" x14ac:dyDescent="0.25">
      <c r="A354" s="149" t="s">
        <v>501</v>
      </c>
      <c r="B354" s="74" t="s">
        <v>502</v>
      </c>
      <c r="C354" s="75"/>
      <c r="D354" s="76"/>
      <c r="E354" s="77"/>
      <c r="F354" s="77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9"/>
      <c r="T354" s="78"/>
      <c r="U354" s="80"/>
      <c r="V354" s="80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61"/>
      <c r="AL354" s="60"/>
      <c r="AM354" s="60"/>
      <c r="AN354" s="60"/>
      <c r="AO354" s="61"/>
      <c r="AP354" s="60"/>
      <c r="AQ354" s="60"/>
      <c r="AR354" s="61"/>
      <c r="AS354" s="60"/>
    </row>
    <row r="355" spans="1:45" ht="25.5" x14ac:dyDescent="0.25">
      <c r="A355" s="140" t="s">
        <v>503</v>
      </c>
      <c r="B355" s="28" t="s">
        <v>504</v>
      </c>
      <c r="C355" s="29"/>
      <c r="D355" s="30"/>
      <c r="E355" s="31"/>
      <c r="F355" s="31"/>
      <c r="G355" s="33"/>
      <c r="H355" s="33"/>
      <c r="I355" s="34"/>
      <c r="J355" s="33"/>
      <c r="K355" s="34"/>
      <c r="L355" s="33"/>
      <c r="M355" s="33"/>
      <c r="N355" s="33"/>
      <c r="O355" s="33"/>
      <c r="P355" s="33"/>
      <c r="Q355" s="33"/>
      <c r="R355" s="33"/>
      <c r="S355" s="35"/>
      <c r="T355" s="33"/>
      <c r="U355" s="36"/>
      <c r="V355" s="36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7"/>
      <c r="AL355" s="38"/>
      <c r="AM355" s="38"/>
      <c r="AN355" s="38"/>
      <c r="AO355" s="37"/>
      <c r="AP355" s="38"/>
      <c r="AQ355" s="38"/>
      <c r="AR355" s="37"/>
      <c r="AS355" s="38"/>
    </row>
    <row r="356" spans="1:45" ht="21" customHeight="1" x14ac:dyDescent="0.25">
      <c r="A356" s="246" t="s">
        <v>505</v>
      </c>
      <c r="B356" s="197" t="s">
        <v>506</v>
      </c>
      <c r="C356" s="199" t="s">
        <v>192</v>
      </c>
      <c r="D356" s="30" t="s">
        <v>193</v>
      </c>
      <c r="E356" s="31">
        <v>50</v>
      </c>
      <c r="F356" s="31">
        <v>20</v>
      </c>
      <c r="G356" s="33">
        <f>$G$84</f>
        <v>4.5999999999999999E-2</v>
      </c>
      <c r="H356" s="33">
        <f t="shared" si="114"/>
        <v>2.2999999999999998</v>
      </c>
      <c r="I356" s="34">
        <f>H356+H357</f>
        <v>3.04</v>
      </c>
      <c r="J356" s="33">
        <f t="shared" si="118"/>
        <v>0.91999999999999993</v>
      </c>
      <c r="K356" s="34">
        <f>J356+J357</f>
        <v>1.29</v>
      </c>
      <c r="L356" s="33"/>
      <c r="M356" s="33"/>
      <c r="N356" s="33"/>
      <c r="O356" s="33">
        <f>I356*$Q$7</f>
        <v>4.5600000000000002E-2</v>
      </c>
      <c r="P356" s="33">
        <f>K356*$Q$7</f>
        <v>1.9349999999999999E-2</v>
      </c>
      <c r="Q356" s="33"/>
      <c r="R356" s="33">
        <f>I356*$T$7</f>
        <v>1.0336000000000001</v>
      </c>
      <c r="S356" s="35">
        <f>K356*$T$7</f>
        <v>0.43860000000000005</v>
      </c>
      <c r="T356" s="33"/>
      <c r="U356" s="36">
        <f>I356*$W$7</f>
        <v>3.0400000000000002E-4</v>
      </c>
      <c r="V356" s="36">
        <f>K356*$W$7</f>
        <v>1.2900000000000002E-4</v>
      </c>
      <c r="W356" s="33"/>
      <c r="X356" s="33">
        <f>I356*$Z$7</f>
        <v>2.3146559999999998</v>
      </c>
      <c r="Y356" s="33">
        <f>K356*$Z$7</f>
        <v>0.98220600000000002</v>
      </c>
      <c r="Z356" s="33"/>
      <c r="AA356" s="33">
        <f>I356+O356+R356+U356+X356</f>
        <v>6.4341600000000003</v>
      </c>
      <c r="AB356" s="33">
        <f>K356+P356+S356+V356+Y356</f>
        <v>2.7302850000000003</v>
      </c>
      <c r="AC356" s="33">
        <f>AA356*$AE$7</f>
        <v>1.930248</v>
      </c>
      <c r="AD356" s="33">
        <f>AB356*$AE$7</f>
        <v>0.81908550000000002</v>
      </c>
      <c r="AE356" s="33"/>
      <c r="AF356" s="33"/>
      <c r="AG356" s="33"/>
      <c r="AH356" s="33">
        <f>(AA356+AC356)*$AJ$7</f>
        <v>0.25093224000000003</v>
      </c>
      <c r="AI356" s="33">
        <f>(AB356+AD356)*$AJ$7</f>
        <v>0.106481115</v>
      </c>
      <c r="AJ356" s="33"/>
      <c r="AK356" s="37">
        <v>22.33</v>
      </c>
      <c r="AL356" s="38">
        <v>9.49</v>
      </c>
      <c r="AM356" s="38">
        <f t="shared" si="110"/>
        <v>24.12</v>
      </c>
      <c r="AN356" s="38">
        <f t="shared" si="112"/>
        <v>10.25</v>
      </c>
      <c r="AO356" s="37">
        <f t="shared" si="111"/>
        <v>4.82</v>
      </c>
      <c r="AP356" s="38">
        <f t="shared" si="111"/>
        <v>2.0499999999999998</v>
      </c>
      <c r="AQ356" s="38"/>
      <c r="AR356" s="37">
        <f>AM356+AO356</f>
        <v>28.94</v>
      </c>
      <c r="AS356" s="38">
        <f>AN356+AP356</f>
        <v>12.3</v>
      </c>
    </row>
    <row r="357" spans="1:45" ht="51.75" hidden="1" customHeight="1" x14ac:dyDescent="0.25">
      <c r="A357" s="247"/>
      <c r="B357" s="198"/>
      <c r="C357" s="200"/>
      <c r="D357" s="30" t="s">
        <v>46</v>
      </c>
      <c r="E357" s="31">
        <v>20</v>
      </c>
      <c r="F357" s="31">
        <v>10</v>
      </c>
      <c r="G357" s="33">
        <f>$G$85</f>
        <v>3.6999999999999998E-2</v>
      </c>
      <c r="H357" s="33">
        <f t="shared" si="114"/>
        <v>0.74</v>
      </c>
      <c r="I357" s="34"/>
      <c r="J357" s="33">
        <f t="shared" si="118"/>
        <v>0.37</v>
      </c>
      <c r="K357" s="34"/>
      <c r="L357" s="33"/>
      <c r="M357" s="33"/>
      <c r="N357" s="33"/>
      <c r="O357" s="33"/>
      <c r="P357" s="33"/>
      <c r="Q357" s="33"/>
      <c r="R357" s="33"/>
      <c r="S357" s="35"/>
      <c r="T357" s="33"/>
      <c r="U357" s="36"/>
      <c r="V357" s="36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7"/>
      <c r="AL357" s="38"/>
      <c r="AM357" s="38">
        <f t="shared" si="110"/>
        <v>0</v>
      </c>
      <c r="AN357" s="38">
        <f t="shared" si="112"/>
        <v>0</v>
      </c>
      <c r="AO357" s="37">
        <f t="shared" si="111"/>
        <v>0</v>
      </c>
      <c r="AP357" s="38">
        <f t="shared" si="111"/>
        <v>0</v>
      </c>
      <c r="AQ357" s="38"/>
      <c r="AR357" s="37"/>
      <c r="AS357" s="38"/>
    </row>
    <row r="358" spans="1:45" x14ac:dyDescent="0.25">
      <c r="A358" s="150" t="s">
        <v>507</v>
      </c>
      <c r="B358" s="28" t="s">
        <v>508</v>
      </c>
      <c r="C358" s="29"/>
      <c r="D358" s="30"/>
      <c r="E358" s="31"/>
      <c r="F358" s="31"/>
      <c r="G358" s="33"/>
      <c r="H358" s="33"/>
      <c r="I358" s="34"/>
      <c r="J358" s="33"/>
      <c r="K358" s="34"/>
      <c r="L358" s="33"/>
      <c r="M358" s="33"/>
      <c r="N358" s="33"/>
      <c r="O358" s="33"/>
      <c r="P358" s="33"/>
      <c r="Q358" s="33"/>
      <c r="R358" s="33"/>
      <c r="S358" s="35"/>
      <c r="T358" s="33"/>
      <c r="U358" s="36"/>
      <c r="V358" s="36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7"/>
      <c r="AL358" s="38"/>
      <c r="AM358" s="38"/>
      <c r="AN358" s="38"/>
      <c r="AO358" s="37"/>
      <c r="AP358" s="38"/>
      <c r="AQ358" s="38"/>
      <c r="AR358" s="37"/>
      <c r="AS358" s="38"/>
    </row>
    <row r="359" spans="1:45" ht="18.75" customHeight="1" x14ac:dyDescent="0.25">
      <c r="A359" s="246" t="s">
        <v>509</v>
      </c>
      <c r="B359" s="197" t="s">
        <v>510</v>
      </c>
      <c r="C359" s="199" t="s">
        <v>192</v>
      </c>
      <c r="D359" s="30" t="s">
        <v>193</v>
      </c>
      <c r="E359" s="31">
        <v>30</v>
      </c>
      <c r="F359" s="31">
        <v>15</v>
      </c>
      <c r="G359" s="33">
        <f>$G$84</f>
        <v>4.5999999999999999E-2</v>
      </c>
      <c r="H359" s="33">
        <f t="shared" si="114"/>
        <v>1.38</v>
      </c>
      <c r="I359" s="34">
        <f>H359+H360</f>
        <v>2.4899999999999998</v>
      </c>
      <c r="J359" s="33">
        <f t="shared" si="118"/>
        <v>0.69</v>
      </c>
      <c r="K359" s="34">
        <f>J359+J360</f>
        <v>1.2449999999999999</v>
      </c>
      <c r="L359" s="33"/>
      <c r="M359" s="33"/>
      <c r="N359" s="33"/>
      <c r="O359" s="33">
        <f>I359*$Q$7</f>
        <v>3.7349999999999994E-2</v>
      </c>
      <c r="P359" s="33">
        <f>K359*$Q$7</f>
        <v>1.8674999999999997E-2</v>
      </c>
      <c r="Q359" s="33"/>
      <c r="R359" s="33">
        <f>I359*$T$7</f>
        <v>0.84660000000000002</v>
      </c>
      <c r="S359" s="35">
        <f>K359*$T$7</f>
        <v>0.42330000000000001</v>
      </c>
      <c r="T359" s="33"/>
      <c r="U359" s="36">
        <f>I359*$W$7</f>
        <v>2.4899999999999998E-4</v>
      </c>
      <c r="V359" s="36">
        <f>K359*$W$7</f>
        <v>1.2449999999999999E-4</v>
      </c>
      <c r="W359" s="33"/>
      <c r="X359" s="33">
        <f>I359*$Z$7</f>
        <v>1.8958859999999997</v>
      </c>
      <c r="Y359" s="33">
        <f>K359*$Z$7</f>
        <v>0.94794299999999987</v>
      </c>
      <c r="Z359" s="33"/>
      <c r="AA359" s="33">
        <f>I359+O359+R359+U359+X359</f>
        <v>5.2700849999999999</v>
      </c>
      <c r="AB359" s="33">
        <f>K359+P359+S359+V359+Y359</f>
        <v>2.6350425</v>
      </c>
      <c r="AC359" s="33">
        <f>AA359*$AE$7</f>
        <v>1.5810255</v>
      </c>
      <c r="AD359" s="33">
        <f>AB359*$AE$7</f>
        <v>0.79051274999999999</v>
      </c>
      <c r="AE359" s="33"/>
      <c r="AF359" s="33"/>
      <c r="AG359" s="33"/>
      <c r="AH359" s="33">
        <f>(AA359+AC359)*$AJ$7</f>
        <v>0.20553331499999999</v>
      </c>
      <c r="AI359" s="33">
        <f>(AB359+AD359)*$AJ$7</f>
        <v>0.1027666575</v>
      </c>
      <c r="AJ359" s="33"/>
      <c r="AK359" s="37">
        <v>18.3</v>
      </c>
      <c r="AL359" s="38">
        <v>9.15</v>
      </c>
      <c r="AM359" s="38">
        <f t="shared" si="110"/>
        <v>19.760000000000002</v>
      </c>
      <c r="AN359" s="38">
        <f t="shared" si="112"/>
        <v>9.8800000000000008</v>
      </c>
      <c r="AO359" s="37">
        <f t="shared" si="111"/>
        <v>3.95</v>
      </c>
      <c r="AP359" s="38">
        <f t="shared" si="111"/>
        <v>1.98</v>
      </c>
      <c r="AQ359" s="38"/>
      <c r="AR359" s="37">
        <f t="shared" ref="AR359:AS365" si="119">AM359+AO359</f>
        <v>23.71</v>
      </c>
      <c r="AS359" s="38">
        <f t="shared" si="119"/>
        <v>11.860000000000001</v>
      </c>
    </row>
    <row r="360" spans="1:45" ht="51.75" hidden="1" customHeight="1" x14ac:dyDescent="0.25">
      <c r="A360" s="247"/>
      <c r="B360" s="198"/>
      <c r="C360" s="200"/>
      <c r="D360" s="30" t="s">
        <v>46</v>
      </c>
      <c r="E360" s="31">
        <v>30</v>
      </c>
      <c r="F360" s="31">
        <v>15</v>
      </c>
      <c r="G360" s="33">
        <f>$G$85</f>
        <v>3.6999999999999998E-2</v>
      </c>
      <c r="H360" s="33">
        <f t="shared" si="114"/>
        <v>1.1099999999999999</v>
      </c>
      <c r="I360" s="34"/>
      <c r="J360" s="33">
        <f t="shared" si="118"/>
        <v>0.55499999999999994</v>
      </c>
      <c r="K360" s="34"/>
      <c r="L360" s="33"/>
      <c r="M360" s="33"/>
      <c r="N360" s="33"/>
      <c r="O360" s="33"/>
      <c r="P360" s="33"/>
      <c r="Q360" s="33"/>
      <c r="R360" s="33"/>
      <c r="S360" s="35"/>
      <c r="T360" s="33"/>
      <c r="U360" s="36"/>
      <c r="V360" s="36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7"/>
      <c r="AL360" s="38"/>
      <c r="AM360" s="38">
        <f t="shared" si="110"/>
        <v>0</v>
      </c>
      <c r="AN360" s="38">
        <f t="shared" si="112"/>
        <v>0</v>
      </c>
      <c r="AO360" s="37">
        <f t="shared" si="111"/>
        <v>0</v>
      </c>
      <c r="AP360" s="38">
        <f t="shared" si="111"/>
        <v>0</v>
      </c>
      <c r="AQ360" s="38"/>
      <c r="AR360" s="37">
        <f t="shared" si="119"/>
        <v>0</v>
      </c>
      <c r="AS360" s="38">
        <f t="shared" si="119"/>
        <v>0</v>
      </c>
    </row>
    <row r="361" spans="1:45" ht="31.5" customHeight="1" x14ac:dyDescent="0.25">
      <c r="A361" s="246" t="s">
        <v>511</v>
      </c>
      <c r="B361" s="197" t="s">
        <v>512</v>
      </c>
      <c r="C361" s="199" t="s">
        <v>192</v>
      </c>
      <c r="D361" s="30" t="s">
        <v>193</v>
      </c>
      <c r="E361" s="31">
        <v>60</v>
      </c>
      <c r="F361" s="31">
        <v>20</v>
      </c>
      <c r="G361" s="33">
        <f>$G$84</f>
        <v>4.5999999999999999E-2</v>
      </c>
      <c r="H361" s="33">
        <f t="shared" si="114"/>
        <v>2.76</v>
      </c>
      <c r="I361" s="34">
        <f>H361+H362</f>
        <v>4.24</v>
      </c>
      <c r="J361" s="33">
        <f t="shared" si="118"/>
        <v>0.91999999999999993</v>
      </c>
      <c r="K361" s="34">
        <f>J361+J362</f>
        <v>1.66</v>
      </c>
      <c r="L361" s="33"/>
      <c r="M361" s="33"/>
      <c r="N361" s="33"/>
      <c r="O361" s="33">
        <f>I361*$Q$7</f>
        <v>6.3600000000000004E-2</v>
      </c>
      <c r="P361" s="33">
        <f>K361*$Q$7</f>
        <v>2.4899999999999999E-2</v>
      </c>
      <c r="Q361" s="33"/>
      <c r="R361" s="33">
        <f>I361*$T$7</f>
        <v>1.4416000000000002</v>
      </c>
      <c r="S361" s="35">
        <f>K361*$T$7</f>
        <v>0.56440000000000001</v>
      </c>
      <c r="T361" s="33"/>
      <c r="U361" s="36">
        <f>I361*$W$7</f>
        <v>4.2400000000000006E-4</v>
      </c>
      <c r="V361" s="36">
        <f>K361*$W$7</f>
        <v>1.66E-4</v>
      </c>
      <c r="W361" s="33"/>
      <c r="X361" s="33">
        <f>I361*$Z$7</f>
        <v>3.2283360000000001</v>
      </c>
      <c r="Y361" s="33">
        <f>K361*$Z$7</f>
        <v>1.2639239999999998</v>
      </c>
      <c r="Z361" s="33"/>
      <c r="AA361" s="33">
        <f>I361+O361+R361+U361+X361</f>
        <v>8.9739599999999999</v>
      </c>
      <c r="AB361" s="33">
        <f>K361+P361+S361+V361+Y361</f>
        <v>3.5133899999999998</v>
      </c>
      <c r="AC361" s="33">
        <f>AA361*$AE$7</f>
        <v>2.6921879999999998</v>
      </c>
      <c r="AD361" s="33">
        <f>AB361*$AE$7</f>
        <v>1.054017</v>
      </c>
      <c r="AE361" s="33"/>
      <c r="AF361" s="33"/>
      <c r="AG361" s="33"/>
      <c r="AH361" s="33">
        <f>(AA361+AC361)*$AJ$7</f>
        <v>0.34998443999999995</v>
      </c>
      <c r="AI361" s="33">
        <f>(AB361+AD361)*$AJ$7</f>
        <v>0.13702220999999998</v>
      </c>
      <c r="AJ361" s="33"/>
      <c r="AK361" s="37">
        <v>31.15</v>
      </c>
      <c r="AL361" s="38">
        <v>12.2</v>
      </c>
      <c r="AM361" s="38">
        <f t="shared" si="110"/>
        <v>33.64</v>
      </c>
      <c r="AN361" s="38">
        <f t="shared" si="112"/>
        <v>13.18</v>
      </c>
      <c r="AO361" s="37">
        <f t="shared" si="111"/>
        <v>6.73</v>
      </c>
      <c r="AP361" s="38">
        <f t="shared" si="111"/>
        <v>2.64</v>
      </c>
      <c r="AQ361" s="38"/>
      <c r="AR361" s="37">
        <f t="shared" si="119"/>
        <v>40.370000000000005</v>
      </c>
      <c r="AS361" s="38">
        <f t="shared" si="119"/>
        <v>15.82</v>
      </c>
    </row>
    <row r="362" spans="1:45" ht="51" hidden="1" customHeight="1" x14ac:dyDescent="0.25">
      <c r="A362" s="247"/>
      <c r="B362" s="198"/>
      <c r="C362" s="200"/>
      <c r="D362" s="30" t="s">
        <v>46</v>
      </c>
      <c r="E362" s="31">
        <v>40</v>
      </c>
      <c r="F362" s="31">
        <v>20</v>
      </c>
      <c r="G362" s="33">
        <f>$G$85</f>
        <v>3.6999999999999998E-2</v>
      </c>
      <c r="H362" s="33">
        <f t="shared" si="114"/>
        <v>1.48</v>
      </c>
      <c r="I362" s="34"/>
      <c r="J362" s="33">
        <f t="shared" si="118"/>
        <v>0.74</v>
      </c>
      <c r="K362" s="34"/>
      <c r="L362" s="33"/>
      <c r="M362" s="33"/>
      <c r="N362" s="33"/>
      <c r="O362" s="33"/>
      <c r="P362" s="33"/>
      <c r="Q362" s="33"/>
      <c r="R362" s="33"/>
      <c r="S362" s="35"/>
      <c r="T362" s="33"/>
      <c r="U362" s="36"/>
      <c r="V362" s="36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7"/>
      <c r="AL362" s="38"/>
      <c r="AM362" s="38">
        <f t="shared" si="110"/>
        <v>0</v>
      </c>
      <c r="AN362" s="38">
        <f t="shared" si="112"/>
        <v>0</v>
      </c>
      <c r="AO362" s="37">
        <f t="shared" si="111"/>
        <v>0</v>
      </c>
      <c r="AP362" s="38">
        <f t="shared" si="111"/>
        <v>0</v>
      </c>
      <c r="AQ362" s="38"/>
      <c r="AR362" s="37">
        <f t="shared" si="119"/>
        <v>0</v>
      </c>
      <c r="AS362" s="38">
        <f t="shared" si="119"/>
        <v>0</v>
      </c>
    </row>
    <row r="363" spans="1:45" ht="24" customHeight="1" x14ac:dyDescent="0.25">
      <c r="A363" s="246" t="s">
        <v>513</v>
      </c>
      <c r="B363" s="197" t="s">
        <v>514</v>
      </c>
      <c r="C363" s="199" t="s">
        <v>192</v>
      </c>
      <c r="D363" s="30" t="s">
        <v>193</v>
      </c>
      <c r="E363" s="31">
        <v>50</v>
      </c>
      <c r="F363" s="31">
        <v>30</v>
      </c>
      <c r="G363" s="33">
        <f>$G$84</f>
        <v>4.5999999999999999E-2</v>
      </c>
      <c r="H363" s="33">
        <f t="shared" si="114"/>
        <v>2.2999999999999998</v>
      </c>
      <c r="I363" s="34">
        <f>H363+H364</f>
        <v>4.5199999999999996</v>
      </c>
      <c r="J363" s="33">
        <f t="shared" si="118"/>
        <v>1.38</v>
      </c>
      <c r="K363" s="34">
        <f>J363+J364</f>
        <v>2.4899999999999998</v>
      </c>
      <c r="L363" s="33"/>
      <c r="M363" s="33"/>
      <c r="N363" s="33"/>
      <c r="O363" s="33">
        <f>I363*$Q$7</f>
        <v>6.7799999999999985E-2</v>
      </c>
      <c r="P363" s="33">
        <f>K363*$Q$7</f>
        <v>3.7349999999999994E-2</v>
      </c>
      <c r="Q363" s="33"/>
      <c r="R363" s="33">
        <f>I363*$T$7</f>
        <v>1.5367999999999999</v>
      </c>
      <c r="S363" s="35">
        <f>K363*$T$7</f>
        <v>0.84660000000000002</v>
      </c>
      <c r="T363" s="33"/>
      <c r="U363" s="36">
        <f>I363*$W$7</f>
        <v>4.5199999999999998E-4</v>
      </c>
      <c r="V363" s="36">
        <f>K363*$W$7</f>
        <v>2.4899999999999998E-4</v>
      </c>
      <c r="W363" s="33"/>
      <c r="X363" s="33">
        <f>I363*$Z$7</f>
        <v>3.4415279999999995</v>
      </c>
      <c r="Y363" s="33">
        <f>K363*$Z$7</f>
        <v>1.8958859999999997</v>
      </c>
      <c r="Z363" s="33"/>
      <c r="AA363" s="33">
        <f>I363+O363+R363+U363+X363</f>
        <v>9.5665799999999983</v>
      </c>
      <c r="AB363" s="33">
        <f>K363+P363+S363+V363+Y363</f>
        <v>5.2700849999999999</v>
      </c>
      <c r="AC363" s="33">
        <f>AA363*$AE$7</f>
        <v>2.8699739999999996</v>
      </c>
      <c r="AD363" s="33">
        <f>AB363*$AE$7</f>
        <v>1.5810255</v>
      </c>
      <c r="AE363" s="33"/>
      <c r="AF363" s="33"/>
      <c r="AG363" s="33"/>
      <c r="AH363" s="33">
        <f>(AA363+AC363)*$AJ$7</f>
        <v>0.37309661999999993</v>
      </c>
      <c r="AI363" s="33">
        <f>(AB363+AD363)*$AJ$7</f>
        <v>0.20553331499999999</v>
      </c>
      <c r="AJ363" s="33"/>
      <c r="AK363" s="37">
        <v>33.21</v>
      </c>
      <c r="AL363" s="38">
        <v>18.3</v>
      </c>
      <c r="AM363" s="38">
        <f t="shared" si="110"/>
        <v>35.869999999999997</v>
      </c>
      <c r="AN363" s="38">
        <f t="shared" si="112"/>
        <v>19.760000000000002</v>
      </c>
      <c r="AO363" s="37">
        <f t="shared" si="111"/>
        <v>7.17</v>
      </c>
      <c r="AP363" s="38">
        <f t="shared" si="111"/>
        <v>3.95</v>
      </c>
      <c r="AQ363" s="38"/>
      <c r="AR363" s="37">
        <f t="shared" si="119"/>
        <v>43.04</v>
      </c>
      <c r="AS363" s="38">
        <f t="shared" si="119"/>
        <v>23.71</v>
      </c>
    </row>
    <row r="364" spans="1:45" ht="30.75" hidden="1" customHeight="1" x14ac:dyDescent="0.25">
      <c r="A364" s="247"/>
      <c r="B364" s="198"/>
      <c r="C364" s="200"/>
      <c r="D364" s="30" t="s">
        <v>46</v>
      </c>
      <c r="E364" s="31">
        <v>60</v>
      </c>
      <c r="F364" s="31">
        <v>30</v>
      </c>
      <c r="G364" s="33">
        <f>$G$85</f>
        <v>3.6999999999999998E-2</v>
      </c>
      <c r="H364" s="33">
        <f t="shared" si="114"/>
        <v>2.2199999999999998</v>
      </c>
      <c r="I364" s="34"/>
      <c r="J364" s="33">
        <f t="shared" si="118"/>
        <v>1.1099999999999999</v>
      </c>
      <c r="K364" s="34"/>
      <c r="L364" s="33"/>
      <c r="M364" s="33"/>
      <c r="N364" s="33"/>
      <c r="O364" s="33"/>
      <c r="P364" s="33"/>
      <c r="Q364" s="33"/>
      <c r="R364" s="33"/>
      <c r="S364" s="35"/>
      <c r="T364" s="33"/>
      <c r="U364" s="36"/>
      <c r="V364" s="36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7"/>
      <c r="AL364" s="38"/>
      <c r="AM364" s="38">
        <f t="shared" si="110"/>
        <v>0</v>
      </c>
      <c r="AN364" s="38">
        <f t="shared" si="112"/>
        <v>0</v>
      </c>
      <c r="AO364" s="37">
        <f t="shared" si="111"/>
        <v>0</v>
      </c>
      <c r="AP364" s="38">
        <f t="shared" si="111"/>
        <v>0</v>
      </c>
      <c r="AQ364" s="38"/>
      <c r="AR364" s="37">
        <f t="shared" si="119"/>
        <v>0</v>
      </c>
      <c r="AS364" s="38">
        <f t="shared" si="119"/>
        <v>0</v>
      </c>
    </row>
    <row r="365" spans="1:45" ht="21" customHeight="1" x14ac:dyDescent="0.25">
      <c r="A365" s="246" t="s">
        <v>515</v>
      </c>
      <c r="B365" s="197" t="s">
        <v>516</v>
      </c>
      <c r="C365" s="199" t="s">
        <v>192</v>
      </c>
      <c r="D365" s="30" t="s">
        <v>193</v>
      </c>
      <c r="E365" s="31">
        <v>20</v>
      </c>
      <c r="F365" s="31">
        <v>10</v>
      </c>
      <c r="G365" s="33">
        <f>$G$84</f>
        <v>4.5999999999999999E-2</v>
      </c>
      <c r="H365" s="33">
        <f t="shared" si="114"/>
        <v>0.91999999999999993</v>
      </c>
      <c r="I365" s="34">
        <f>H365+H366</f>
        <v>1.66</v>
      </c>
      <c r="J365" s="33">
        <f t="shared" si="118"/>
        <v>0.45999999999999996</v>
      </c>
      <c r="K365" s="34">
        <f>J365+J366</f>
        <v>0.83</v>
      </c>
      <c r="L365" s="33"/>
      <c r="M365" s="33"/>
      <c r="N365" s="33"/>
      <c r="O365" s="33">
        <f>I365*$Q$7</f>
        <v>2.4899999999999999E-2</v>
      </c>
      <c r="P365" s="33">
        <f>K365*$Q$7</f>
        <v>1.2449999999999999E-2</v>
      </c>
      <c r="Q365" s="33"/>
      <c r="R365" s="33">
        <f>I365*$T$7</f>
        <v>0.56440000000000001</v>
      </c>
      <c r="S365" s="35">
        <f>K365*$T$7</f>
        <v>0.28220000000000001</v>
      </c>
      <c r="T365" s="33"/>
      <c r="U365" s="36">
        <f>I365*$W$7</f>
        <v>1.66E-4</v>
      </c>
      <c r="V365" s="36">
        <f>K365*$W$7</f>
        <v>8.2999999999999998E-5</v>
      </c>
      <c r="W365" s="33"/>
      <c r="X365" s="33">
        <f>I365*$Z$7</f>
        <v>1.2639239999999998</v>
      </c>
      <c r="Y365" s="33">
        <f>K365*$Z$7</f>
        <v>0.63196199999999991</v>
      </c>
      <c r="Z365" s="33"/>
      <c r="AA365" s="33">
        <f>I365+O365+R365+U365+X365</f>
        <v>3.5133899999999998</v>
      </c>
      <c r="AB365" s="33">
        <f>K365+P365+S365+V365+Y365</f>
        <v>1.7566949999999999</v>
      </c>
      <c r="AC365" s="33">
        <f>AA365*$AE$7</f>
        <v>1.054017</v>
      </c>
      <c r="AD365" s="33">
        <f>AB365*$AE$7</f>
        <v>0.52700849999999999</v>
      </c>
      <c r="AE365" s="33"/>
      <c r="AF365" s="33"/>
      <c r="AG365" s="33"/>
      <c r="AH365" s="33">
        <f>(AA365+AC365)*$AJ$7</f>
        <v>0.13702220999999998</v>
      </c>
      <c r="AI365" s="33">
        <f>(AB365+AD365)*$AJ$7</f>
        <v>6.8511104999999989E-2</v>
      </c>
      <c r="AJ365" s="33"/>
      <c r="AK365" s="37">
        <v>12.2</v>
      </c>
      <c r="AL365" s="38">
        <v>6.11</v>
      </c>
      <c r="AM365" s="38">
        <f t="shared" si="110"/>
        <v>13.18</v>
      </c>
      <c r="AN365" s="38">
        <f t="shared" si="112"/>
        <v>6.6</v>
      </c>
      <c r="AO365" s="37">
        <f t="shared" si="111"/>
        <v>2.64</v>
      </c>
      <c r="AP365" s="38">
        <f t="shared" si="111"/>
        <v>1.32</v>
      </c>
      <c r="AQ365" s="38"/>
      <c r="AR365" s="37">
        <f t="shared" si="119"/>
        <v>15.82</v>
      </c>
      <c r="AS365" s="38">
        <f t="shared" si="119"/>
        <v>7.92</v>
      </c>
    </row>
    <row r="366" spans="1:45" ht="51.75" hidden="1" customHeight="1" x14ac:dyDescent="0.25">
      <c r="A366" s="247"/>
      <c r="B366" s="198"/>
      <c r="C366" s="200"/>
      <c r="D366" s="30" t="s">
        <v>46</v>
      </c>
      <c r="E366" s="31">
        <v>20</v>
      </c>
      <c r="F366" s="31">
        <v>10</v>
      </c>
      <c r="G366" s="33">
        <f>$G$85</f>
        <v>3.6999999999999998E-2</v>
      </c>
      <c r="H366" s="33">
        <f t="shared" si="114"/>
        <v>0.74</v>
      </c>
      <c r="I366" s="34"/>
      <c r="J366" s="33">
        <f t="shared" si="118"/>
        <v>0.37</v>
      </c>
      <c r="K366" s="34"/>
      <c r="L366" s="33"/>
      <c r="M366" s="33"/>
      <c r="N366" s="33"/>
      <c r="O366" s="33"/>
      <c r="P366" s="33"/>
      <c r="Q366" s="33"/>
      <c r="R366" s="33"/>
      <c r="S366" s="35"/>
      <c r="T366" s="33"/>
      <c r="U366" s="36"/>
      <c r="V366" s="36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7"/>
      <c r="AL366" s="38"/>
      <c r="AM366" s="38">
        <f t="shared" si="110"/>
        <v>0</v>
      </c>
      <c r="AN366" s="38">
        <f t="shared" si="112"/>
        <v>0</v>
      </c>
      <c r="AO366" s="37">
        <f t="shared" si="111"/>
        <v>0</v>
      </c>
      <c r="AP366" s="38">
        <f t="shared" si="111"/>
        <v>0</v>
      </c>
      <c r="AQ366" s="38"/>
      <c r="AR366" s="37"/>
      <c r="AS366" s="38"/>
    </row>
    <row r="367" spans="1:45" ht="21" customHeight="1" x14ac:dyDescent="0.25">
      <c r="A367" s="140" t="s">
        <v>517</v>
      </c>
      <c r="B367" s="28" t="s">
        <v>518</v>
      </c>
      <c r="C367" s="29"/>
      <c r="D367" s="30"/>
      <c r="E367" s="31"/>
      <c r="F367" s="31"/>
      <c r="G367" s="33"/>
      <c r="H367" s="33"/>
      <c r="I367" s="34"/>
      <c r="J367" s="33"/>
      <c r="K367" s="34"/>
      <c r="L367" s="33"/>
      <c r="M367" s="33"/>
      <c r="N367" s="33"/>
      <c r="O367" s="33"/>
      <c r="P367" s="33"/>
      <c r="Q367" s="33"/>
      <c r="R367" s="33"/>
      <c r="S367" s="35"/>
      <c r="T367" s="33"/>
      <c r="U367" s="36"/>
      <c r="V367" s="36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7"/>
      <c r="AL367" s="38"/>
      <c r="AM367" s="38"/>
      <c r="AN367" s="38"/>
      <c r="AO367" s="37"/>
      <c r="AP367" s="38"/>
      <c r="AQ367" s="38"/>
      <c r="AR367" s="37"/>
      <c r="AS367" s="38"/>
    </row>
    <row r="368" spans="1:45" ht="38.25" customHeight="1" x14ac:dyDescent="0.25">
      <c r="A368" s="246" t="s">
        <v>519</v>
      </c>
      <c r="B368" s="197" t="s">
        <v>520</v>
      </c>
      <c r="C368" s="199" t="s">
        <v>192</v>
      </c>
      <c r="D368" s="30" t="s">
        <v>193</v>
      </c>
      <c r="E368" s="31">
        <v>20</v>
      </c>
      <c r="F368" s="31">
        <v>15</v>
      </c>
      <c r="G368" s="33">
        <f>$G$84</f>
        <v>4.5999999999999999E-2</v>
      </c>
      <c r="H368" s="33">
        <f t="shared" si="114"/>
        <v>0.91999999999999993</v>
      </c>
      <c r="I368" s="34">
        <f>H368+H369</f>
        <v>3.88</v>
      </c>
      <c r="J368" s="33">
        <f t="shared" si="118"/>
        <v>0.69</v>
      </c>
      <c r="K368" s="34">
        <f>J368+J369</f>
        <v>3.28</v>
      </c>
      <c r="L368" s="33"/>
      <c r="M368" s="33"/>
      <c r="N368" s="33"/>
      <c r="O368" s="33">
        <f>I368*$Q$7</f>
        <v>5.8199999999999995E-2</v>
      </c>
      <c r="P368" s="33">
        <f>K368*$Q$7</f>
        <v>4.9199999999999994E-2</v>
      </c>
      <c r="Q368" s="33"/>
      <c r="R368" s="33">
        <f>I368*$T$7</f>
        <v>1.3192000000000002</v>
      </c>
      <c r="S368" s="35">
        <f>K368*$T$7</f>
        <v>1.1152</v>
      </c>
      <c r="T368" s="33"/>
      <c r="U368" s="36">
        <f>I368*$W$7</f>
        <v>3.88E-4</v>
      </c>
      <c r="V368" s="36">
        <f>K368*$W$7</f>
        <v>3.28E-4</v>
      </c>
      <c r="W368" s="33"/>
      <c r="X368" s="33">
        <f>I368*$Z$7</f>
        <v>2.9542319999999997</v>
      </c>
      <c r="Y368" s="33">
        <f>K368*$Z$7</f>
        <v>2.4973919999999996</v>
      </c>
      <c r="Z368" s="33"/>
      <c r="AA368" s="33">
        <f>I368+O368+R368+U368+X368</f>
        <v>8.212019999999999</v>
      </c>
      <c r="AB368" s="33">
        <f>K368+P368+S368+V368+Y368</f>
        <v>6.9421199999999992</v>
      </c>
      <c r="AC368" s="33">
        <f>AA368*$AE$7</f>
        <v>2.4636059999999995</v>
      </c>
      <c r="AD368" s="33">
        <f>AB368*$AE$7</f>
        <v>2.0826359999999995</v>
      </c>
      <c r="AE368" s="33"/>
      <c r="AF368" s="33"/>
      <c r="AG368" s="33"/>
      <c r="AH368" s="33">
        <f>(AA368+AC368)*$AJ$7</f>
        <v>0.32026877999999992</v>
      </c>
      <c r="AI368" s="33">
        <f>(AB368+AD368)*$AJ$7</f>
        <v>0.27074267999999996</v>
      </c>
      <c r="AJ368" s="33"/>
      <c r="AK368" s="37">
        <v>28.51</v>
      </c>
      <c r="AL368" s="38">
        <v>24.1</v>
      </c>
      <c r="AM368" s="38">
        <f t="shared" si="110"/>
        <v>30.79</v>
      </c>
      <c r="AN368" s="38">
        <f t="shared" si="112"/>
        <v>26.03</v>
      </c>
      <c r="AO368" s="37">
        <f t="shared" si="111"/>
        <v>6.16</v>
      </c>
      <c r="AP368" s="38">
        <f t="shared" si="111"/>
        <v>5.21</v>
      </c>
      <c r="AQ368" s="38"/>
      <c r="AR368" s="37">
        <f t="shared" ref="AR368:AS372" si="120">AM368+AO368</f>
        <v>36.950000000000003</v>
      </c>
      <c r="AS368" s="38">
        <f t="shared" si="120"/>
        <v>31.240000000000002</v>
      </c>
    </row>
    <row r="369" spans="1:45" ht="51.75" hidden="1" customHeight="1" x14ac:dyDescent="0.25">
      <c r="A369" s="247"/>
      <c r="B369" s="198"/>
      <c r="C369" s="200"/>
      <c r="D369" s="30" t="s">
        <v>46</v>
      </c>
      <c r="E369" s="31">
        <v>80</v>
      </c>
      <c r="F369" s="31">
        <v>70</v>
      </c>
      <c r="G369" s="33">
        <f>$G$85</f>
        <v>3.6999999999999998E-2</v>
      </c>
      <c r="H369" s="33">
        <f t="shared" si="114"/>
        <v>2.96</v>
      </c>
      <c r="I369" s="34"/>
      <c r="J369" s="33">
        <f t="shared" si="118"/>
        <v>2.59</v>
      </c>
      <c r="K369" s="34"/>
      <c r="L369" s="33"/>
      <c r="M369" s="33"/>
      <c r="N369" s="33"/>
      <c r="O369" s="33"/>
      <c r="P369" s="33"/>
      <c r="Q369" s="33"/>
      <c r="R369" s="33"/>
      <c r="S369" s="35"/>
      <c r="T369" s="33"/>
      <c r="U369" s="36"/>
      <c r="V369" s="36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7"/>
      <c r="AL369" s="38"/>
      <c r="AM369" s="38">
        <f t="shared" si="110"/>
        <v>0</v>
      </c>
      <c r="AN369" s="38">
        <f t="shared" si="112"/>
        <v>0</v>
      </c>
      <c r="AO369" s="37">
        <f t="shared" si="111"/>
        <v>0</v>
      </c>
      <c r="AP369" s="38">
        <f t="shared" si="111"/>
        <v>0</v>
      </c>
      <c r="AQ369" s="38"/>
      <c r="AR369" s="37">
        <f t="shared" si="120"/>
        <v>0</v>
      </c>
      <c r="AS369" s="38">
        <f t="shared" si="120"/>
        <v>0</v>
      </c>
    </row>
    <row r="370" spans="1:45" ht="18.75" customHeight="1" x14ac:dyDescent="0.25">
      <c r="A370" s="246" t="s">
        <v>521</v>
      </c>
      <c r="B370" s="197" t="s">
        <v>522</v>
      </c>
      <c r="C370" s="199" t="s">
        <v>192</v>
      </c>
      <c r="D370" s="30" t="s">
        <v>193</v>
      </c>
      <c r="E370" s="31">
        <v>10</v>
      </c>
      <c r="F370" s="31">
        <v>5</v>
      </c>
      <c r="G370" s="33">
        <f>$G$84</f>
        <v>4.5999999999999999E-2</v>
      </c>
      <c r="H370" s="33">
        <f t="shared" si="114"/>
        <v>0.45999999999999996</v>
      </c>
      <c r="I370" s="34">
        <f>H370+H371</f>
        <v>1.5699999999999998</v>
      </c>
      <c r="J370" s="33">
        <f t="shared" si="118"/>
        <v>0.22999999999999998</v>
      </c>
      <c r="K370" s="34">
        <f>J370+J371</f>
        <v>0.78499999999999992</v>
      </c>
      <c r="L370" s="33"/>
      <c r="M370" s="33"/>
      <c r="N370" s="33"/>
      <c r="O370" s="33">
        <f>I370*$Q$7</f>
        <v>2.3549999999999998E-2</v>
      </c>
      <c r="P370" s="33">
        <f>K370*$Q$7</f>
        <v>1.1774999999999999E-2</v>
      </c>
      <c r="Q370" s="33"/>
      <c r="R370" s="33">
        <f>I370*$T$7</f>
        <v>0.53379999999999994</v>
      </c>
      <c r="S370" s="35">
        <f>K370*$T$7</f>
        <v>0.26689999999999997</v>
      </c>
      <c r="T370" s="33"/>
      <c r="U370" s="36">
        <f>I370*$W$7</f>
        <v>1.5699999999999999E-4</v>
      </c>
      <c r="V370" s="36">
        <f>K370*$W$7</f>
        <v>7.8499999999999997E-5</v>
      </c>
      <c r="W370" s="33"/>
      <c r="X370" s="33">
        <f>I370*$Z$7</f>
        <v>1.1953979999999997</v>
      </c>
      <c r="Y370" s="33">
        <f>K370*$Z$7</f>
        <v>0.59769899999999987</v>
      </c>
      <c r="Z370" s="33"/>
      <c r="AA370" s="33">
        <f>I370+O370+R370+U370+X370</f>
        <v>3.3229049999999996</v>
      </c>
      <c r="AB370" s="33">
        <f>K370+P370+S370+V370+Y370</f>
        <v>1.6614524999999998</v>
      </c>
      <c r="AC370" s="33">
        <f>AA370*$AE$7</f>
        <v>0.9968714999999998</v>
      </c>
      <c r="AD370" s="33">
        <f>AB370*$AE$7</f>
        <v>0.4984357499999999</v>
      </c>
      <c r="AE370" s="33"/>
      <c r="AF370" s="33"/>
      <c r="AG370" s="33"/>
      <c r="AH370" s="33">
        <f>(AA370+AC370)*$AJ$7</f>
        <v>0.129593295</v>
      </c>
      <c r="AI370" s="33">
        <f>(AB370+AD370)*$AJ$7</f>
        <v>6.4796647499999999E-2</v>
      </c>
      <c r="AJ370" s="33"/>
      <c r="AK370" s="37">
        <v>11.54</v>
      </c>
      <c r="AL370" s="38">
        <v>5.77</v>
      </c>
      <c r="AM370" s="38">
        <f t="shared" si="110"/>
        <v>12.46</v>
      </c>
      <c r="AN370" s="38">
        <f t="shared" si="112"/>
        <v>6.23</v>
      </c>
      <c r="AO370" s="37">
        <f t="shared" si="111"/>
        <v>2.4900000000000002</v>
      </c>
      <c r="AP370" s="38">
        <f t="shared" si="111"/>
        <v>1.25</v>
      </c>
      <c r="AQ370" s="38"/>
      <c r="AR370" s="37">
        <f t="shared" si="120"/>
        <v>14.950000000000001</v>
      </c>
      <c r="AS370" s="38">
        <f t="shared" si="120"/>
        <v>7.48</v>
      </c>
    </row>
    <row r="371" spans="1:45" ht="7.5" hidden="1" customHeight="1" x14ac:dyDescent="0.25">
      <c r="A371" s="247"/>
      <c r="B371" s="198"/>
      <c r="C371" s="200"/>
      <c r="D371" s="30" t="s">
        <v>46</v>
      </c>
      <c r="E371" s="31">
        <v>30</v>
      </c>
      <c r="F371" s="31">
        <v>15</v>
      </c>
      <c r="G371" s="33">
        <f>$G$85</f>
        <v>3.6999999999999998E-2</v>
      </c>
      <c r="H371" s="33">
        <f t="shared" si="114"/>
        <v>1.1099999999999999</v>
      </c>
      <c r="I371" s="34"/>
      <c r="J371" s="33">
        <f t="shared" si="118"/>
        <v>0.55499999999999994</v>
      </c>
      <c r="K371" s="34"/>
      <c r="L371" s="33"/>
      <c r="M371" s="33"/>
      <c r="N371" s="33"/>
      <c r="O371" s="33"/>
      <c r="P371" s="33"/>
      <c r="Q371" s="33"/>
      <c r="R371" s="33"/>
      <c r="S371" s="35"/>
      <c r="T371" s="33"/>
      <c r="U371" s="36"/>
      <c r="V371" s="36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7"/>
      <c r="AL371" s="38"/>
      <c r="AM371" s="38">
        <f t="shared" si="110"/>
        <v>0</v>
      </c>
      <c r="AN371" s="38">
        <f t="shared" si="112"/>
        <v>0</v>
      </c>
      <c r="AO371" s="37">
        <f t="shared" si="111"/>
        <v>0</v>
      </c>
      <c r="AP371" s="38">
        <f t="shared" si="111"/>
        <v>0</v>
      </c>
      <c r="AQ371" s="38"/>
      <c r="AR371" s="37">
        <f t="shared" si="120"/>
        <v>0</v>
      </c>
      <c r="AS371" s="38">
        <f t="shared" si="120"/>
        <v>0</v>
      </c>
    </row>
    <row r="372" spans="1:45" ht="21" customHeight="1" x14ac:dyDescent="0.25">
      <c r="A372" s="246" t="s">
        <v>523</v>
      </c>
      <c r="B372" s="197" t="s">
        <v>524</v>
      </c>
      <c r="C372" s="199" t="s">
        <v>192</v>
      </c>
      <c r="D372" s="30" t="s">
        <v>193</v>
      </c>
      <c r="E372" s="31">
        <v>15</v>
      </c>
      <c r="F372" s="31">
        <v>10</v>
      </c>
      <c r="G372" s="33">
        <f>$G$84</f>
        <v>4.5999999999999999E-2</v>
      </c>
      <c r="H372" s="33">
        <f t="shared" si="114"/>
        <v>0.69</v>
      </c>
      <c r="I372" s="34">
        <f>H372+H373</f>
        <v>1.43</v>
      </c>
      <c r="J372" s="33">
        <f t="shared" si="118"/>
        <v>0.45999999999999996</v>
      </c>
      <c r="K372" s="34">
        <f>J372+J373</f>
        <v>0.83</v>
      </c>
      <c r="L372" s="33"/>
      <c r="M372" s="33"/>
      <c r="N372" s="33"/>
      <c r="O372" s="33">
        <f>I372*$Q$7</f>
        <v>2.1449999999999997E-2</v>
      </c>
      <c r="P372" s="33">
        <f>K372*$Q$7</f>
        <v>1.2449999999999999E-2</v>
      </c>
      <c r="Q372" s="33"/>
      <c r="R372" s="33">
        <f>I372*$T$7</f>
        <v>0.48620000000000002</v>
      </c>
      <c r="S372" s="35">
        <f>K372*$T$7</f>
        <v>0.28220000000000001</v>
      </c>
      <c r="T372" s="33"/>
      <c r="U372" s="36">
        <f>I372*$W$7</f>
        <v>1.4300000000000001E-4</v>
      </c>
      <c r="V372" s="36">
        <f>K372*$W$7</f>
        <v>8.2999999999999998E-5</v>
      </c>
      <c r="W372" s="33"/>
      <c r="X372" s="33">
        <f>I372*$Z$7</f>
        <v>1.0888019999999998</v>
      </c>
      <c r="Y372" s="33">
        <f>K372*$Z$7</f>
        <v>0.63196199999999991</v>
      </c>
      <c r="Z372" s="33"/>
      <c r="AA372" s="33">
        <f>I372+O372+R372+U372+X372</f>
        <v>3.0265949999999995</v>
      </c>
      <c r="AB372" s="33">
        <f>K372+P372+S372+V372+Y372</f>
        <v>1.7566949999999999</v>
      </c>
      <c r="AC372" s="33">
        <f>AA372*$AE$7</f>
        <v>0.9079784999999998</v>
      </c>
      <c r="AD372" s="33">
        <f>AB372*$AE$7</f>
        <v>0.52700849999999999</v>
      </c>
      <c r="AE372" s="33"/>
      <c r="AF372" s="33"/>
      <c r="AG372" s="33"/>
      <c r="AH372" s="33">
        <f>(AA372+AC372)*$AJ$7</f>
        <v>0.11803720499999996</v>
      </c>
      <c r="AI372" s="33">
        <f>(AB372+AD372)*$AJ$7</f>
        <v>6.8511104999999989E-2</v>
      </c>
      <c r="AJ372" s="33"/>
      <c r="AK372" s="37">
        <v>10.5</v>
      </c>
      <c r="AL372" s="38">
        <v>6.11</v>
      </c>
      <c r="AM372" s="38">
        <f t="shared" si="110"/>
        <v>11.34</v>
      </c>
      <c r="AN372" s="38">
        <f t="shared" si="112"/>
        <v>6.6</v>
      </c>
      <c r="AO372" s="37">
        <f t="shared" si="111"/>
        <v>2.27</v>
      </c>
      <c r="AP372" s="38">
        <f t="shared" si="111"/>
        <v>1.32</v>
      </c>
      <c r="AQ372" s="38"/>
      <c r="AR372" s="37">
        <f t="shared" si="120"/>
        <v>13.61</v>
      </c>
      <c r="AS372" s="38">
        <f t="shared" si="120"/>
        <v>7.92</v>
      </c>
    </row>
    <row r="373" spans="1:45" ht="0.75" customHeight="1" x14ac:dyDescent="0.25">
      <c r="A373" s="247"/>
      <c r="B373" s="198"/>
      <c r="C373" s="200"/>
      <c r="D373" s="30" t="s">
        <v>46</v>
      </c>
      <c r="E373" s="31">
        <v>20</v>
      </c>
      <c r="F373" s="31">
        <v>10</v>
      </c>
      <c r="G373" s="33">
        <f>$G$85</f>
        <v>3.6999999999999998E-2</v>
      </c>
      <c r="H373" s="33">
        <f t="shared" si="114"/>
        <v>0.74</v>
      </c>
      <c r="I373" s="34"/>
      <c r="J373" s="33">
        <f t="shared" si="118"/>
        <v>0.37</v>
      </c>
      <c r="K373" s="34"/>
      <c r="L373" s="33"/>
      <c r="M373" s="33"/>
      <c r="N373" s="33"/>
      <c r="O373" s="33"/>
      <c r="P373" s="33"/>
      <c r="Q373" s="33"/>
      <c r="R373" s="33"/>
      <c r="S373" s="35"/>
      <c r="T373" s="33"/>
      <c r="U373" s="36"/>
      <c r="V373" s="36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7"/>
      <c r="AL373" s="38"/>
      <c r="AM373" s="38">
        <f t="shared" si="110"/>
        <v>0</v>
      </c>
      <c r="AN373" s="38">
        <f t="shared" si="112"/>
        <v>0</v>
      </c>
      <c r="AO373" s="37">
        <f t="shared" si="111"/>
        <v>0</v>
      </c>
      <c r="AP373" s="38">
        <f t="shared" si="111"/>
        <v>0</v>
      </c>
      <c r="AQ373" s="38"/>
      <c r="AR373" s="37"/>
      <c r="AS373" s="38"/>
    </row>
    <row r="374" spans="1:45" ht="20.25" customHeight="1" x14ac:dyDescent="0.25">
      <c r="A374" s="140" t="s">
        <v>525</v>
      </c>
      <c r="B374" s="28" t="s">
        <v>526</v>
      </c>
      <c r="C374" s="29"/>
      <c r="D374" s="30"/>
      <c r="E374" s="31"/>
      <c r="F374" s="31"/>
      <c r="G374" s="33"/>
      <c r="H374" s="33"/>
      <c r="I374" s="34"/>
      <c r="J374" s="33"/>
      <c r="K374" s="34"/>
      <c r="L374" s="33"/>
      <c r="M374" s="33"/>
      <c r="N374" s="33"/>
      <c r="O374" s="33"/>
      <c r="P374" s="33"/>
      <c r="Q374" s="33"/>
      <c r="R374" s="33"/>
      <c r="S374" s="35"/>
      <c r="T374" s="33"/>
      <c r="U374" s="36"/>
      <c r="V374" s="36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7"/>
      <c r="AL374" s="38"/>
      <c r="AM374" s="38"/>
      <c r="AN374" s="38"/>
      <c r="AO374" s="37"/>
      <c r="AP374" s="38"/>
      <c r="AQ374" s="38"/>
      <c r="AR374" s="37"/>
      <c r="AS374" s="38"/>
    </row>
    <row r="375" spans="1:45" ht="24.75" customHeight="1" x14ac:dyDescent="0.25">
      <c r="A375" s="246" t="s">
        <v>527</v>
      </c>
      <c r="B375" s="197" t="s">
        <v>528</v>
      </c>
      <c r="C375" s="199" t="s">
        <v>192</v>
      </c>
      <c r="D375" s="30" t="s">
        <v>193</v>
      </c>
      <c r="E375" s="31">
        <v>40</v>
      </c>
      <c r="F375" s="31">
        <v>20</v>
      </c>
      <c r="G375" s="33">
        <f>$G$84</f>
        <v>4.5999999999999999E-2</v>
      </c>
      <c r="H375" s="33">
        <f t="shared" si="114"/>
        <v>1.8399999999999999</v>
      </c>
      <c r="I375" s="34">
        <f>H375+H376</f>
        <v>2.9499999999999997</v>
      </c>
      <c r="J375" s="33">
        <f t="shared" si="118"/>
        <v>0.91999999999999993</v>
      </c>
      <c r="K375" s="34">
        <f>J375+J376</f>
        <v>1.66</v>
      </c>
      <c r="L375" s="33"/>
      <c r="M375" s="33"/>
      <c r="N375" s="33"/>
      <c r="O375" s="33">
        <f>I375*$Q$7</f>
        <v>4.4249999999999998E-2</v>
      </c>
      <c r="P375" s="33">
        <f>K375*$Q$7</f>
        <v>2.4899999999999999E-2</v>
      </c>
      <c r="Q375" s="33"/>
      <c r="R375" s="33">
        <f>I375*$T$7</f>
        <v>1.0029999999999999</v>
      </c>
      <c r="S375" s="35">
        <f>K375*$T$7</f>
        <v>0.56440000000000001</v>
      </c>
      <c r="T375" s="33"/>
      <c r="U375" s="36">
        <f>I375*$W$7</f>
        <v>2.9499999999999996E-4</v>
      </c>
      <c r="V375" s="36">
        <f>K375*$W$7</f>
        <v>1.66E-4</v>
      </c>
      <c r="W375" s="33"/>
      <c r="X375" s="33">
        <f>I375*$Z$7</f>
        <v>2.2461299999999995</v>
      </c>
      <c r="Y375" s="33">
        <f>K375*$Z$7</f>
        <v>1.2639239999999998</v>
      </c>
      <c r="Z375" s="33"/>
      <c r="AA375" s="33">
        <f>I375+O375+R375+U375+X375</f>
        <v>6.2436749999999988</v>
      </c>
      <c r="AB375" s="33">
        <f>K375+P375+S375+V375+Y375</f>
        <v>3.5133899999999998</v>
      </c>
      <c r="AC375" s="33">
        <f>AA375*$AE$7</f>
        <v>1.8731024999999994</v>
      </c>
      <c r="AD375" s="33">
        <f>AB375*$AE$7</f>
        <v>1.054017</v>
      </c>
      <c r="AE375" s="33"/>
      <c r="AF375" s="33"/>
      <c r="AG375" s="33"/>
      <c r="AH375" s="33">
        <f>(AA375+AC375)*$AJ$7</f>
        <v>0.24350332499999994</v>
      </c>
      <c r="AI375" s="33">
        <f>(AB375+AD375)*$AJ$7</f>
        <v>0.13702220999999998</v>
      </c>
      <c r="AJ375" s="33"/>
      <c r="AK375" s="37">
        <v>21.68</v>
      </c>
      <c r="AL375" s="38">
        <v>12.2</v>
      </c>
      <c r="AM375" s="38">
        <f t="shared" si="110"/>
        <v>23.41</v>
      </c>
      <c r="AN375" s="38">
        <f t="shared" si="112"/>
        <v>13.18</v>
      </c>
      <c r="AO375" s="37">
        <f t="shared" si="111"/>
        <v>4.68</v>
      </c>
      <c r="AP375" s="38">
        <f t="shared" si="111"/>
        <v>2.64</v>
      </c>
      <c r="AQ375" s="38"/>
      <c r="AR375" s="37">
        <f t="shared" ref="AR375:AS379" si="121">AM375+AO375</f>
        <v>28.09</v>
      </c>
      <c r="AS375" s="38">
        <f t="shared" si="121"/>
        <v>15.82</v>
      </c>
    </row>
    <row r="376" spans="1:45" ht="0.75" customHeight="1" x14ac:dyDescent="0.25">
      <c r="A376" s="247"/>
      <c r="B376" s="198"/>
      <c r="C376" s="200"/>
      <c r="D376" s="30" t="s">
        <v>46</v>
      </c>
      <c r="E376" s="31">
        <v>30</v>
      </c>
      <c r="F376" s="31">
        <v>20</v>
      </c>
      <c r="G376" s="33">
        <f>$G$85</f>
        <v>3.6999999999999998E-2</v>
      </c>
      <c r="H376" s="33">
        <f t="shared" si="114"/>
        <v>1.1099999999999999</v>
      </c>
      <c r="I376" s="34"/>
      <c r="J376" s="33">
        <f t="shared" si="118"/>
        <v>0.74</v>
      </c>
      <c r="K376" s="34"/>
      <c r="L376" s="33"/>
      <c r="M376" s="33"/>
      <c r="N376" s="33"/>
      <c r="O376" s="33"/>
      <c r="P376" s="33"/>
      <c r="Q376" s="33"/>
      <c r="R376" s="33"/>
      <c r="S376" s="35"/>
      <c r="T376" s="33"/>
      <c r="U376" s="36"/>
      <c r="V376" s="36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7"/>
      <c r="AL376" s="38"/>
      <c r="AM376" s="38">
        <f t="shared" si="110"/>
        <v>0</v>
      </c>
      <c r="AN376" s="38">
        <f t="shared" si="112"/>
        <v>0</v>
      </c>
      <c r="AO376" s="37">
        <f t="shared" si="111"/>
        <v>0</v>
      </c>
      <c r="AP376" s="38">
        <f t="shared" si="111"/>
        <v>0</v>
      </c>
      <c r="AQ376" s="38"/>
      <c r="AR376" s="37">
        <f t="shared" si="121"/>
        <v>0</v>
      </c>
      <c r="AS376" s="38">
        <f t="shared" si="121"/>
        <v>0</v>
      </c>
    </row>
    <row r="377" spans="1:45" ht="32.25" customHeight="1" x14ac:dyDescent="0.25">
      <c r="A377" s="246" t="s">
        <v>529</v>
      </c>
      <c r="B377" s="197" t="s">
        <v>530</v>
      </c>
      <c r="C377" s="199" t="s">
        <v>192</v>
      </c>
      <c r="D377" s="30" t="s">
        <v>193</v>
      </c>
      <c r="E377" s="31">
        <v>40</v>
      </c>
      <c r="F377" s="31">
        <v>20</v>
      </c>
      <c r="G377" s="33">
        <f>$G$84</f>
        <v>4.5999999999999999E-2</v>
      </c>
      <c r="H377" s="33">
        <f t="shared" si="114"/>
        <v>1.8399999999999999</v>
      </c>
      <c r="I377" s="34">
        <f>H377+H378</f>
        <v>2.9499999999999997</v>
      </c>
      <c r="J377" s="33">
        <f t="shared" si="118"/>
        <v>0.91999999999999993</v>
      </c>
      <c r="K377" s="34">
        <f>J377+J378</f>
        <v>1.66</v>
      </c>
      <c r="L377" s="33"/>
      <c r="M377" s="33"/>
      <c r="N377" s="33"/>
      <c r="O377" s="33">
        <f>I377*$Q$7</f>
        <v>4.4249999999999998E-2</v>
      </c>
      <c r="P377" s="33">
        <f>K377*$Q$7</f>
        <v>2.4899999999999999E-2</v>
      </c>
      <c r="Q377" s="33"/>
      <c r="R377" s="33">
        <f>I377*$T$7</f>
        <v>1.0029999999999999</v>
      </c>
      <c r="S377" s="35">
        <f>K377*$T$7</f>
        <v>0.56440000000000001</v>
      </c>
      <c r="T377" s="33"/>
      <c r="U377" s="36">
        <f>I377*$W$7</f>
        <v>2.9499999999999996E-4</v>
      </c>
      <c r="V377" s="36">
        <f>K377*$W$7</f>
        <v>1.66E-4</v>
      </c>
      <c r="W377" s="33"/>
      <c r="X377" s="33">
        <f>I377*$Z$7</f>
        <v>2.2461299999999995</v>
      </c>
      <c r="Y377" s="33">
        <f>K377*$Z$7</f>
        <v>1.2639239999999998</v>
      </c>
      <c r="Z377" s="33"/>
      <c r="AA377" s="33">
        <f>I377+O377+R377+U377+X377</f>
        <v>6.2436749999999988</v>
      </c>
      <c r="AB377" s="33">
        <f>K377+P377+S377+V377+Y377</f>
        <v>3.5133899999999998</v>
      </c>
      <c r="AC377" s="33">
        <f>AA377*$AE$7</f>
        <v>1.8731024999999994</v>
      </c>
      <c r="AD377" s="33">
        <f>AB377*$AE$7</f>
        <v>1.054017</v>
      </c>
      <c r="AE377" s="33"/>
      <c r="AF377" s="33"/>
      <c r="AG377" s="33"/>
      <c r="AH377" s="33">
        <f>(AA377+AC377)*$AJ$7</f>
        <v>0.24350332499999994</v>
      </c>
      <c r="AI377" s="33">
        <f>(AB377+AD377)*$AJ$7</f>
        <v>0.13702220999999998</v>
      </c>
      <c r="AJ377" s="33"/>
      <c r="AK377" s="37">
        <v>21.68</v>
      </c>
      <c r="AL377" s="38">
        <v>12.2</v>
      </c>
      <c r="AM377" s="38">
        <f t="shared" si="110"/>
        <v>23.41</v>
      </c>
      <c r="AN377" s="38">
        <f t="shared" si="112"/>
        <v>13.18</v>
      </c>
      <c r="AO377" s="37">
        <f t="shared" si="111"/>
        <v>4.68</v>
      </c>
      <c r="AP377" s="38">
        <f t="shared" si="111"/>
        <v>2.64</v>
      </c>
      <c r="AQ377" s="38"/>
      <c r="AR377" s="37">
        <f t="shared" si="121"/>
        <v>28.09</v>
      </c>
      <c r="AS377" s="38">
        <f t="shared" si="121"/>
        <v>15.82</v>
      </c>
    </row>
    <row r="378" spans="1:45" ht="48" hidden="1" customHeight="1" x14ac:dyDescent="0.25">
      <c r="A378" s="247"/>
      <c r="B378" s="198"/>
      <c r="C378" s="200"/>
      <c r="D378" s="30" t="s">
        <v>46</v>
      </c>
      <c r="E378" s="31">
        <v>30</v>
      </c>
      <c r="F378" s="31">
        <v>20</v>
      </c>
      <c r="G378" s="33">
        <f>$G$85</f>
        <v>3.6999999999999998E-2</v>
      </c>
      <c r="H378" s="33">
        <f t="shared" si="114"/>
        <v>1.1099999999999999</v>
      </c>
      <c r="I378" s="34"/>
      <c r="J378" s="33">
        <f t="shared" si="118"/>
        <v>0.74</v>
      </c>
      <c r="K378" s="34"/>
      <c r="L378" s="33"/>
      <c r="M378" s="33"/>
      <c r="N378" s="33"/>
      <c r="O378" s="33"/>
      <c r="P378" s="33"/>
      <c r="Q378" s="33"/>
      <c r="R378" s="33"/>
      <c r="S378" s="35"/>
      <c r="T378" s="33"/>
      <c r="U378" s="36"/>
      <c r="V378" s="36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7"/>
      <c r="AL378" s="38"/>
      <c r="AM378" s="38">
        <f t="shared" si="110"/>
        <v>0</v>
      </c>
      <c r="AN378" s="38">
        <f t="shared" si="112"/>
        <v>0</v>
      </c>
      <c r="AO378" s="37">
        <f t="shared" si="111"/>
        <v>0</v>
      </c>
      <c r="AP378" s="38">
        <f t="shared" si="111"/>
        <v>0</v>
      </c>
      <c r="AQ378" s="38"/>
      <c r="AR378" s="37">
        <f t="shared" si="121"/>
        <v>0</v>
      </c>
      <c r="AS378" s="38">
        <f t="shared" si="121"/>
        <v>0</v>
      </c>
    </row>
    <row r="379" spans="1:45" ht="22.5" customHeight="1" x14ac:dyDescent="0.25">
      <c r="A379" s="246" t="s">
        <v>531</v>
      </c>
      <c r="B379" s="197" t="s">
        <v>532</v>
      </c>
      <c r="C379" s="199" t="s">
        <v>192</v>
      </c>
      <c r="D379" s="30" t="s">
        <v>193</v>
      </c>
      <c r="E379" s="31">
        <v>40</v>
      </c>
      <c r="F379" s="31">
        <v>20</v>
      </c>
      <c r="G379" s="33">
        <f>$G$84</f>
        <v>4.5999999999999999E-2</v>
      </c>
      <c r="H379" s="33">
        <f t="shared" si="114"/>
        <v>1.8399999999999999</v>
      </c>
      <c r="I379" s="34">
        <f>H379+H380</f>
        <v>2.9499999999999997</v>
      </c>
      <c r="J379" s="33">
        <f t="shared" si="118"/>
        <v>0.91999999999999993</v>
      </c>
      <c r="K379" s="34">
        <f>J379+J380</f>
        <v>1.66</v>
      </c>
      <c r="L379" s="33"/>
      <c r="M379" s="33"/>
      <c r="N379" s="33"/>
      <c r="O379" s="33">
        <f>I379*$Q$7</f>
        <v>4.4249999999999998E-2</v>
      </c>
      <c r="P379" s="33">
        <f>K379*$Q$7</f>
        <v>2.4899999999999999E-2</v>
      </c>
      <c r="Q379" s="33"/>
      <c r="R379" s="33">
        <f>I379*$T$7</f>
        <v>1.0029999999999999</v>
      </c>
      <c r="S379" s="35">
        <f>K379*$T$7</f>
        <v>0.56440000000000001</v>
      </c>
      <c r="T379" s="33"/>
      <c r="U379" s="36">
        <f>I379*$W$7</f>
        <v>2.9499999999999996E-4</v>
      </c>
      <c r="V379" s="36">
        <f>K379*$W$7</f>
        <v>1.66E-4</v>
      </c>
      <c r="W379" s="33"/>
      <c r="X379" s="33">
        <f>I379*$Z$7</f>
        <v>2.2461299999999995</v>
      </c>
      <c r="Y379" s="33">
        <f>K379*$Z$7</f>
        <v>1.2639239999999998</v>
      </c>
      <c r="Z379" s="33"/>
      <c r="AA379" s="33">
        <f>I379+O379+R379+U379+X379</f>
        <v>6.2436749999999988</v>
      </c>
      <c r="AB379" s="33">
        <f>K379+P379+S379+V379+Y379</f>
        <v>3.5133899999999998</v>
      </c>
      <c r="AC379" s="33">
        <f>AA379*$AE$7</f>
        <v>1.8731024999999994</v>
      </c>
      <c r="AD379" s="33">
        <f>AB379*$AE$7</f>
        <v>1.054017</v>
      </c>
      <c r="AE379" s="33"/>
      <c r="AF379" s="33"/>
      <c r="AG379" s="33"/>
      <c r="AH379" s="33">
        <f>(AA379+AC379)*$AJ$7</f>
        <v>0.24350332499999994</v>
      </c>
      <c r="AI379" s="33">
        <f>(AB379+AD379)*$AJ$7</f>
        <v>0.13702220999999998</v>
      </c>
      <c r="AJ379" s="33"/>
      <c r="AK379" s="37">
        <v>21.68</v>
      </c>
      <c r="AL379" s="38">
        <v>12.2</v>
      </c>
      <c r="AM379" s="38">
        <f t="shared" si="110"/>
        <v>23.41</v>
      </c>
      <c r="AN379" s="38">
        <f t="shared" si="112"/>
        <v>13.18</v>
      </c>
      <c r="AO379" s="37">
        <f t="shared" si="111"/>
        <v>4.68</v>
      </c>
      <c r="AP379" s="38">
        <f t="shared" si="111"/>
        <v>2.64</v>
      </c>
      <c r="AQ379" s="38"/>
      <c r="AR379" s="37">
        <f t="shared" si="121"/>
        <v>28.09</v>
      </c>
      <c r="AS379" s="38">
        <f t="shared" si="121"/>
        <v>15.82</v>
      </c>
    </row>
    <row r="380" spans="1:45" ht="51.75" hidden="1" customHeight="1" x14ac:dyDescent="0.25">
      <c r="A380" s="247"/>
      <c r="B380" s="198"/>
      <c r="C380" s="200"/>
      <c r="D380" s="30" t="s">
        <v>46</v>
      </c>
      <c r="E380" s="31">
        <v>30</v>
      </c>
      <c r="F380" s="31">
        <v>20</v>
      </c>
      <c r="G380" s="33">
        <f>$G$85</f>
        <v>3.6999999999999998E-2</v>
      </c>
      <c r="H380" s="33">
        <f t="shared" si="114"/>
        <v>1.1099999999999999</v>
      </c>
      <c r="I380" s="34"/>
      <c r="J380" s="33">
        <f t="shared" si="118"/>
        <v>0.74</v>
      </c>
      <c r="K380" s="34"/>
      <c r="L380" s="33"/>
      <c r="M380" s="33"/>
      <c r="N380" s="33"/>
      <c r="O380" s="33"/>
      <c r="P380" s="33"/>
      <c r="Q380" s="33"/>
      <c r="R380" s="33"/>
      <c r="S380" s="35"/>
      <c r="T380" s="33"/>
      <c r="U380" s="36"/>
      <c r="V380" s="36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7"/>
      <c r="AL380" s="38"/>
      <c r="AM380" s="38">
        <f t="shared" si="110"/>
        <v>0</v>
      </c>
      <c r="AN380" s="38">
        <f t="shared" si="112"/>
        <v>0</v>
      </c>
      <c r="AO380" s="37">
        <f t="shared" si="111"/>
        <v>0</v>
      </c>
      <c r="AP380" s="38">
        <f t="shared" si="111"/>
        <v>0</v>
      </c>
      <c r="AQ380" s="38"/>
      <c r="AR380" s="37">
        <f>AK380+AO380</f>
        <v>0</v>
      </c>
      <c r="AS380" s="38">
        <f>AL380+AP380</f>
        <v>0</v>
      </c>
    </row>
    <row r="381" spans="1:45" ht="18.75" customHeight="1" x14ac:dyDescent="0.25">
      <c r="A381" s="140" t="s">
        <v>533</v>
      </c>
      <c r="B381" s="28" t="s">
        <v>534</v>
      </c>
      <c r="C381" s="29"/>
      <c r="D381" s="30"/>
      <c r="E381" s="31"/>
      <c r="F381" s="31"/>
      <c r="G381" s="33"/>
      <c r="H381" s="33"/>
      <c r="I381" s="34"/>
      <c r="J381" s="33"/>
      <c r="K381" s="34"/>
      <c r="L381" s="33"/>
      <c r="M381" s="33"/>
      <c r="N381" s="33"/>
      <c r="O381" s="33"/>
      <c r="P381" s="33"/>
      <c r="Q381" s="33"/>
      <c r="R381" s="33"/>
      <c r="S381" s="35"/>
      <c r="T381" s="33"/>
      <c r="U381" s="36"/>
      <c r="V381" s="36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7"/>
      <c r="AL381" s="38"/>
      <c r="AM381" s="38"/>
      <c r="AN381" s="38"/>
      <c r="AO381" s="37"/>
      <c r="AP381" s="38"/>
      <c r="AQ381" s="38"/>
      <c r="AR381" s="37"/>
      <c r="AS381" s="38"/>
    </row>
    <row r="382" spans="1:45" ht="31.5" customHeight="1" x14ac:dyDescent="0.25">
      <c r="A382" s="140" t="s">
        <v>535</v>
      </c>
      <c r="B382" s="28" t="s">
        <v>536</v>
      </c>
      <c r="C382" s="29" t="s">
        <v>192</v>
      </c>
      <c r="D382" s="30"/>
      <c r="E382" s="31"/>
      <c r="F382" s="31"/>
      <c r="G382" s="33"/>
      <c r="H382" s="33"/>
      <c r="I382" s="34"/>
      <c r="J382" s="33"/>
      <c r="K382" s="34"/>
      <c r="L382" s="33"/>
      <c r="M382" s="33"/>
      <c r="N382" s="33"/>
      <c r="O382" s="33"/>
      <c r="P382" s="33"/>
      <c r="Q382" s="33"/>
      <c r="R382" s="33"/>
      <c r="S382" s="35"/>
      <c r="T382" s="33"/>
      <c r="U382" s="36"/>
      <c r="V382" s="36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7">
        <v>26.45</v>
      </c>
      <c r="AL382" s="38">
        <v>7.12</v>
      </c>
      <c r="AM382" s="38">
        <f t="shared" si="110"/>
        <v>28.57</v>
      </c>
      <c r="AN382" s="38">
        <f t="shared" si="112"/>
        <v>7.69</v>
      </c>
      <c r="AO382" s="37">
        <f t="shared" si="111"/>
        <v>5.71</v>
      </c>
      <c r="AP382" s="38">
        <f t="shared" si="111"/>
        <v>1.54</v>
      </c>
      <c r="AQ382" s="38"/>
      <c r="AR382" s="37">
        <f>AM382+AO382</f>
        <v>34.28</v>
      </c>
      <c r="AS382" s="38">
        <f>AN382+AP382</f>
        <v>9.23</v>
      </c>
    </row>
    <row r="383" spans="1:45" ht="28.5" customHeight="1" x14ac:dyDescent="0.25">
      <c r="A383" s="246" t="s">
        <v>537</v>
      </c>
      <c r="B383" s="197" t="s">
        <v>538</v>
      </c>
      <c r="C383" s="199" t="s">
        <v>192</v>
      </c>
      <c r="D383" s="30" t="s">
        <v>193</v>
      </c>
      <c r="E383" s="31">
        <v>40</v>
      </c>
      <c r="F383" s="31">
        <v>20</v>
      </c>
      <c r="G383" s="33">
        <f>$G$84</f>
        <v>4.5999999999999999E-2</v>
      </c>
      <c r="H383" s="33">
        <f t="shared" si="114"/>
        <v>1.8399999999999999</v>
      </c>
      <c r="I383" s="34">
        <f>H383+H384</f>
        <v>3.6899999999999995</v>
      </c>
      <c r="J383" s="33">
        <f t="shared" si="118"/>
        <v>0.91999999999999993</v>
      </c>
      <c r="K383" s="34">
        <f>J383+J384</f>
        <v>2.4</v>
      </c>
      <c r="L383" s="33"/>
      <c r="M383" s="33"/>
      <c r="N383" s="33"/>
      <c r="O383" s="33">
        <f>I383*$Q$7</f>
        <v>5.5349999999999989E-2</v>
      </c>
      <c r="P383" s="33">
        <f>K383*$Q$7</f>
        <v>3.5999999999999997E-2</v>
      </c>
      <c r="Q383" s="33"/>
      <c r="R383" s="33">
        <f>I383*$T$7</f>
        <v>1.2545999999999999</v>
      </c>
      <c r="S383" s="35">
        <f>K383*$T$7</f>
        <v>0.81600000000000006</v>
      </c>
      <c r="T383" s="33"/>
      <c r="U383" s="36">
        <f>I383*$W$7</f>
        <v>3.6899999999999997E-4</v>
      </c>
      <c r="V383" s="36">
        <f>K383*$W$7</f>
        <v>2.4000000000000001E-4</v>
      </c>
      <c r="W383" s="33"/>
      <c r="X383" s="33">
        <f>I383*$Z$7</f>
        <v>2.8095659999999993</v>
      </c>
      <c r="Y383" s="33">
        <f>K383*$Z$7</f>
        <v>1.8273599999999999</v>
      </c>
      <c r="Z383" s="33"/>
      <c r="AA383" s="33">
        <f>I383+O383+R383+U383+X383</f>
        <v>7.8098849999999986</v>
      </c>
      <c r="AB383" s="33">
        <f>K383+P383+S383+V383+Y383</f>
        <v>5.0795999999999992</v>
      </c>
      <c r="AC383" s="33">
        <f>AA383*$AE$7</f>
        <v>2.3429654999999996</v>
      </c>
      <c r="AD383" s="33">
        <f>AB383*$AE$7</f>
        <v>1.5238799999999997</v>
      </c>
      <c r="AE383" s="33"/>
      <c r="AF383" s="33"/>
      <c r="AG383" s="33"/>
      <c r="AH383" s="33">
        <f>(AA383+AC383)*$AJ$7</f>
        <v>0.30458551499999992</v>
      </c>
      <c r="AI383" s="33">
        <f>(AB383+AD383)*$AJ$7</f>
        <v>0.19810439999999999</v>
      </c>
      <c r="AJ383" s="33"/>
      <c r="AK383" s="37">
        <v>27.11</v>
      </c>
      <c r="AL383" s="38">
        <v>17.64</v>
      </c>
      <c r="AM383" s="38">
        <f t="shared" si="110"/>
        <v>29.28</v>
      </c>
      <c r="AN383" s="38">
        <f t="shared" si="112"/>
        <v>19.05</v>
      </c>
      <c r="AO383" s="37">
        <f t="shared" si="111"/>
        <v>5.86</v>
      </c>
      <c r="AP383" s="38">
        <f t="shared" si="111"/>
        <v>3.81</v>
      </c>
      <c r="AQ383" s="38"/>
      <c r="AR383" s="37">
        <f>AM383+AO383</f>
        <v>35.14</v>
      </c>
      <c r="AS383" s="38">
        <f>AN383+AP383</f>
        <v>22.86</v>
      </c>
    </row>
    <row r="384" spans="1:45" ht="1.5" customHeight="1" x14ac:dyDescent="0.25">
      <c r="A384" s="247"/>
      <c r="B384" s="198"/>
      <c r="C384" s="200"/>
      <c r="D384" s="30" t="s">
        <v>46</v>
      </c>
      <c r="E384" s="31">
        <v>50</v>
      </c>
      <c r="F384" s="31">
        <v>40</v>
      </c>
      <c r="G384" s="33">
        <f>$G$85</f>
        <v>3.6999999999999998E-2</v>
      </c>
      <c r="H384" s="33">
        <f t="shared" si="114"/>
        <v>1.8499999999999999</v>
      </c>
      <c r="I384" s="34"/>
      <c r="J384" s="33">
        <f t="shared" si="118"/>
        <v>1.48</v>
      </c>
      <c r="K384" s="34"/>
      <c r="L384" s="33"/>
      <c r="M384" s="33"/>
      <c r="N384" s="33"/>
      <c r="O384" s="33"/>
      <c r="P384" s="33"/>
      <c r="Q384" s="33"/>
      <c r="R384" s="33"/>
      <c r="S384" s="35"/>
      <c r="T384" s="33"/>
      <c r="U384" s="36"/>
      <c r="V384" s="36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7"/>
      <c r="AL384" s="38"/>
      <c r="AM384" s="38">
        <f t="shared" si="110"/>
        <v>0</v>
      </c>
      <c r="AN384" s="38">
        <f t="shared" si="112"/>
        <v>0</v>
      </c>
      <c r="AO384" s="37">
        <f t="shared" si="111"/>
        <v>0</v>
      </c>
      <c r="AP384" s="38">
        <f t="shared" si="111"/>
        <v>0</v>
      </c>
      <c r="AQ384" s="38"/>
      <c r="AR384" s="37"/>
      <c r="AS384" s="38"/>
    </row>
    <row r="385" spans="1:45" ht="36" customHeight="1" x14ac:dyDescent="0.25">
      <c r="A385" s="246" t="s">
        <v>539</v>
      </c>
      <c r="B385" s="197" t="s">
        <v>540</v>
      </c>
      <c r="C385" s="199" t="s">
        <v>192</v>
      </c>
      <c r="D385" s="30" t="s">
        <v>193</v>
      </c>
      <c r="E385" s="31">
        <v>40</v>
      </c>
      <c r="F385" s="31">
        <v>20</v>
      </c>
      <c r="G385" s="33">
        <f>$G$84</f>
        <v>4.5999999999999999E-2</v>
      </c>
      <c r="H385" s="33">
        <f t="shared" si="114"/>
        <v>1.8399999999999999</v>
      </c>
      <c r="I385" s="34">
        <f>H385+H386</f>
        <v>3.6899999999999995</v>
      </c>
      <c r="J385" s="33">
        <f t="shared" si="118"/>
        <v>0.91999999999999993</v>
      </c>
      <c r="K385" s="34">
        <f>J385+J386</f>
        <v>2.4</v>
      </c>
      <c r="L385" s="33"/>
      <c r="M385" s="33"/>
      <c r="N385" s="33"/>
      <c r="O385" s="33">
        <f>I385*$Q$7</f>
        <v>5.5349999999999989E-2</v>
      </c>
      <c r="P385" s="33">
        <f>K385*$Q$7</f>
        <v>3.5999999999999997E-2</v>
      </c>
      <c r="Q385" s="33"/>
      <c r="R385" s="33">
        <f>I385*$T$7</f>
        <v>1.2545999999999999</v>
      </c>
      <c r="S385" s="35">
        <f>K385*$T$7</f>
        <v>0.81600000000000006</v>
      </c>
      <c r="T385" s="33"/>
      <c r="U385" s="36">
        <f>I385*$W$7</f>
        <v>3.6899999999999997E-4</v>
      </c>
      <c r="V385" s="36">
        <f>K385*$W$7</f>
        <v>2.4000000000000001E-4</v>
      </c>
      <c r="W385" s="33"/>
      <c r="X385" s="33">
        <f>I385*$Z$7</f>
        <v>2.8095659999999993</v>
      </c>
      <c r="Y385" s="33">
        <f>K385*$Z$7</f>
        <v>1.8273599999999999</v>
      </c>
      <c r="Z385" s="33"/>
      <c r="AA385" s="33">
        <f>I385+O385+R385+U385+X385</f>
        <v>7.8098849999999986</v>
      </c>
      <c r="AB385" s="33">
        <f>K385+P385+S385+V385+Y385</f>
        <v>5.0795999999999992</v>
      </c>
      <c r="AC385" s="33">
        <f>AA385*$AE$7</f>
        <v>2.3429654999999996</v>
      </c>
      <c r="AD385" s="33">
        <f>AB385*$AE$7</f>
        <v>1.5238799999999997</v>
      </c>
      <c r="AE385" s="33"/>
      <c r="AF385" s="33"/>
      <c r="AG385" s="33"/>
      <c r="AH385" s="33">
        <f>(AA385+AC385)*$AJ$7</f>
        <v>0.30458551499999992</v>
      </c>
      <c r="AI385" s="33">
        <f>(AB385+AD385)*$AJ$7</f>
        <v>0.19810439999999999</v>
      </c>
      <c r="AJ385" s="33"/>
      <c r="AK385" s="37">
        <v>27.11</v>
      </c>
      <c r="AL385" s="38">
        <v>17.64</v>
      </c>
      <c r="AM385" s="38">
        <f t="shared" si="110"/>
        <v>29.28</v>
      </c>
      <c r="AN385" s="38">
        <f t="shared" si="112"/>
        <v>19.05</v>
      </c>
      <c r="AO385" s="37">
        <f t="shared" si="111"/>
        <v>5.86</v>
      </c>
      <c r="AP385" s="38">
        <f t="shared" si="111"/>
        <v>3.81</v>
      </c>
      <c r="AQ385" s="38"/>
      <c r="AR385" s="37">
        <f>AM385+AO385</f>
        <v>35.14</v>
      </c>
      <c r="AS385" s="38">
        <f>AN385+AP385</f>
        <v>22.86</v>
      </c>
    </row>
    <row r="386" spans="1:45" ht="47.25" hidden="1" customHeight="1" x14ac:dyDescent="0.25">
      <c r="A386" s="247"/>
      <c r="B386" s="198"/>
      <c r="C386" s="200"/>
      <c r="D386" s="30" t="s">
        <v>46</v>
      </c>
      <c r="E386" s="31">
        <v>50</v>
      </c>
      <c r="F386" s="31">
        <v>40</v>
      </c>
      <c r="G386" s="33">
        <f>$G$85</f>
        <v>3.6999999999999998E-2</v>
      </c>
      <c r="H386" s="33">
        <f t="shared" si="114"/>
        <v>1.8499999999999999</v>
      </c>
      <c r="I386" s="34"/>
      <c r="J386" s="33">
        <f t="shared" si="118"/>
        <v>1.48</v>
      </c>
      <c r="K386" s="34"/>
      <c r="L386" s="33"/>
      <c r="M386" s="33"/>
      <c r="N386" s="33"/>
      <c r="O386" s="33"/>
      <c r="P386" s="33"/>
      <c r="Q386" s="33"/>
      <c r="R386" s="33"/>
      <c r="S386" s="35"/>
      <c r="T386" s="33"/>
      <c r="U386" s="36"/>
      <c r="V386" s="36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7"/>
      <c r="AL386" s="38"/>
      <c r="AM386" s="38">
        <f t="shared" si="110"/>
        <v>0</v>
      </c>
      <c r="AN386" s="38">
        <f t="shared" si="112"/>
        <v>0</v>
      </c>
      <c r="AO386" s="37">
        <f t="shared" si="111"/>
        <v>0</v>
      </c>
      <c r="AP386" s="38">
        <f t="shared" si="111"/>
        <v>0</v>
      </c>
      <c r="AQ386" s="38"/>
      <c r="AR386" s="37"/>
      <c r="AS386" s="38"/>
    </row>
    <row r="387" spans="1:45" ht="21.75" customHeight="1" x14ac:dyDescent="0.25">
      <c r="A387" s="140" t="s">
        <v>541</v>
      </c>
      <c r="B387" s="28" t="s">
        <v>542</v>
      </c>
      <c r="C387" s="29"/>
      <c r="D387" s="30"/>
      <c r="E387" s="31"/>
      <c r="F387" s="31"/>
      <c r="G387" s="33"/>
      <c r="H387" s="33"/>
      <c r="I387" s="34"/>
      <c r="J387" s="33"/>
      <c r="K387" s="34"/>
      <c r="L387" s="33"/>
      <c r="M387" s="33"/>
      <c r="N387" s="33"/>
      <c r="O387" s="33"/>
      <c r="P387" s="33"/>
      <c r="Q387" s="33"/>
      <c r="R387" s="33"/>
      <c r="S387" s="35"/>
      <c r="T387" s="33"/>
      <c r="U387" s="36"/>
      <c r="V387" s="36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7"/>
      <c r="AL387" s="38"/>
      <c r="AM387" s="38"/>
      <c r="AN387" s="38"/>
      <c r="AO387" s="37"/>
      <c r="AP387" s="38"/>
      <c r="AQ387" s="38"/>
      <c r="AR387" s="37"/>
      <c r="AS387" s="38"/>
    </row>
    <row r="388" spans="1:45" ht="21.75" customHeight="1" x14ac:dyDescent="0.25">
      <c r="A388" s="140" t="s">
        <v>543</v>
      </c>
      <c r="B388" s="28" t="s">
        <v>544</v>
      </c>
      <c r="C388" s="29" t="s">
        <v>192</v>
      </c>
      <c r="D388" s="30" t="s">
        <v>46</v>
      </c>
      <c r="E388" s="31">
        <v>65</v>
      </c>
      <c r="F388" s="31">
        <v>55</v>
      </c>
      <c r="G388" s="33">
        <f>$G$85</f>
        <v>3.6999999999999998E-2</v>
      </c>
      <c r="H388" s="33">
        <f t="shared" si="114"/>
        <v>2.4049999999999998</v>
      </c>
      <c r="I388" s="34">
        <f>H388</f>
        <v>2.4049999999999998</v>
      </c>
      <c r="J388" s="33">
        <f t="shared" si="118"/>
        <v>2.0349999999999997</v>
      </c>
      <c r="K388" s="34">
        <f>J388</f>
        <v>2.0349999999999997</v>
      </c>
      <c r="L388" s="33"/>
      <c r="M388" s="33"/>
      <c r="N388" s="33"/>
      <c r="O388" s="33">
        <f>I388*$Q$7</f>
        <v>3.6074999999999996E-2</v>
      </c>
      <c r="P388" s="33">
        <f>K388*$Q$7</f>
        <v>3.0524999999999993E-2</v>
      </c>
      <c r="Q388" s="33"/>
      <c r="R388" s="33">
        <f>I388*$T$7</f>
        <v>0.81769999999999998</v>
      </c>
      <c r="S388" s="35">
        <f>K388*$T$7</f>
        <v>0.69189999999999996</v>
      </c>
      <c r="T388" s="33"/>
      <c r="U388" s="36">
        <f>I388*$W$7</f>
        <v>2.4049999999999999E-4</v>
      </c>
      <c r="V388" s="36">
        <f>K388*$W$7</f>
        <v>2.0349999999999999E-4</v>
      </c>
      <c r="W388" s="33"/>
      <c r="X388" s="33">
        <f>I388*$Z$7</f>
        <v>1.8311669999999998</v>
      </c>
      <c r="Y388" s="33">
        <f>K388*$Z$7</f>
        <v>1.5494489999999996</v>
      </c>
      <c r="Z388" s="33"/>
      <c r="AA388" s="33">
        <f>I388+O388+R388+U388+X388</f>
        <v>5.0901824999999992</v>
      </c>
      <c r="AB388" s="33">
        <f>K388+P388+S388+V388+Y388</f>
        <v>4.3070774999999992</v>
      </c>
      <c r="AC388" s="33">
        <f>AA388*$AE$7</f>
        <v>1.5270547499999998</v>
      </c>
      <c r="AD388" s="33">
        <f>AB388*$AE$7</f>
        <v>1.2921232499999997</v>
      </c>
      <c r="AE388" s="33"/>
      <c r="AF388" s="33"/>
      <c r="AG388" s="33"/>
      <c r="AH388" s="33">
        <f>(AA388+AC388)*$AJ$7</f>
        <v>0.19851711749999995</v>
      </c>
      <c r="AI388" s="33">
        <f>(AB388+AD388)*$AJ$7</f>
        <v>0.16797602249999996</v>
      </c>
      <c r="AJ388" s="33"/>
      <c r="AK388" s="37">
        <v>17.670000000000002</v>
      </c>
      <c r="AL388" s="38">
        <v>14.96</v>
      </c>
      <c r="AM388" s="38">
        <f t="shared" si="110"/>
        <v>19.079999999999998</v>
      </c>
      <c r="AN388" s="38">
        <f t="shared" si="112"/>
        <v>16.16</v>
      </c>
      <c r="AO388" s="37">
        <f t="shared" si="111"/>
        <v>3.82</v>
      </c>
      <c r="AP388" s="38">
        <f t="shared" si="111"/>
        <v>3.23</v>
      </c>
      <c r="AQ388" s="38"/>
      <c r="AR388" s="37">
        <f t="shared" ref="AR388:AS391" si="122">AM388+AO388</f>
        <v>22.9</v>
      </c>
      <c r="AS388" s="38">
        <f t="shared" si="122"/>
        <v>19.39</v>
      </c>
    </row>
    <row r="389" spans="1:45" ht="21.75" customHeight="1" x14ac:dyDescent="0.25">
      <c r="A389" s="246" t="s">
        <v>545</v>
      </c>
      <c r="B389" s="197" t="s">
        <v>546</v>
      </c>
      <c r="C389" s="199" t="s">
        <v>192</v>
      </c>
      <c r="D389" s="30" t="s">
        <v>193</v>
      </c>
      <c r="E389" s="31">
        <v>35</v>
      </c>
      <c r="F389" s="31">
        <v>30</v>
      </c>
      <c r="G389" s="33">
        <f>$G$84</f>
        <v>4.5999999999999999E-2</v>
      </c>
      <c r="H389" s="33">
        <f t="shared" si="114"/>
        <v>1.6099999999999999</v>
      </c>
      <c r="I389" s="34">
        <f>H389+H390</f>
        <v>3.09</v>
      </c>
      <c r="J389" s="33">
        <f t="shared" si="118"/>
        <v>1.38</v>
      </c>
      <c r="K389" s="34">
        <f>J389+J390</f>
        <v>2.4899999999999998</v>
      </c>
      <c r="L389" s="33"/>
      <c r="M389" s="33"/>
      <c r="N389" s="33"/>
      <c r="O389" s="33">
        <f>I389*$Q$7</f>
        <v>4.6349999999999995E-2</v>
      </c>
      <c r="P389" s="33">
        <f>K389*$Q$7</f>
        <v>3.7349999999999994E-2</v>
      </c>
      <c r="Q389" s="33"/>
      <c r="R389" s="33">
        <f>I389*$T$7</f>
        <v>1.0506</v>
      </c>
      <c r="S389" s="35">
        <f>K389*$T$7</f>
        <v>0.84660000000000002</v>
      </c>
      <c r="T389" s="33"/>
      <c r="U389" s="36">
        <f>I389*$W$7</f>
        <v>3.0899999999999998E-4</v>
      </c>
      <c r="V389" s="36">
        <f>K389*$W$7</f>
        <v>2.4899999999999998E-4</v>
      </c>
      <c r="W389" s="33"/>
      <c r="X389" s="33">
        <f>I389*$Z$7</f>
        <v>2.3527259999999997</v>
      </c>
      <c r="Y389" s="33">
        <f>K389*$Z$7</f>
        <v>1.8958859999999997</v>
      </c>
      <c r="Z389" s="33"/>
      <c r="AA389" s="33">
        <f>I389+O389+R389+U389+X389</f>
        <v>6.5399849999999988</v>
      </c>
      <c r="AB389" s="33">
        <f>K389+P389+S389+V389+Y389</f>
        <v>5.2700849999999999</v>
      </c>
      <c r="AC389" s="33">
        <f>AA389*$AE$7</f>
        <v>1.9619954999999996</v>
      </c>
      <c r="AD389" s="33">
        <f>AB389*$AE$7</f>
        <v>1.5810255</v>
      </c>
      <c r="AE389" s="33"/>
      <c r="AF389" s="33"/>
      <c r="AG389" s="33"/>
      <c r="AH389" s="33">
        <f>(AA389+AC389)*$AJ$7</f>
        <v>0.25505941499999996</v>
      </c>
      <c r="AI389" s="33">
        <f>(AB389+AD389)*$AJ$7</f>
        <v>0.20553331499999999</v>
      </c>
      <c r="AJ389" s="33"/>
      <c r="AK389" s="37">
        <v>22.71</v>
      </c>
      <c r="AL389" s="38">
        <v>18.3</v>
      </c>
      <c r="AM389" s="38">
        <f t="shared" si="110"/>
        <v>24.53</v>
      </c>
      <c r="AN389" s="38">
        <f t="shared" si="112"/>
        <v>19.760000000000002</v>
      </c>
      <c r="AO389" s="37">
        <f t="shared" si="111"/>
        <v>4.91</v>
      </c>
      <c r="AP389" s="38">
        <f t="shared" si="111"/>
        <v>3.95</v>
      </c>
      <c r="AQ389" s="38"/>
      <c r="AR389" s="37">
        <f t="shared" si="122"/>
        <v>29.44</v>
      </c>
      <c r="AS389" s="38">
        <f t="shared" si="122"/>
        <v>23.71</v>
      </c>
    </row>
    <row r="390" spans="1:45" ht="18.75" hidden="1" customHeight="1" x14ac:dyDescent="0.25">
      <c r="A390" s="247"/>
      <c r="B390" s="198"/>
      <c r="C390" s="200"/>
      <c r="D390" s="30" t="s">
        <v>46</v>
      </c>
      <c r="E390" s="31">
        <v>40</v>
      </c>
      <c r="F390" s="31">
        <v>30</v>
      </c>
      <c r="G390" s="33">
        <f>$G$85</f>
        <v>3.6999999999999998E-2</v>
      </c>
      <c r="H390" s="33">
        <f t="shared" si="114"/>
        <v>1.48</v>
      </c>
      <c r="I390" s="34"/>
      <c r="J390" s="33">
        <f t="shared" si="118"/>
        <v>1.1099999999999999</v>
      </c>
      <c r="K390" s="34"/>
      <c r="L390" s="33"/>
      <c r="M390" s="33"/>
      <c r="N390" s="33"/>
      <c r="O390" s="33"/>
      <c r="P390" s="33"/>
      <c r="Q390" s="33"/>
      <c r="R390" s="33"/>
      <c r="S390" s="35"/>
      <c r="T390" s="33"/>
      <c r="U390" s="36"/>
      <c r="V390" s="36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7"/>
      <c r="AL390" s="38"/>
      <c r="AM390" s="38">
        <f t="shared" si="110"/>
        <v>0</v>
      </c>
      <c r="AN390" s="38">
        <f t="shared" si="112"/>
        <v>0</v>
      </c>
      <c r="AO390" s="37">
        <f t="shared" si="111"/>
        <v>0</v>
      </c>
      <c r="AP390" s="38">
        <f t="shared" si="111"/>
        <v>0</v>
      </c>
      <c r="AQ390" s="38"/>
      <c r="AR390" s="37">
        <f t="shared" si="122"/>
        <v>0</v>
      </c>
      <c r="AS390" s="38">
        <f t="shared" si="122"/>
        <v>0</v>
      </c>
    </row>
    <row r="391" spans="1:45" ht="18" customHeight="1" x14ac:dyDescent="0.25">
      <c r="A391" s="140" t="s">
        <v>547</v>
      </c>
      <c r="B391" s="28" t="s">
        <v>548</v>
      </c>
      <c r="C391" s="29" t="s">
        <v>192</v>
      </c>
      <c r="D391" s="30" t="s">
        <v>46</v>
      </c>
      <c r="E391" s="31">
        <v>30</v>
      </c>
      <c r="F391" s="31">
        <v>25</v>
      </c>
      <c r="G391" s="33">
        <f>$G$85</f>
        <v>3.6999999999999998E-2</v>
      </c>
      <c r="H391" s="33">
        <f t="shared" si="114"/>
        <v>1.1099999999999999</v>
      </c>
      <c r="I391" s="34">
        <f>H391</f>
        <v>1.1099999999999999</v>
      </c>
      <c r="J391" s="33">
        <f t="shared" si="118"/>
        <v>0.92499999999999993</v>
      </c>
      <c r="K391" s="34">
        <f>J391</f>
        <v>0.92499999999999993</v>
      </c>
      <c r="L391" s="33"/>
      <c r="M391" s="33"/>
      <c r="N391" s="33"/>
      <c r="O391" s="33">
        <f>I391*$Q$7</f>
        <v>1.6649999999999998E-2</v>
      </c>
      <c r="P391" s="33">
        <f>K391*$Q$7</f>
        <v>1.3874999999999998E-2</v>
      </c>
      <c r="Q391" s="33"/>
      <c r="R391" s="33">
        <f>I391*$T$7</f>
        <v>0.37739999999999996</v>
      </c>
      <c r="S391" s="35">
        <f>K391*$T$7</f>
        <v>0.3145</v>
      </c>
      <c r="T391" s="33"/>
      <c r="U391" s="36">
        <f>I391*$W$7</f>
        <v>1.1099999999999999E-4</v>
      </c>
      <c r="V391" s="36">
        <f>K391*$W$7</f>
        <v>9.2499999999999999E-5</v>
      </c>
      <c r="W391" s="33"/>
      <c r="X391" s="33">
        <f>I391*$Z$7</f>
        <v>0.84515399999999985</v>
      </c>
      <c r="Y391" s="33">
        <f>K391*$Z$7</f>
        <v>0.70429499999999989</v>
      </c>
      <c r="Z391" s="33"/>
      <c r="AA391" s="33">
        <f>I391+O391+R391+U391+X391</f>
        <v>2.3493149999999998</v>
      </c>
      <c r="AB391" s="33">
        <f>K391+P391+S391+V391+Y391</f>
        <v>1.9577624999999999</v>
      </c>
      <c r="AC391" s="33">
        <f>AA391*$AE$7</f>
        <v>0.70479449999999988</v>
      </c>
      <c r="AD391" s="33">
        <f>AB391*$AE$7</f>
        <v>0.58732874999999996</v>
      </c>
      <c r="AE391" s="33"/>
      <c r="AF391" s="33"/>
      <c r="AG391" s="33"/>
      <c r="AH391" s="33">
        <f>(AA391+AC391)*$AJ$7</f>
        <v>9.1623284999999985E-2</v>
      </c>
      <c r="AI391" s="33">
        <f>(AB391+AD391)*$AJ$7</f>
        <v>7.635273749999999E-2</v>
      </c>
      <c r="AJ391" s="33"/>
      <c r="AK391" s="37">
        <v>8.16</v>
      </c>
      <c r="AL391" s="38">
        <v>6.79</v>
      </c>
      <c r="AM391" s="38">
        <f t="shared" si="110"/>
        <v>8.81</v>
      </c>
      <c r="AN391" s="38">
        <f t="shared" si="112"/>
        <v>7.33</v>
      </c>
      <c r="AO391" s="37">
        <f t="shared" si="111"/>
        <v>1.76</v>
      </c>
      <c r="AP391" s="38">
        <f t="shared" si="111"/>
        <v>1.47</v>
      </c>
      <c r="AQ391" s="38"/>
      <c r="AR391" s="37">
        <f t="shared" si="122"/>
        <v>10.57</v>
      </c>
      <c r="AS391" s="38">
        <f t="shared" si="122"/>
        <v>8.8000000000000007</v>
      </c>
    </row>
    <row r="392" spans="1:45" ht="18.75" customHeight="1" x14ac:dyDescent="0.25">
      <c r="A392" s="140" t="s">
        <v>549</v>
      </c>
      <c r="B392" s="28" t="s">
        <v>550</v>
      </c>
      <c r="C392" s="29"/>
      <c r="D392" s="30"/>
      <c r="E392" s="31"/>
      <c r="F392" s="31"/>
      <c r="G392" s="33"/>
      <c r="H392" s="33"/>
      <c r="I392" s="34"/>
      <c r="J392" s="33"/>
      <c r="K392" s="34"/>
      <c r="L392" s="33"/>
      <c r="M392" s="33"/>
      <c r="N392" s="33"/>
      <c r="O392" s="33"/>
      <c r="P392" s="33"/>
      <c r="Q392" s="33"/>
      <c r="R392" s="33"/>
      <c r="S392" s="35"/>
      <c r="T392" s="33"/>
      <c r="U392" s="36"/>
      <c r="V392" s="36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7"/>
      <c r="AL392" s="38"/>
      <c r="AM392" s="38"/>
      <c r="AN392" s="38"/>
      <c r="AO392" s="37"/>
      <c r="AP392" s="38"/>
      <c r="AQ392" s="38"/>
      <c r="AR392" s="37"/>
      <c r="AS392" s="38"/>
    </row>
    <row r="393" spans="1:45" ht="27.75" customHeight="1" x14ac:dyDescent="0.25">
      <c r="A393" s="140" t="s">
        <v>551</v>
      </c>
      <c r="B393" s="28" t="s">
        <v>552</v>
      </c>
      <c r="C393" s="29" t="s">
        <v>192</v>
      </c>
      <c r="D393" s="30" t="s">
        <v>46</v>
      </c>
      <c r="E393" s="31">
        <v>20</v>
      </c>
      <c r="F393" s="31">
        <v>15</v>
      </c>
      <c r="G393" s="33">
        <f>$G$85</f>
        <v>3.6999999999999998E-2</v>
      </c>
      <c r="H393" s="33">
        <f t="shared" si="114"/>
        <v>0.74</v>
      </c>
      <c r="I393" s="34">
        <f>H393</f>
        <v>0.74</v>
      </c>
      <c r="J393" s="33">
        <f t="shared" si="118"/>
        <v>0.55499999999999994</v>
      </c>
      <c r="K393" s="34">
        <f>J393</f>
        <v>0.55499999999999994</v>
      </c>
      <c r="L393" s="33"/>
      <c r="M393" s="33"/>
      <c r="N393" s="33"/>
      <c r="O393" s="33">
        <f>I393*$Q$7</f>
        <v>1.1099999999999999E-2</v>
      </c>
      <c r="P393" s="33">
        <f>K393*$Q$7</f>
        <v>8.3249999999999991E-3</v>
      </c>
      <c r="Q393" s="33"/>
      <c r="R393" s="33">
        <f>I393*$T$7</f>
        <v>0.25159999999999999</v>
      </c>
      <c r="S393" s="35">
        <f>K393*$T$7</f>
        <v>0.18869999999999998</v>
      </c>
      <c r="T393" s="33"/>
      <c r="U393" s="36">
        <f>I393*$W$7</f>
        <v>7.3999999999999996E-5</v>
      </c>
      <c r="V393" s="36">
        <f>K393*$W$7</f>
        <v>5.5499999999999994E-5</v>
      </c>
      <c r="W393" s="33"/>
      <c r="X393" s="33">
        <f>I393*$Z$7</f>
        <v>0.56343599999999994</v>
      </c>
      <c r="Y393" s="33">
        <f>K393*$Z$7</f>
        <v>0.42257699999999992</v>
      </c>
      <c r="Z393" s="33"/>
      <c r="AA393" s="33">
        <f>I393+O393+R393+U393+X393</f>
        <v>1.5662099999999999</v>
      </c>
      <c r="AB393" s="33">
        <f>K393+P393+S393+V393+Y393</f>
        <v>1.1746574999999999</v>
      </c>
      <c r="AC393" s="33">
        <f>AA393*$AE$7</f>
        <v>0.46986299999999992</v>
      </c>
      <c r="AD393" s="33">
        <f>AB393*$AE$7</f>
        <v>0.35239724999999994</v>
      </c>
      <c r="AE393" s="33"/>
      <c r="AF393" s="33"/>
      <c r="AG393" s="33"/>
      <c r="AH393" s="33">
        <f>(AA393+AC393)*$AJ$7</f>
        <v>6.1082190000000001E-2</v>
      </c>
      <c r="AI393" s="33">
        <f>(AB393+AD393)*$AJ$7</f>
        <v>4.5811642499999992E-2</v>
      </c>
      <c r="AJ393" s="33"/>
      <c r="AK393" s="37">
        <v>5.44</v>
      </c>
      <c r="AL393" s="38">
        <v>4.08</v>
      </c>
      <c r="AM393" s="38">
        <f t="shared" si="110"/>
        <v>5.88</v>
      </c>
      <c r="AN393" s="38">
        <f t="shared" si="112"/>
        <v>4.41</v>
      </c>
      <c r="AO393" s="37">
        <f t="shared" si="111"/>
        <v>1.18</v>
      </c>
      <c r="AP393" s="38">
        <f t="shared" si="111"/>
        <v>0.88</v>
      </c>
      <c r="AQ393" s="38"/>
      <c r="AR393" s="37">
        <f>AM393+AO393</f>
        <v>7.06</v>
      </c>
      <c r="AS393" s="38">
        <f>AN393+AP393</f>
        <v>5.29</v>
      </c>
    </row>
    <row r="394" spans="1:45" ht="21" customHeight="1" x14ac:dyDescent="0.25">
      <c r="A394" s="246" t="s">
        <v>553</v>
      </c>
      <c r="B394" s="197" t="s">
        <v>554</v>
      </c>
      <c r="C394" s="199" t="s">
        <v>192</v>
      </c>
      <c r="D394" s="30" t="s">
        <v>193</v>
      </c>
      <c r="E394" s="31">
        <v>20</v>
      </c>
      <c r="F394" s="31">
        <v>10</v>
      </c>
      <c r="G394" s="33">
        <f>$G$84</f>
        <v>4.5999999999999999E-2</v>
      </c>
      <c r="H394" s="33">
        <f t="shared" si="114"/>
        <v>0.91999999999999993</v>
      </c>
      <c r="I394" s="34">
        <f>H394+H395</f>
        <v>2.7699999999999996</v>
      </c>
      <c r="J394" s="33">
        <f t="shared" si="118"/>
        <v>0.45999999999999996</v>
      </c>
      <c r="K394" s="34">
        <f>J394+J395</f>
        <v>0.83</v>
      </c>
      <c r="L394" s="33"/>
      <c r="M394" s="33"/>
      <c r="N394" s="33"/>
      <c r="O394" s="33">
        <f>I394*$Q$7</f>
        <v>4.154999999999999E-2</v>
      </c>
      <c r="P394" s="33">
        <f>K394*$Q$7</f>
        <v>1.2449999999999999E-2</v>
      </c>
      <c r="Q394" s="33"/>
      <c r="R394" s="33">
        <f>I394*$T$7</f>
        <v>0.94179999999999997</v>
      </c>
      <c r="S394" s="35">
        <f>K394*$T$7</f>
        <v>0.28220000000000001</v>
      </c>
      <c r="T394" s="33"/>
      <c r="U394" s="36">
        <f>I394*$W$7</f>
        <v>2.7699999999999996E-4</v>
      </c>
      <c r="V394" s="36">
        <f>K394*$W$7</f>
        <v>8.2999999999999998E-5</v>
      </c>
      <c r="W394" s="33"/>
      <c r="X394" s="33">
        <f>I394*$Z$7</f>
        <v>2.1090779999999998</v>
      </c>
      <c r="Y394" s="33">
        <f>K394*$Z$7</f>
        <v>0.63196199999999991</v>
      </c>
      <c r="Z394" s="33"/>
      <c r="AA394" s="33">
        <f>I394+O394+R394+U394+X394</f>
        <v>5.8627049999999992</v>
      </c>
      <c r="AB394" s="33">
        <f>K394+P394+S394+V394+Y394</f>
        <v>1.7566949999999999</v>
      </c>
      <c r="AC394" s="33">
        <f>AA394*$AE$7</f>
        <v>1.7588114999999998</v>
      </c>
      <c r="AD394" s="33">
        <f>AB394*$AE$7</f>
        <v>0.52700849999999999</v>
      </c>
      <c r="AE394" s="33"/>
      <c r="AF394" s="33"/>
      <c r="AG394" s="33"/>
      <c r="AH394" s="33">
        <f>(AA394+AC394)*$AJ$7</f>
        <v>0.22864549499999995</v>
      </c>
      <c r="AI394" s="33">
        <f>(AB394+AD394)*$AJ$7</f>
        <v>6.8511104999999989E-2</v>
      </c>
      <c r="AJ394" s="33"/>
      <c r="AK394" s="37">
        <v>20.36</v>
      </c>
      <c r="AL394" s="38">
        <v>6.11</v>
      </c>
      <c r="AM394" s="38">
        <f t="shared" si="110"/>
        <v>21.99</v>
      </c>
      <c r="AN394" s="38">
        <f t="shared" si="112"/>
        <v>6.6</v>
      </c>
      <c r="AO394" s="37">
        <f t="shared" si="111"/>
        <v>4.4000000000000004</v>
      </c>
      <c r="AP394" s="38">
        <f t="shared" si="111"/>
        <v>1.32</v>
      </c>
      <c r="AQ394" s="38"/>
      <c r="AR394" s="37">
        <f>AM394+AO394</f>
        <v>26.39</v>
      </c>
      <c r="AS394" s="38">
        <f>AN394+AP394</f>
        <v>7.92</v>
      </c>
    </row>
    <row r="395" spans="1:45" ht="51.75" hidden="1" customHeight="1" x14ac:dyDescent="0.25">
      <c r="A395" s="247"/>
      <c r="B395" s="198"/>
      <c r="C395" s="200"/>
      <c r="D395" s="30" t="s">
        <v>46</v>
      </c>
      <c r="E395" s="31">
        <v>50</v>
      </c>
      <c r="F395" s="31">
        <v>10</v>
      </c>
      <c r="G395" s="33">
        <f>$G$85</f>
        <v>3.6999999999999998E-2</v>
      </c>
      <c r="H395" s="33">
        <f t="shared" si="114"/>
        <v>1.8499999999999999</v>
      </c>
      <c r="I395" s="34"/>
      <c r="J395" s="33">
        <f t="shared" si="118"/>
        <v>0.37</v>
      </c>
      <c r="K395" s="34"/>
      <c r="L395" s="33"/>
      <c r="M395" s="33"/>
      <c r="N395" s="33"/>
      <c r="O395" s="33"/>
      <c r="P395" s="33"/>
      <c r="Q395" s="33"/>
      <c r="R395" s="33"/>
      <c r="S395" s="35"/>
      <c r="T395" s="33"/>
      <c r="U395" s="36"/>
      <c r="V395" s="36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7"/>
      <c r="AL395" s="38"/>
      <c r="AM395" s="38">
        <f t="shared" ref="AM395:AM459" si="123">ROUND((AK395*$AM$9),2)</f>
        <v>0</v>
      </c>
      <c r="AN395" s="38">
        <f t="shared" si="112"/>
        <v>0</v>
      </c>
      <c r="AO395" s="37">
        <f t="shared" ref="AO395:AP459" si="124">ROUND((AM395*$AQ$7),2)</f>
        <v>0</v>
      </c>
      <c r="AP395" s="38">
        <f t="shared" si="124"/>
        <v>0</v>
      </c>
      <c r="AQ395" s="38"/>
      <c r="AR395" s="37"/>
      <c r="AS395" s="38"/>
    </row>
    <row r="396" spans="1:45" ht="19.5" customHeight="1" x14ac:dyDescent="0.25">
      <c r="A396" s="140" t="s">
        <v>555</v>
      </c>
      <c r="B396" s="28" t="s">
        <v>556</v>
      </c>
      <c r="C396" s="29"/>
      <c r="D396" s="30"/>
      <c r="E396" s="31"/>
      <c r="F396" s="31"/>
      <c r="G396" s="33"/>
      <c r="H396" s="33"/>
      <c r="I396" s="34"/>
      <c r="J396" s="33"/>
      <c r="K396" s="34"/>
      <c r="L396" s="33"/>
      <c r="M396" s="33"/>
      <c r="N396" s="33"/>
      <c r="O396" s="33"/>
      <c r="P396" s="33"/>
      <c r="Q396" s="33"/>
      <c r="R396" s="33"/>
      <c r="S396" s="35"/>
      <c r="T396" s="33"/>
      <c r="U396" s="36"/>
      <c r="V396" s="36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7"/>
      <c r="AL396" s="38"/>
      <c r="AM396" s="38"/>
      <c r="AN396" s="38"/>
      <c r="AO396" s="37"/>
      <c r="AP396" s="38"/>
      <c r="AQ396" s="38"/>
      <c r="AR396" s="37"/>
      <c r="AS396" s="38"/>
    </row>
    <row r="397" spans="1:45" ht="26.25" customHeight="1" x14ac:dyDescent="0.25">
      <c r="A397" s="246" t="s">
        <v>557</v>
      </c>
      <c r="B397" s="197" t="s">
        <v>558</v>
      </c>
      <c r="C397" s="199" t="s">
        <v>192</v>
      </c>
      <c r="D397" s="30" t="s">
        <v>193</v>
      </c>
      <c r="E397" s="31">
        <v>10</v>
      </c>
      <c r="F397" s="31">
        <v>5</v>
      </c>
      <c r="G397" s="33">
        <f>$G$84</f>
        <v>4.5999999999999999E-2</v>
      </c>
      <c r="H397" s="33">
        <f t="shared" si="114"/>
        <v>0.45999999999999996</v>
      </c>
      <c r="I397" s="34">
        <f>H397+H398</f>
        <v>1.2</v>
      </c>
      <c r="J397" s="33">
        <f t="shared" si="118"/>
        <v>0.22999999999999998</v>
      </c>
      <c r="K397" s="34">
        <f>J397+J398</f>
        <v>0.6</v>
      </c>
      <c r="L397" s="33"/>
      <c r="M397" s="33"/>
      <c r="N397" s="33"/>
      <c r="O397" s="33">
        <f>I397*$Q$7</f>
        <v>1.7999999999999999E-2</v>
      </c>
      <c r="P397" s="33">
        <f>K397*$Q$7</f>
        <v>8.9999999999999993E-3</v>
      </c>
      <c r="Q397" s="33"/>
      <c r="R397" s="33">
        <f>I397*$T$7</f>
        <v>0.40800000000000003</v>
      </c>
      <c r="S397" s="35">
        <f>K397*$T$7</f>
        <v>0.20400000000000001</v>
      </c>
      <c r="T397" s="33"/>
      <c r="U397" s="36">
        <f>I397*$W$7</f>
        <v>1.2E-4</v>
      </c>
      <c r="V397" s="36">
        <f>K397*$W$7</f>
        <v>6.0000000000000002E-5</v>
      </c>
      <c r="W397" s="33"/>
      <c r="X397" s="33">
        <f>I397*$Z$7</f>
        <v>0.91367999999999994</v>
      </c>
      <c r="Y397" s="33">
        <f>K397*$Z$7</f>
        <v>0.45683999999999997</v>
      </c>
      <c r="Z397" s="33"/>
      <c r="AA397" s="33">
        <f>I397+O397+R397+U397+X397</f>
        <v>2.5397999999999996</v>
      </c>
      <c r="AB397" s="33">
        <f>K397+P397+S397+V397+Y397</f>
        <v>1.2698999999999998</v>
      </c>
      <c r="AC397" s="33">
        <f>AA397*$AE$7</f>
        <v>0.76193999999999984</v>
      </c>
      <c r="AD397" s="33">
        <f>AB397*$AE$7</f>
        <v>0.38096999999999992</v>
      </c>
      <c r="AE397" s="33"/>
      <c r="AF397" s="33"/>
      <c r="AG397" s="33"/>
      <c r="AH397" s="33">
        <f>(AA397+AC397)*$AJ$7</f>
        <v>9.9052199999999993E-2</v>
      </c>
      <c r="AI397" s="33">
        <f>(AB397+AD397)*$AJ$7</f>
        <v>4.9526099999999997E-2</v>
      </c>
      <c r="AJ397" s="33"/>
      <c r="AK397" s="37">
        <v>8.82</v>
      </c>
      <c r="AL397" s="38">
        <v>4.41</v>
      </c>
      <c r="AM397" s="38">
        <f t="shared" si="123"/>
        <v>9.5299999999999994</v>
      </c>
      <c r="AN397" s="38">
        <f t="shared" ref="AN397:AN461" si="125">ROUND((AL397*$AN$9),2)</f>
        <v>4.76</v>
      </c>
      <c r="AO397" s="37">
        <f t="shared" si="124"/>
        <v>1.91</v>
      </c>
      <c r="AP397" s="38">
        <f t="shared" si="124"/>
        <v>0.95</v>
      </c>
      <c r="AQ397" s="38"/>
      <c r="AR397" s="37">
        <f>AM397+AO397</f>
        <v>11.44</v>
      </c>
      <c r="AS397" s="38">
        <f>AN397+AP397</f>
        <v>5.71</v>
      </c>
    </row>
    <row r="398" spans="1:45" ht="0.75" customHeight="1" x14ac:dyDescent="0.25">
      <c r="A398" s="247"/>
      <c r="B398" s="198"/>
      <c r="C398" s="200"/>
      <c r="D398" s="30" t="s">
        <v>46</v>
      </c>
      <c r="E398" s="31">
        <v>20</v>
      </c>
      <c r="F398" s="31">
        <v>10</v>
      </c>
      <c r="G398" s="33">
        <f>$G$85</f>
        <v>3.6999999999999998E-2</v>
      </c>
      <c r="H398" s="33">
        <f t="shared" si="114"/>
        <v>0.74</v>
      </c>
      <c r="I398" s="34"/>
      <c r="J398" s="33">
        <f t="shared" si="118"/>
        <v>0.37</v>
      </c>
      <c r="K398" s="34"/>
      <c r="L398" s="33"/>
      <c r="M398" s="33"/>
      <c r="N398" s="33"/>
      <c r="O398" s="33"/>
      <c r="P398" s="33"/>
      <c r="Q398" s="33"/>
      <c r="R398" s="33"/>
      <c r="S398" s="35"/>
      <c r="T398" s="33"/>
      <c r="U398" s="36"/>
      <c r="V398" s="36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7"/>
      <c r="AL398" s="38"/>
      <c r="AM398" s="38">
        <f t="shared" si="123"/>
        <v>0</v>
      </c>
      <c r="AN398" s="38">
        <f t="shared" si="125"/>
        <v>0</v>
      </c>
      <c r="AO398" s="37">
        <f t="shared" si="124"/>
        <v>0</v>
      </c>
      <c r="AP398" s="38">
        <f t="shared" si="124"/>
        <v>0</v>
      </c>
      <c r="AQ398" s="38"/>
      <c r="AR398" s="37"/>
      <c r="AS398" s="38"/>
    </row>
    <row r="399" spans="1:45" ht="18.75" customHeight="1" x14ac:dyDescent="0.25">
      <c r="A399" s="140" t="s">
        <v>559</v>
      </c>
      <c r="B399" s="28" t="s">
        <v>560</v>
      </c>
      <c r="C399" s="29"/>
      <c r="D399" s="30"/>
      <c r="E399" s="31"/>
      <c r="F399" s="31"/>
      <c r="G399" s="33"/>
      <c r="H399" s="33"/>
      <c r="I399" s="34"/>
      <c r="J399" s="33"/>
      <c r="K399" s="34"/>
      <c r="L399" s="33"/>
      <c r="M399" s="33"/>
      <c r="N399" s="33"/>
      <c r="O399" s="33"/>
      <c r="P399" s="33"/>
      <c r="Q399" s="33"/>
      <c r="R399" s="33"/>
      <c r="S399" s="35"/>
      <c r="T399" s="33"/>
      <c r="U399" s="36"/>
      <c r="V399" s="36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7"/>
      <c r="AL399" s="38"/>
      <c r="AM399" s="38"/>
      <c r="AN399" s="38"/>
      <c r="AO399" s="37"/>
      <c r="AP399" s="38"/>
      <c r="AQ399" s="38"/>
      <c r="AR399" s="37"/>
      <c r="AS399" s="38"/>
    </row>
    <row r="400" spans="1:45" ht="20.25" customHeight="1" x14ac:dyDescent="0.25">
      <c r="A400" s="246" t="s">
        <v>561</v>
      </c>
      <c r="B400" s="197" t="s">
        <v>562</v>
      </c>
      <c r="C400" s="199" t="s">
        <v>192</v>
      </c>
      <c r="D400" s="30" t="s">
        <v>193</v>
      </c>
      <c r="E400" s="31">
        <v>20</v>
      </c>
      <c r="F400" s="31">
        <v>5</v>
      </c>
      <c r="G400" s="33">
        <f>$G$84</f>
        <v>4.5999999999999999E-2</v>
      </c>
      <c r="H400" s="33">
        <f t="shared" si="114"/>
        <v>0.91999999999999993</v>
      </c>
      <c r="I400" s="34">
        <f>H400+H401</f>
        <v>2.4</v>
      </c>
      <c r="J400" s="33">
        <f t="shared" si="118"/>
        <v>0.22999999999999998</v>
      </c>
      <c r="K400" s="34">
        <f>J400+J401</f>
        <v>0.97</v>
      </c>
      <c r="L400" s="33"/>
      <c r="M400" s="33"/>
      <c r="N400" s="33"/>
      <c r="O400" s="33">
        <f>I400*$Q$7</f>
        <v>3.5999999999999997E-2</v>
      </c>
      <c r="P400" s="33">
        <f>K400*$Q$7</f>
        <v>1.4549999999999999E-2</v>
      </c>
      <c r="Q400" s="33"/>
      <c r="R400" s="33">
        <f>I400*$T$7</f>
        <v>0.81600000000000006</v>
      </c>
      <c r="S400" s="35">
        <f>K400*$T$7</f>
        <v>0.32980000000000004</v>
      </c>
      <c r="T400" s="33"/>
      <c r="U400" s="36">
        <f>I400*$W$7</f>
        <v>2.4000000000000001E-4</v>
      </c>
      <c r="V400" s="36">
        <f>K400*$W$7</f>
        <v>9.7E-5</v>
      </c>
      <c r="W400" s="33"/>
      <c r="X400" s="33">
        <f>I400*$Z$7</f>
        <v>1.8273599999999999</v>
      </c>
      <c r="Y400" s="33">
        <f>K400*$Z$7</f>
        <v>0.73855799999999994</v>
      </c>
      <c r="Z400" s="33"/>
      <c r="AA400" s="33">
        <f>I400+O400+R400+U400+X400</f>
        <v>5.0795999999999992</v>
      </c>
      <c r="AB400" s="33">
        <f>K400+P400+S400+V400+Y400</f>
        <v>2.0530049999999997</v>
      </c>
      <c r="AC400" s="33">
        <f>AA400*$AE$7</f>
        <v>1.5238799999999997</v>
      </c>
      <c r="AD400" s="33">
        <f>AB400*$AE$7</f>
        <v>0.61590149999999988</v>
      </c>
      <c r="AE400" s="33"/>
      <c r="AF400" s="33"/>
      <c r="AG400" s="33"/>
      <c r="AH400" s="33">
        <f>(AA400+AC400)*$AJ$7</f>
        <v>0.19810439999999999</v>
      </c>
      <c r="AI400" s="33">
        <f>(AB400+AD400)*$AJ$7</f>
        <v>8.006719499999998E-2</v>
      </c>
      <c r="AJ400" s="33"/>
      <c r="AK400" s="37">
        <v>17.64</v>
      </c>
      <c r="AL400" s="38">
        <v>7.12</v>
      </c>
      <c r="AM400" s="38">
        <f t="shared" si="123"/>
        <v>19.05</v>
      </c>
      <c r="AN400" s="38">
        <f t="shared" si="125"/>
        <v>7.69</v>
      </c>
      <c r="AO400" s="37">
        <f t="shared" si="124"/>
        <v>3.81</v>
      </c>
      <c r="AP400" s="38">
        <f t="shared" si="124"/>
        <v>1.54</v>
      </c>
      <c r="AQ400" s="38"/>
      <c r="AR400" s="37">
        <f>AM400+AO400</f>
        <v>22.86</v>
      </c>
      <c r="AS400" s="38">
        <f>AN400+AP400</f>
        <v>9.23</v>
      </c>
    </row>
    <row r="401" spans="1:45" ht="6" hidden="1" customHeight="1" x14ac:dyDescent="0.25">
      <c r="A401" s="247"/>
      <c r="B401" s="198"/>
      <c r="C401" s="200"/>
      <c r="D401" s="30" t="s">
        <v>46</v>
      </c>
      <c r="E401" s="31">
        <v>40</v>
      </c>
      <c r="F401" s="31">
        <v>20</v>
      </c>
      <c r="G401" s="33">
        <f>$G$85</f>
        <v>3.6999999999999998E-2</v>
      </c>
      <c r="H401" s="33">
        <f t="shared" si="114"/>
        <v>1.48</v>
      </c>
      <c r="I401" s="34"/>
      <c r="J401" s="33">
        <f t="shared" si="118"/>
        <v>0.74</v>
      </c>
      <c r="K401" s="34"/>
      <c r="L401" s="33"/>
      <c r="M401" s="33"/>
      <c r="N401" s="33"/>
      <c r="O401" s="33"/>
      <c r="P401" s="33"/>
      <c r="Q401" s="33"/>
      <c r="R401" s="33"/>
      <c r="S401" s="35"/>
      <c r="T401" s="33"/>
      <c r="U401" s="36"/>
      <c r="V401" s="36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7"/>
      <c r="AL401" s="38"/>
      <c r="AM401" s="38">
        <f t="shared" si="123"/>
        <v>0</v>
      </c>
      <c r="AN401" s="38">
        <f t="shared" si="125"/>
        <v>0</v>
      </c>
      <c r="AO401" s="37">
        <f t="shared" si="124"/>
        <v>0</v>
      </c>
      <c r="AP401" s="38">
        <f t="shared" si="124"/>
        <v>0</v>
      </c>
      <c r="AQ401" s="38"/>
      <c r="AR401" s="37"/>
      <c r="AS401" s="38"/>
    </row>
    <row r="402" spans="1:45" ht="19.5" customHeight="1" x14ac:dyDescent="0.25">
      <c r="A402" s="140" t="s">
        <v>563</v>
      </c>
      <c r="B402" s="28" t="s">
        <v>564</v>
      </c>
      <c r="C402" s="29"/>
      <c r="D402" s="30"/>
      <c r="E402" s="31"/>
      <c r="F402" s="31"/>
      <c r="G402" s="33"/>
      <c r="H402" s="33"/>
      <c r="I402" s="34"/>
      <c r="J402" s="33"/>
      <c r="K402" s="34"/>
      <c r="L402" s="33"/>
      <c r="M402" s="33"/>
      <c r="N402" s="33"/>
      <c r="O402" s="33"/>
      <c r="P402" s="33"/>
      <c r="Q402" s="33"/>
      <c r="R402" s="33"/>
      <c r="S402" s="35"/>
      <c r="T402" s="33"/>
      <c r="U402" s="36"/>
      <c r="V402" s="36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7"/>
      <c r="AL402" s="38"/>
      <c r="AM402" s="38"/>
      <c r="AN402" s="38"/>
      <c r="AO402" s="37"/>
      <c r="AP402" s="38"/>
      <c r="AQ402" s="38"/>
      <c r="AR402" s="37"/>
      <c r="AS402" s="38"/>
    </row>
    <row r="403" spans="1:45" ht="24" customHeight="1" x14ac:dyDescent="0.25">
      <c r="A403" s="246" t="s">
        <v>565</v>
      </c>
      <c r="B403" s="197" t="s">
        <v>566</v>
      </c>
      <c r="C403" s="199" t="s">
        <v>192</v>
      </c>
      <c r="D403" s="30" t="s">
        <v>193</v>
      </c>
      <c r="E403" s="31">
        <v>20</v>
      </c>
      <c r="F403" s="31">
        <v>15</v>
      </c>
      <c r="G403" s="33">
        <f>$G$84</f>
        <v>4.5999999999999999E-2</v>
      </c>
      <c r="H403" s="33">
        <f t="shared" si="114"/>
        <v>0.91999999999999993</v>
      </c>
      <c r="I403" s="34">
        <f>H403+H404</f>
        <v>2.0299999999999998</v>
      </c>
      <c r="J403" s="33">
        <f t="shared" si="118"/>
        <v>0.69</v>
      </c>
      <c r="K403" s="34">
        <f>J403+J404</f>
        <v>1.43</v>
      </c>
      <c r="L403" s="33"/>
      <c r="M403" s="33"/>
      <c r="N403" s="33"/>
      <c r="O403" s="33">
        <f>I403*$Q$7</f>
        <v>3.0449999999999994E-2</v>
      </c>
      <c r="P403" s="33">
        <f>K403*$Q$7</f>
        <v>2.1449999999999997E-2</v>
      </c>
      <c r="Q403" s="33"/>
      <c r="R403" s="33">
        <f>I403*$T$7</f>
        <v>0.69020000000000004</v>
      </c>
      <c r="S403" s="35">
        <f>K403*$T$7</f>
        <v>0.48620000000000002</v>
      </c>
      <c r="T403" s="33"/>
      <c r="U403" s="36">
        <f>I403*$W$7</f>
        <v>2.03E-4</v>
      </c>
      <c r="V403" s="36">
        <f>K403*$W$7</f>
        <v>1.4300000000000001E-4</v>
      </c>
      <c r="W403" s="33"/>
      <c r="X403" s="33">
        <f>I403*$Z$7</f>
        <v>1.5456419999999997</v>
      </c>
      <c r="Y403" s="33">
        <f>K403*$Z$7</f>
        <v>1.0888019999999998</v>
      </c>
      <c r="Z403" s="33"/>
      <c r="AA403" s="33">
        <f>I403+O403+R403+U403+X403</f>
        <v>4.2964949999999993</v>
      </c>
      <c r="AB403" s="33">
        <f>K403+P403+S403+V403+Y403</f>
        <v>3.0265949999999995</v>
      </c>
      <c r="AC403" s="33">
        <f>AA403*$AE$7</f>
        <v>1.2889484999999998</v>
      </c>
      <c r="AD403" s="33">
        <f>AB403*$AE$7</f>
        <v>0.9079784999999998</v>
      </c>
      <c r="AE403" s="33"/>
      <c r="AF403" s="33"/>
      <c r="AG403" s="33"/>
      <c r="AH403" s="33">
        <f>(AA403+AC403)*$AJ$7</f>
        <v>0.16756330499999997</v>
      </c>
      <c r="AI403" s="33">
        <f>(AB403+AD403)*$AJ$7</f>
        <v>0.11803720499999996</v>
      </c>
      <c r="AJ403" s="33"/>
      <c r="AK403" s="37">
        <v>14.92</v>
      </c>
      <c r="AL403" s="38">
        <v>10.5</v>
      </c>
      <c r="AM403" s="38">
        <f t="shared" si="123"/>
        <v>16.11</v>
      </c>
      <c r="AN403" s="38">
        <f t="shared" si="125"/>
        <v>11.34</v>
      </c>
      <c r="AO403" s="37">
        <f t="shared" si="124"/>
        <v>3.22</v>
      </c>
      <c r="AP403" s="38">
        <f t="shared" si="124"/>
        <v>2.27</v>
      </c>
      <c r="AQ403" s="38"/>
      <c r="AR403" s="37">
        <f t="shared" ref="AR403:AS405" si="126">AM403+AO403</f>
        <v>19.329999999999998</v>
      </c>
      <c r="AS403" s="38">
        <f t="shared" si="126"/>
        <v>13.61</v>
      </c>
    </row>
    <row r="404" spans="1:45" ht="51.75" hidden="1" customHeight="1" x14ac:dyDescent="0.25">
      <c r="A404" s="247"/>
      <c r="B404" s="198"/>
      <c r="C404" s="200"/>
      <c r="D404" s="30" t="s">
        <v>46</v>
      </c>
      <c r="E404" s="31">
        <v>30</v>
      </c>
      <c r="F404" s="31">
        <v>20</v>
      </c>
      <c r="G404" s="33">
        <f>$G$85</f>
        <v>3.6999999999999998E-2</v>
      </c>
      <c r="H404" s="33">
        <f t="shared" si="114"/>
        <v>1.1099999999999999</v>
      </c>
      <c r="I404" s="34"/>
      <c r="J404" s="33">
        <f t="shared" si="118"/>
        <v>0.74</v>
      </c>
      <c r="K404" s="34"/>
      <c r="L404" s="33"/>
      <c r="M404" s="33"/>
      <c r="N404" s="33"/>
      <c r="O404" s="33"/>
      <c r="P404" s="33"/>
      <c r="Q404" s="33"/>
      <c r="R404" s="33"/>
      <c r="S404" s="35"/>
      <c r="T404" s="33"/>
      <c r="U404" s="36"/>
      <c r="V404" s="36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7"/>
      <c r="AL404" s="38"/>
      <c r="AM404" s="38">
        <f t="shared" si="123"/>
        <v>0</v>
      </c>
      <c r="AN404" s="38">
        <f t="shared" si="125"/>
        <v>0</v>
      </c>
      <c r="AO404" s="37">
        <f t="shared" si="124"/>
        <v>0</v>
      </c>
      <c r="AP404" s="38">
        <f t="shared" si="124"/>
        <v>0</v>
      </c>
      <c r="AQ404" s="38"/>
      <c r="AR404" s="37">
        <f t="shared" si="126"/>
        <v>0</v>
      </c>
      <c r="AS404" s="38">
        <f t="shared" si="126"/>
        <v>0</v>
      </c>
    </row>
    <row r="405" spans="1:45" ht="23.25" customHeight="1" x14ac:dyDescent="0.25">
      <c r="A405" s="246" t="s">
        <v>567</v>
      </c>
      <c r="B405" s="197" t="s">
        <v>568</v>
      </c>
      <c r="C405" s="199" t="s">
        <v>192</v>
      </c>
      <c r="D405" s="30" t="s">
        <v>193</v>
      </c>
      <c r="E405" s="31">
        <v>15</v>
      </c>
      <c r="F405" s="31">
        <v>10</v>
      </c>
      <c r="G405" s="33">
        <f>$G$84</f>
        <v>4.5999999999999999E-2</v>
      </c>
      <c r="H405" s="33">
        <f t="shared" si="114"/>
        <v>0.69</v>
      </c>
      <c r="I405" s="34">
        <f>H405+H406</f>
        <v>1.7999999999999998</v>
      </c>
      <c r="J405" s="33">
        <f t="shared" si="118"/>
        <v>0.45999999999999996</v>
      </c>
      <c r="K405" s="34">
        <f>J405+J406</f>
        <v>0.83</v>
      </c>
      <c r="L405" s="33"/>
      <c r="M405" s="33"/>
      <c r="N405" s="33"/>
      <c r="O405" s="33">
        <f>I405*$Q$7</f>
        <v>2.6999999999999996E-2</v>
      </c>
      <c r="P405" s="33">
        <f>K405*$Q$7</f>
        <v>1.2449999999999999E-2</v>
      </c>
      <c r="Q405" s="33"/>
      <c r="R405" s="33">
        <f>I405*$T$7</f>
        <v>0.61199999999999999</v>
      </c>
      <c r="S405" s="35">
        <f>K405*$T$7</f>
        <v>0.28220000000000001</v>
      </c>
      <c r="T405" s="33"/>
      <c r="U405" s="36">
        <f>I405*$W$7</f>
        <v>1.7999999999999998E-4</v>
      </c>
      <c r="V405" s="36">
        <f>K405*$W$7</f>
        <v>8.2999999999999998E-5</v>
      </c>
      <c r="W405" s="33"/>
      <c r="X405" s="33">
        <f>I405*$Z$7</f>
        <v>1.3705199999999997</v>
      </c>
      <c r="Y405" s="33">
        <f>K405*$Z$7</f>
        <v>0.63196199999999991</v>
      </c>
      <c r="Z405" s="33"/>
      <c r="AA405" s="33">
        <f>I405+O405+R405+U405+X405</f>
        <v>3.8096999999999994</v>
      </c>
      <c r="AB405" s="33">
        <f>K405+P405+S405+V405+Y405</f>
        <v>1.7566949999999999</v>
      </c>
      <c r="AC405" s="33">
        <f>AA405*$AE$7</f>
        <v>1.1429099999999999</v>
      </c>
      <c r="AD405" s="33">
        <f>AB405*$AE$7</f>
        <v>0.52700849999999999</v>
      </c>
      <c r="AE405" s="33"/>
      <c r="AF405" s="33"/>
      <c r="AG405" s="33"/>
      <c r="AH405" s="33">
        <f>(AA405+AC405)*$AJ$7</f>
        <v>0.14857829999999997</v>
      </c>
      <c r="AI405" s="33">
        <f>(AB405+AD405)*$AJ$7</f>
        <v>6.8511104999999989E-2</v>
      </c>
      <c r="AJ405" s="33"/>
      <c r="AK405" s="37">
        <v>13.23</v>
      </c>
      <c r="AL405" s="38">
        <v>6.11</v>
      </c>
      <c r="AM405" s="38">
        <f t="shared" si="123"/>
        <v>14.29</v>
      </c>
      <c r="AN405" s="38">
        <f t="shared" si="125"/>
        <v>6.6</v>
      </c>
      <c r="AO405" s="37">
        <f t="shared" si="124"/>
        <v>2.86</v>
      </c>
      <c r="AP405" s="38">
        <f t="shared" si="124"/>
        <v>1.32</v>
      </c>
      <c r="AQ405" s="38"/>
      <c r="AR405" s="37">
        <f t="shared" si="126"/>
        <v>17.149999999999999</v>
      </c>
      <c r="AS405" s="38">
        <f t="shared" si="126"/>
        <v>7.92</v>
      </c>
    </row>
    <row r="406" spans="1:45" ht="0.75" customHeight="1" x14ac:dyDescent="0.25">
      <c r="A406" s="247"/>
      <c r="B406" s="198"/>
      <c r="C406" s="200"/>
      <c r="D406" s="30" t="s">
        <v>46</v>
      </c>
      <c r="E406" s="31">
        <v>30</v>
      </c>
      <c r="F406" s="31">
        <v>10</v>
      </c>
      <c r="G406" s="33">
        <f>$G$85</f>
        <v>3.6999999999999998E-2</v>
      </c>
      <c r="H406" s="33">
        <f t="shared" si="114"/>
        <v>1.1099999999999999</v>
      </c>
      <c r="I406" s="34"/>
      <c r="J406" s="33">
        <f t="shared" si="118"/>
        <v>0.37</v>
      </c>
      <c r="K406" s="34"/>
      <c r="L406" s="33"/>
      <c r="M406" s="33"/>
      <c r="N406" s="33"/>
      <c r="O406" s="33"/>
      <c r="P406" s="33"/>
      <c r="Q406" s="33"/>
      <c r="R406" s="33"/>
      <c r="S406" s="35"/>
      <c r="T406" s="33"/>
      <c r="U406" s="36"/>
      <c r="V406" s="36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7"/>
      <c r="AL406" s="38"/>
      <c r="AM406" s="38">
        <f t="shared" si="123"/>
        <v>0</v>
      </c>
      <c r="AN406" s="38">
        <f t="shared" si="125"/>
        <v>0</v>
      </c>
      <c r="AO406" s="37">
        <f t="shared" si="124"/>
        <v>0</v>
      </c>
      <c r="AP406" s="38">
        <f t="shared" si="124"/>
        <v>0</v>
      </c>
      <c r="AQ406" s="38"/>
      <c r="AR406" s="37"/>
      <c r="AS406" s="38"/>
    </row>
    <row r="407" spans="1:45" ht="20.25" customHeight="1" x14ac:dyDescent="0.25">
      <c r="A407" s="140" t="s">
        <v>569</v>
      </c>
      <c r="B407" s="28" t="s">
        <v>419</v>
      </c>
      <c r="C407" s="29"/>
      <c r="D407" s="30"/>
      <c r="E407" s="31"/>
      <c r="F407" s="31"/>
      <c r="G407" s="33"/>
      <c r="H407" s="33"/>
      <c r="I407" s="34"/>
      <c r="J407" s="33"/>
      <c r="K407" s="34"/>
      <c r="L407" s="33"/>
      <c r="M407" s="33"/>
      <c r="N407" s="33"/>
      <c r="O407" s="33"/>
      <c r="P407" s="33"/>
      <c r="Q407" s="33"/>
      <c r="R407" s="33"/>
      <c r="S407" s="35"/>
      <c r="T407" s="33"/>
      <c r="U407" s="36"/>
      <c r="V407" s="36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7"/>
      <c r="AL407" s="38"/>
      <c r="AM407" s="38"/>
      <c r="AN407" s="38"/>
      <c r="AO407" s="37"/>
      <c r="AP407" s="38"/>
      <c r="AQ407" s="38"/>
      <c r="AR407" s="37"/>
      <c r="AS407" s="38"/>
    </row>
    <row r="408" spans="1:45" ht="28.5" customHeight="1" x14ac:dyDescent="0.25">
      <c r="A408" s="246" t="s">
        <v>570</v>
      </c>
      <c r="B408" s="197" t="s">
        <v>571</v>
      </c>
      <c r="C408" s="199" t="s">
        <v>192</v>
      </c>
      <c r="D408" s="30" t="s">
        <v>193</v>
      </c>
      <c r="E408" s="31">
        <v>40</v>
      </c>
      <c r="F408" s="31">
        <v>30</v>
      </c>
      <c r="G408" s="33">
        <f>$G$84</f>
        <v>4.5999999999999999E-2</v>
      </c>
      <c r="H408" s="33">
        <f t="shared" si="114"/>
        <v>1.8399999999999999</v>
      </c>
      <c r="I408" s="34">
        <f>H408+H409</f>
        <v>3.32</v>
      </c>
      <c r="J408" s="33">
        <f t="shared" si="118"/>
        <v>1.38</v>
      </c>
      <c r="K408" s="34">
        <f>J408+J409</f>
        <v>2.6749999999999998</v>
      </c>
      <c r="L408" s="33"/>
      <c r="M408" s="33"/>
      <c r="N408" s="33"/>
      <c r="O408" s="33">
        <f>I408*$Q$7</f>
        <v>4.9799999999999997E-2</v>
      </c>
      <c r="P408" s="33">
        <f>K408*$Q$7</f>
        <v>4.0124999999999994E-2</v>
      </c>
      <c r="Q408" s="33"/>
      <c r="R408" s="33">
        <f>I408*$T$7</f>
        <v>1.1288</v>
      </c>
      <c r="S408" s="35">
        <f>K408*$T$7</f>
        <v>0.90949999999999998</v>
      </c>
      <c r="T408" s="33"/>
      <c r="U408" s="36">
        <f>I408*$W$7</f>
        <v>3.3199999999999999E-4</v>
      </c>
      <c r="V408" s="36">
        <f>K408*$W$7</f>
        <v>2.675E-4</v>
      </c>
      <c r="W408" s="33"/>
      <c r="X408" s="33">
        <f>I408*$Z$7</f>
        <v>2.5278479999999997</v>
      </c>
      <c r="Y408" s="33">
        <f>K408*$Z$7</f>
        <v>2.0367449999999998</v>
      </c>
      <c r="Z408" s="33"/>
      <c r="AA408" s="33">
        <f>I408+O408+R408+U408+X408</f>
        <v>7.0267799999999996</v>
      </c>
      <c r="AB408" s="33">
        <f>K408+P408+S408+V408+Y408</f>
        <v>5.6616374999999994</v>
      </c>
      <c r="AC408" s="33">
        <f>AA408*$AE$7</f>
        <v>2.108034</v>
      </c>
      <c r="AD408" s="33">
        <f>AB408*$AE$7</f>
        <v>1.6984912499999998</v>
      </c>
      <c r="AE408" s="33"/>
      <c r="AF408" s="33"/>
      <c r="AG408" s="33"/>
      <c r="AH408" s="33">
        <f>(AA408+AC408)*$AJ$7</f>
        <v>0.27404441999999996</v>
      </c>
      <c r="AI408" s="33">
        <f>(AB408+AD408)*$AJ$7</f>
        <v>0.22080386249999998</v>
      </c>
      <c r="AJ408" s="33"/>
      <c r="AK408" s="37">
        <v>24.39</v>
      </c>
      <c r="AL408" s="38">
        <v>19.649999999999999</v>
      </c>
      <c r="AM408" s="38">
        <f t="shared" si="123"/>
        <v>26.34</v>
      </c>
      <c r="AN408" s="38">
        <f t="shared" si="125"/>
        <v>21.22</v>
      </c>
      <c r="AO408" s="37">
        <f t="shared" si="124"/>
        <v>5.27</v>
      </c>
      <c r="AP408" s="38">
        <f t="shared" si="124"/>
        <v>4.24</v>
      </c>
      <c r="AQ408" s="38"/>
      <c r="AR408" s="37">
        <f>AM408+AO408</f>
        <v>31.61</v>
      </c>
      <c r="AS408" s="38">
        <f>AN408+AP408</f>
        <v>25.46</v>
      </c>
    </row>
    <row r="409" spans="1:45" ht="33.75" hidden="1" customHeight="1" x14ac:dyDescent="0.25">
      <c r="A409" s="247"/>
      <c r="B409" s="198"/>
      <c r="C409" s="200"/>
      <c r="D409" s="30" t="s">
        <v>46</v>
      </c>
      <c r="E409" s="31">
        <v>40</v>
      </c>
      <c r="F409" s="31">
        <v>35</v>
      </c>
      <c r="G409" s="33">
        <f>$G$85</f>
        <v>3.6999999999999998E-2</v>
      </c>
      <c r="H409" s="33">
        <f t="shared" si="114"/>
        <v>1.48</v>
      </c>
      <c r="I409" s="34"/>
      <c r="J409" s="33">
        <f t="shared" si="118"/>
        <v>1.2949999999999999</v>
      </c>
      <c r="K409" s="34"/>
      <c r="L409" s="33"/>
      <c r="M409" s="33"/>
      <c r="N409" s="33"/>
      <c r="O409" s="33"/>
      <c r="P409" s="33"/>
      <c r="Q409" s="33"/>
      <c r="R409" s="33"/>
      <c r="S409" s="35"/>
      <c r="T409" s="33"/>
      <c r="U409" s="36"/>
      <c r="V409" s="36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7"/>
      <c r="AL409" s="38"/>
      <c r="AM409" s="38">
        <f t="shared" si="123"/>
        <v>0</v>
      </c>
      <c r="AN409" s="38">
        <f t="shared" si="125"/>
        <v>0</v>
      </c>
      <c r="AO409" s="37">
        <f t="shared" si="124"/>
        <v>0</v>
      </c>
      <c r="AP409" s="38">
        <f t="shared" si="124"/>
        <v>0</v>
      </c>
      <c r="AQ409" s="38"/>
      <c r="AR409" s="37">
        <f>AM409+AO409</f>
        <v>0</v>
      </c>
      <c r="AS409" s="38"/>
    </row>
    <row r="410" spans="1:45" ht="34.5" customHeight="1" x14ac:dyDescent="0.25">
      <c r="A410" s="246" t="s">
        <v>572</v>
      </c>
      <c r="B410" s="197" t="s">
        <v>573</v>
      </c>
      <c r="C410" s="199" t="s">
        <v>192</v>
      </c>
      <c r="D410" s="30" t="s">
        <v>193</v>
      </c>
      <c r="E410" s="31">
        <v>180</v>
      </c>
      <c r="F410" s="31">
        <v>60</v>
      </c>
      <c r="G410" s="33">
        <f>$G$84</f>
        <v>4.5999999999999999E-2</v>
      </c>
      <c r="H410" s="33">
        <f t="shared" si="114"/>
        <v>8.2799999999999994</v>
      </c>
      <c r="I410" s="34">
        <f>H410+H411</f>
        <v>10.5</v>
      </c>
      <c r="J410" s="33">
        <f t="shared" si="118"/>
        <v>2.76</v>
      </c>
      <c r="K410" s="34">
        <f>J410+J411</f>
        <v>3.8699999999999997</v>
      </c>
      <c r="L410" s="33"/>
      <c r="M410" s="33"/>
      <c r="N410" s="33"/>
      <c r="O410" s="33">
        <f>I410*$Q$7</f>
        <v>0.1575</v>
      </c>
      <c r="P410" s="33">
        <f>K410*$Q$7</f>
        <v>5.804999999999999E-2</v>
      </c>
      <c r="Q410" s="33"/>
      <c r="R410" s="33">
        <f>I410*$T$7</f>
        <v>3.5700000000000003</v>
      </c>
      <c r="S410" s="35">
        <f>K410*$T$7</f>
        <v>1.3158000000000001</v>
      </c>
      <c r="T410" s="33"/>
      <c r="U410" s="36">
        <f>I410*$W$7</f>
        <v>1.0500000000000002E-3</v>
      </c>
      <c r="V410" s="36">
        <f>K410*$W$7</f>
        <v>3.8699999999999997E-4</v>
      </c>
      <c r="W410" s="33"/>
      <c r="X410" s="33">
        <f>I410*$Z$7</f>
        <v>7.9946999999999999</v>
      </c>
      <c r="Y410" s="33">
        <f>K410*$Z$7</f>
        <v>2.9466179999999995</v>
      </c>
      <c r="Z410" s="33"/>
      <c r="AA410" s="33">
        <f>I410+O410+R410+U410+X410</f>
        <v>22.22325</v>
      </c>
      <c r="AB410" s="33">
        <f>K410+P410+S410+V410+Y410</f>
        <v>8.1908549999999991</v>
      </c>
      <c r="AC410" s="33">
        <f>AA410*$AE$7</f>
        <v>6.6669749999999999</v>
      </c>
      <c r="AD410" s="33">
        <f>AB410*$AE$7</f>
        <v>2.4572564999999997</v>
      </c>
      <c r="AE410" s="33"/>
      <c r="AF410" s="33"/>
      <c r="AG410" s="33"/>
      <c r="AH410" s="33">
        <f>(AA410+AC410)*$AJ$7</f>
        <v>0.86670674999999997</v>
      </c>
      <c r="AI410" s="33">
        <f>(AB410+AD410)*$AJ$7</f>
        <v>0.31944334499999993</v>
      </c>
      <c r="AJ410" s="33"/>
      <c r="AK410" s="37">
        <v>77.16</v>
      </c>
      <c r="AL410" s="38">
        <v>28.44</v>
      </c>
      <c r="AM410" s="38">
        <f t="shared" si="123"/>
        <v>83.33</v>
      </c>
      <c r="AN410" s="38">
        <f t="shared" si="125"/>
        <v>30.72</v>
      </c>
      <c r="AO410" s="37">
        <f t="shared" si="124"/>
        <v>16.670000000000002</v>
      </c>
      <c r="AP410" s="38">
        <f t="shared" si="124"/>
        <v>6.14</v>
      </c>
      <c r="AQ410" s="38"/>
      <c r="AR410" s="37">
        <f>AM410+AO410</f>
        <v>100</v>
      </c>
      <c r="AS410" s="38">
        <f>AN410+AP410</f>
        <v>36.86</v>
      </c>
    </row>
    <row r="411" spans="1:45" ht="0.75" hidden="1" customHeight="1" x14ac:dyDescent="0.25">
      <c r="A411" s="247"/>
      <c r="B411" s="198"/>
      <c r="C411" s="200"/>
      <c r="D411" s="30" t="s">
        <v>46</v>
      </c>
      <c r="E411" s="31">
        <v>60</v>
      </c>
      <c r="F411" s="31">
        <v>30</v>
      </c>
      <c r="G411" s="33">
        <f>$G$85</f>
        <v>3.6999999999999998E-2</v>
      </c>
      <c r="H411" s="33">
        <f t="shared" si="114"/>
        <v>2.2199999999999998</v>
      </c>
      <c r="I411" s="34"/>
      <c r="J411" s="33">
        <f t="shared" si="118"/>
        <v>1.1099999999999999</v>
      </c>
      <c r="K411" s="34"/>
      <c r="L411" s="33"/>
      <c r="M411" s="33"/>
      <c r="N411" s="33"/>
      <c r="O411" s="33"/>
      <c r="P411" s="33"/>
      <c r="Q411" s="33"/>
      <c r="R411" s="33"/>
      <c r="S411" s="35"/>
      <c r="T411" s="33"/>
      <c r="U411" s="36"/>
      <c r="V411" s="36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7"/>
      <c r="AL411" s="38"/>
      <c r="AM411" s="38">
        <f t="shared" si="123"/>
        <v>0</v>
      </c>
      <c r="AN411" s="38">
        <f t="shared" si="125"/>
        <v>0</v>
      </c>
      <c r="AO411" s="37">
        <f t="shared" si="124"/>
        <v>0</v>
      </c>
      <c r="AP411" s="38">
        <f t="shared" si="124"/>
        <v>0</v>
      </c>
      <c r="AQ411" s="38"/>
      <c r="AR411" s="37">
        <f>AM411+AO411</f>
        <v>0</v>
      </c>
      <c r="AS411" s="38">
        <f>AN411+AP411</f>
        <v>0</v>
      </c>
    </row>
    <row r="412" spans="1:45" ht="21.75" customHeight="1" x14ac:dyDescent="0.25">
      <c r="A412" s="246" t="s">
        <v>574</v>
      </c>
      <c r="B412" s="197" t="s">
        <v>575</v>
      </c>
      <c r="C412" s="199" t="s">
        <v>192</v>
      </c>
      <c r="D412" s="30" t="s">
        <v>193</v>
      </c>
      <c r="E412" s="31">
        <v>10</v>
      </c>
      <c r="F412" s="31">
        <v>5</v>
      </c>
      <c r="G412" s="33">
        <f>$G$84</f>
        <v>4.5999999999999999E-2</v>
      </c>
      <c r="H412" s="33">
        <f t="shared" si="114"/>
        <v>0.45999999999999996</v>
      </c>
      <c r="I412" s="34">
        <f>H412+H413</f>
        <v>1.5699999999999998</v>
      </c>
      <c r="J412" s="33">
        <f t="shared" si="118"/>
        <v>0.22999999999999998</v>
      </c>
      <c r="K412" s="34">
        <f>J412+J413</f>
        <v>0.97</v>
      </c>
      <c r="L412" s="33"/>
      <c r="M412" s="33"/>
      <c r="N412" s="33"/>
      <c r="O412" s="33">
        <f>I412*$Q$7</f>
        <v>2.3549999999999998E-2</v>
      </c>
      <c r="P412" s="33">
        <f>K412*$Q$7</f>
        <v>1.4549999999999999E-2</v>
      </c>
      <c r="Q412" s="33"/>
      <c r="R412" s="33">
        <f>I412*$T$7</f>
        <v>0.53379999999999994</v>
      </c>
      <c r="S412" s="35">
        <f>K412*$T$7</f>
        <v>0.32980000000000004</v>
      </c>
      <c r="T412" s="33"/>
      <c r="U412" s="36">
        <f>I412*$W$7</f>
        <v>1.5699999999999999E-4</v>
      </c>
      <c r="V412" s="36">
        <f>K412*$W$7</f>
        <v>9.7E-5</v>
      </c>
      <c r="W412" s="33"/>
      <c r="X412" s="33">
        <f>I412*$Z$7</f>
        <v>1.1953979999999997</v>
      </c>
      <c r="Y412" s="33">
        <f>K412*$Z$7</f>
        <v>0.73855799999999994</v>
      </c>
      <c r="Z412" s="33"/>
      <c r="AA412" s="33">
        <f>I412+O412+R412+U412+X412</f>
        <v>3.3229049999999996</v>
      </c>
      <c r="AB412" s="33">
        <f>K412+P412+S412+V412+Y412</f>
        <v>2.0530049999999997</v>
      </c>
      <c r="AC412" s="33">
        <f>AA412*$AE$7</f>
        <v>0.9968714999999998</v>
      </c>
      <c r="AD412" s="33">
        <f>AB412*$AE$7</f>
        <v>0.61590149999999988</v>
      </c>
      <c r="AE412" s="33"/>
      <c r="AF412" s="33"/>
      <c r="AG412" s="33"/>
      <c r="AH412" s="33">
        <f>(AA412+AC412)*$AJ$7</f>
        <v>0.129593295</v>
      </c>
      <c r="AI412" s="33">
        <f>(AB412+AD412)*$AJ$7</f>
        <v>8.006719499999998E-2</v>
      </c>
      <c r="AJ412" s="33"/>
      <c r="AK412" s="37">
        <v>11.54</v>
      </c>
      <c r="AL412" s="38">
        <v>7.12</v>
      </c>
      <c r="AM412" s="38">
        <f t="shared" si="123"/>
        <v>12.46</v>
      </c>
      <c r="AN412" s="38">
        <f t="shared" si="125"/>
        <v>7.69</v>
      </c>
      <c r="AO412" s="37">
        <f t="shared" si="124"/>
        <v>2.4900000000000002</v>
      </c>
      <c r="AP412" s="38">
        <f t="shared" si="124"/>
        <v>1.54</v>
      </c>
      <c r="AQ412" s="38"/>
      <c r="AR412" s="37">
        <f>AM412+AO412</f>
        <v>14.950000000000001</v>
      </c>
      <c r="AS412" s="38">
        <f>AN412+AP412</f>
        <v>9.23</v>
      </c>
    </row>
    <row r="413" spans="1:45" ht="51.75" hidden="1" customHeight="1" x14ac:dyDescent="0.25">
      <c r="A413" s="247"/>
      <c r="B413" s="198"/>
      <c r="C413" s="200"/>
      <c r="D413" s="30" t="s">
        <v>46</v>
      </c>
      <c r="E413" s="31">
        <v>30</v>
      </c>
      <c r="F413" s="31">
        <v>20</v>
      </c>
      <c r="G413" s="33">
        <f>$G$85</f>
        <v>3.6999999999999998E-2</v>
      </c>
      <c r="H413" s="33">
        <f t="shared" si="114"/>
        <v>1.1099999999999999</v>
      </c>
      <c r="I413" s="34"/>
      <c r="J413" s="33">
        <f t="shared" si="118"/>
        <v>0.74</v>
      </c>
      <c r="K413" s="34"/>
      <c r="L413" s="33"/>
      <c r="M413" s="33"/>
      <c r="N413" s="33"/>
      <c r="O413" s="33"/>
      <c r="P413" s="33"/>
      <c r="Q413" s="33"/>
      <c r="R413" s="33"/>
      <c r="S413" s="35"/>
      <c r="T413" s="33"/>
      <c r="U413" s="36"/>
      <c r="V413" s="36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7"/>
      <c r="AL413" s="38"/>
      <c r="AM413" s="38">
        <f t="shared" si="123"/>
        <v>0</v>
      </c>
      <c r="AN413" s="38">
        <f t="shared" si="125"/>
        <v>0</v>
      </c>
      <c r="AO413" s="37">
        <f t="shared" si="124"/>
        <v>0</v>
      </c>
      <c r="AP413" s="38">
        <f t="shared" si="124"/>
        <v>0</v>
      </c>
      <c r="AQ413" s="38"/>
      <c r="AR413" s="37"/>
      <c r="AS413" s="38"/>
    </row>
    <row r="414" spans="1:45" ht="20.25" customHeight="1" x14ac:dyDescent="0.25">
      <c r="A414" s="140" t="s">
        <v>576</v>
      </c>
      <c r="B414" s="28" t="s">
        <v>577</v>
      </c>
      <c r="C414" s="29"/>
      <c r="D414" s="30"/>
      <c r="E414" s="31"/>
      <c r="F414" s="31"/>
      <c r="G414" s="33"/>
      <c r="H414" s="33"/>
      <c r="I414" s="34"/>
      <c r="J414" s="33"/>
      <c r="K414" s="34"/>
      <c r="L414" s="33"/>
      <c r="M414" s="33"/>
      <c r="N414" s="33"/>
      <c r="O414" s="33"/>
      <c r="P414" s="33"/>
      <c r="Q414" s="33"/>
      <c r="R414" s="33"/>
      <c r="S414" s="35"/>
      <c r="T414" s="33"/>
      <c r="U414" s="36"/>
      <c r="V414" s="36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7"/>
      <c r="AL414" s="38"/>
      <c r="AM414" s="38"/>
      <c r="AN414" s="38"/>
      <c r="AO414" s="37"/>
      <c r="AP414" s="38"/>
      <c r="AQ414" s="38"/>
      <c r="AR414" s="37"/>
      <c r="AS414" s="38"/>
    </row>
    <row r="415" spans="1:45" ht="21.75" customHeight="1" x14ac:dyDescent="0.25">
      <c r="A415" s="246" t="s">
        <v>578</v>
      </c>
      <c r="B415" s="197" t="s">
        <v>579</v>
      </c>
      <c r="C415" s="199" t="s">
        <v>192</v>
      </c>
      <c r="D415" s="30" t="s">
        <v>193</v>
      </c>
      <c r="E415" s="31">
        <v>20</v>
      </c>
      <c r="F415" s="31">
        <v>15</v>
      </c>
      <c r="G415" s="33">
        <f>$G$84</f>
        <v>4.5999999999999999E-2</v>
      </c>
      <c r="H415" s="33">
        <f t="shared" ref="H415:H477" si="127">E415*G415</f>
        <v>0.91999999999999993</v>
      </c>
      <c r="I415" s="34">
        <f>H415+H416</f>
        <v>2.0299999999999998</v>
      </c>
      <c r="J415" s="33">
        <f t="shared" si="118"/>
        <v>0.69</v>
      </c>
      <c r="K415" s="34">
        <f>J415+J416</f>
        <v>1.6149999999999998</v>
      </c>
      <c r="L415" s="33"/>
      <c r="M415" s="33"/>
      <c r="N415" s="33"/>
      <c r="O415" s="33">
        <f>I415*$Q$7</f>
        <v>3.0449999999999994E-2</v>
      </c>
      <c r="P415" s="33">
        <f>K415*$Q$7</f>
        <v>2.4224999999999997E-2</v>
      </c>
      <c r="Q415" s="33"/>
      <c r="R415" s="33">
        <f>I415*$T$7</f>
        <v>0.69020000000000004</v>
      </c>
      <c r="S415" s="35">
        <f>K415*$T$7</f>
        <v>0.54909999999999992</v>
      </c>
      <c r="T415" s="33"/>
      <c r="U415" s="36">
        <f>I415*$W$7</f>
        <v>2.03E-4</v>
      </c>
      <c r="V415" s="36">
        <f>K415*$W$7</f>
        <v>1.615E-4</v>
      </c>
      <c r="W415" s="33"/>
      <c r="X415" s="33">
        <f>I415*$Z$7</f>
        <v>1.5456419999999997</v>
      </c>
      <c r="Y415" s="33">
        <f>K415*$Z$7</f>
        <v>1.2296609999999997</v>
      </c>
      <c r="Z415" s="33"/>
      <c r="AA415" s="33">
        <f>I415+O415+R415+U415+X415</f>
        <v>4.2964949999999993</v>
      </c>
      <c r="AB415" s="33">
        <f>K415+P415+S415+V415+Y415</f>
        <v>3.4181474999999995</v>
      </c>
      <c r="AC415" s="33">
        <f>AA415*$AE$7</f>
        <v>1.2889484999999998</v>
      </c>
      <c r="AD415" s="33">
        <f>AB415*$AE$7</f>
        <v>1.0254442499999998</v>
      </c>
      <c r="AE415" s="33"/>
      <c r="AF415" s="33"/>
      <c r="AG415" s="33"/>
      <c r="AH415" s="33">
        <f>(AA415+AC415)*$AJ$7</f>
        <v>0.16756330499999997</v>
      </c>
      <c r="AI415" s="33">
        <f>(AB415+AD415)*$AJ$7</f>
        <v>0.13330775249999999</v>
      </c>
      <c r="AJ415" s="33"/>
      <c r="AK415" s="37">
        <v>14.92</v>
      </c>
      <c r="AL415" s="38">
        <v>11.86</v>
      </c>
      <c r="AM415" s="38">
        <f t="shared" si="123"/>
        <v>16.11</v>
      </c>
      <c r="AN415" s="38">
        <f t="shared" si="125"/>
        <v>12.81</v>
      </c>
      <c r="AO415" s="37">
        <f t="shared" si="124"/>
        <v>3.22</v>
      </c>
      <c r="AP415" s="38">
        <f t="shared" si="124"/>
        <v>2.56</v>
      </c>
      <c r="AQ415" s="38"/>
      <c r="AR415" s="37">
        <f t="shared" ref="AR415:AS425" si="128">AM415+AO415</f>
        <v>19.329999999999998</v>
      </c>
      <c r="AS415" s="38">
        <f t="shared" si="128"/>
        <v>15.370000000000001</v>
      </c>
    </row>
    <row r="416" spans="1:45" ht="51.75" hidden="1" customHeight="1" x14ac:dyDescent="0.25">
      <c r="A416" s="247"/>
      <c r="B416" s="198"/>
      <c r="C416" s="200"/>
      <c r="D416" s="30" t="s">
        <v>46</v>
      </c>
      <c r="E416" s="31">
        <v>30</v>
      </c>
      <c r="F416" s="31">
        <v>25</v>
      </c>
      <c r="G416" s="33">
        <f>$G$85</f>
        <v>3.6999999999999998E-2</v>
      </c>
      <c r="H416" s="33">
        <f t="shared" si="127"/>
        <v>1.1099999999999999</v>
      </c>
      <c r="I416" s="34"/>
      <c r="J416" s="33">
        <f t="shared" si="118"/>
        <v>0.92499999999999993</v>
      </c>
      <c r="K416" s="34"/>
      <c r="L416" s="33"/>
      <c r="M416" s="33"/>
      <c r="N416" s="33"/>
      <c r="O416" s="33"/>
      <c r="P416" s="33"/>
      <c r="Q416" s="33"/>
      <c r="R416" s="33"/>
      <c r="S416" s="35"/>
      <c r="T416" s="33"/>
      <c r="U416" s="36"/>
      <c r="V416" s="36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7"/>
      <c r="AL416" s="38"/>
      <c r="AM416" s="38">
        <f t="shared" si="123"/>
        <v>0</v>
      </c>
      <c r="AN416" s="38">
        <f t="shared" si="125"/>
        <v>0</v>
      </c>
      <c r="AO416" s="37">
        <f t="shared" si="124"/>
        <v>0</v>
      </c>
      <c r="AP416" s="38">
        <f t="shared" si="124"/>
        <v>0</v>
      </c>
      <c r="AQ416" s="38"/>
      <c r="AR416" s="37">
        <f t="shared" si="128"/>
        <v>0</v>
      </c>
      <c r="AS416" s="38">
        <f t="shared" si="128"/>
        <v>0</v>
      </c>
    </row>
    <row r="417" spans="1:45" ht="31.5" customHeight="1" x14ac:dyDescent="0.25">
      <c r="A417" s="246" t="s">
        <v>580</v>
      </c>
      <c r="B417" s="197" t="s">
        <v>581</v>
      </c>
      <c r="C417" s="199" t="s">
        <v>192</v>
      </c>
      <c r="D417" s="30" t="s">
        <v>193</v>
      </c>
      <c r="E417" s="31">
        <v>25</v>
      </c>
      <c r="F417" s="31">
        <v>10</v>
      </c>
      <c r="G417" s="33">
        <f>$G$84</f>
        <v>4.5999999999999999E-2</v>
      </c>
      <c r="H417" s="33">
        <f t="shared" si="127"/>
        <v>1.1499999999999999</v>
      </c>
      <c r="I417" s="34">
        <f>H417+H418</f>
        <v>4.8499999999999996</v>
      </c>
      <c r="J417" s="33">
        <f t="shared" ref="J417:J481" si="129">F417*G417</f>
        <v>0.45999999999999996</v>
      </c>
      <c r="K417" s="34">
        <f>J417+J418</f>
        <v>3.42</v>
      </c>
      <c r="L417" s="33"/>
      <c r="M417" s="33"/>
      <c r="N417" s="33"/>
      <c r="O417" s="33">
        <f>I417*$Q$7</f>
        <v>7.2749999999999995E-2</v>
      </c>
      <c r="P417" s="33">
        <f>K417*$Q$7</f>
        <v>5.1299999999999998E-2</v>
      </c>
      <c r="Q417" s="33"/>
      <c r="R417" s="33">
        <f>I417*$T$7</f>
        <v>1.649</v>
      </c>
      <c r="S417" s="35">
        <f>K417*$T$7</f>
        <v>1.1628000000000001</v>
      </c>
      <c r="T417" s="33"/>
      <c r="U417" s="36">
        <f>I417*$W$7</f>
        <v>4.8499999999999997E-4</v>
      </c>
      <c r="V417" s="36">
        <f>K417*$W$7</f>
        <v>3.4200000000000002E-4</v>
      </c>
      <c r="W417" s="33"/>
      <c r="X417" s="33">
        <f>I417*$Z$7</f>
        <v>3.6927899999999996</v>
      </c>
      <c r="Y417" s="33">
        <f>K417*$Z$7</f>
        <v>2.6039879999999997</v>
      </c>
      <c r="Z417" s="33"/>
      <c r="AA417" s="33">
        <f>I417+O417+R417+U417+X417</f>
        <v>10.265025</v>
      </c>
      <c r="AB417" s="33">
        <f>K417+P417+S417+V417+Y417</f>
        <v>7.2384299999999993</v>
      </c>
      <c r="AC417" s="33">
        <f>AA417*$AE$7</f>
        <v>3.0795074999999996</v>
      </c>
      <c r="AD417" s="33">
        <f>AB417*$AE$7</f>
        <v>2.1715289999999996</v>
      </c>
      <c r="AE417" s="33"/>
      <c r="AF417" s="33"/>
      <c r="AG417" s="33"/>
      <c r="AH417" s="33">
        <f>(AA417+AC417)*$AJ$7</f>
        <v>0.40033597499999996</v>
      </c>
      <c r="AI417" s="33">
        <f>(AB417+AD417)*$AJ$7</f>
        <v>0.28229876999999998</v>
      </c>
      <c r="AJ417" s="33"/>
      <c r="AK417" s="37">
        <v>35.64</v>
      </c>
      <c r="AL417" s="38">
        <v>25.13</v>
      </c>
      <c r="AM417" s="38">
        <f t="shared" si="123"/>
        <v>38.49</v>
      </c>
      <c r="AN417" s="38">
        <f t="shared" si="125"/>
        <v>27.14</v>
      </c>
      <c r="AO417" s="37">
        <f t="shared" si="124"/>
        <v>7.7</v>
      </c>
      <c r="AP417" s="38">
        <f t="shared" si="124"/>
        <v>5.43</v>
      </c>
      <c r="AQ417" s="38"/>
      <c r="AR417" s="37">
        <f t="shared" si="128"/>
        <v>46.190000000000005</v>
      </c>
      <c r="AS417" s="38">
        <f t="shared" si="128"/>
        <v>32.57</v>
      </c>
    </row>
    <row r="418" spans="1:45" ht="35.25" hidden="1" customHeight="1" x14ac:dyDescent="0.25">
      <c r="A418" s="247"/>
      <c r="B418" s="198"/>
      <c r="C418" s="200"/>
      <c r="D418" s="30" t="s">
        <v>46</v>
      </c>
      <c r="E418" s="31">
        <v>100</v>
      </c>
      <c r="F418" s="31">
        <v>80</v>
      </c>
      <c r="G418" s="33">
        <f>$G$85</f>
        <v>3.6999999999999998E-2</v>
      </c>
      <c r="H418" s="33">
        <f t="shared" si="127"/>
        <v>3.6999999999999997</v>
      </c>
      <c r="I418" s="34"/>
      <c r="J418" s="33">
        <f t="shared" si="129"/>
        <v>2.96</v>
      </c>
      <c r="K418" s="34"/>
      <c r="L418" s="33"/>
      <c r="M418" s="33"/>
      <c r="N418" s="33"/>
      <c r="O418" s="33"/>
      <c r="P418" s="33"/>
      <c r="Q418" s="33"/>
      <c r="R418" s="33"/>
      <c r="S418" s="35"/>
      <c r="T418" s="33"/>
      <c r="U418" s="36"/>
      <c r="V418" s="36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7"/>
      <c r="AL418" s="38"/>
      <c r="AM418" s="38">
        <f t="shared" si="123"/>
        <v>0</v>
      </c>
      <c r="AN418" s="38">
        <f t="shared" si="125"/>
        <v>0</v>
      </c>
      <c r="AO418" s="37">
        <f t="shared" si="124"/>
        <v>0</v>
      </c>
      <c r="AP418" s="38">
        <f t="shared" si="124"/>
        <v>0</v>
      </c>
      <c r="AQ418" s="38"/>
      <c r="AR418" s="37">
        <f t="shared" si="128"/>
        <v>0</v>
      </c>
      <c r="AS418" s="38">
        <f t="shared" si="128"/>
        <v>0</v>
      </c>
    </row>
    <row r="419" spans="1:45" ht="21" customHeight="1" x14ac:dyDescent="0.25">
      <c r="A419" s="246" t="s">
        <v>582</v>
      </c>
      <c r="B419" s="197" t="s">
        <v>583</v>
      </c>
      <c r="C419" s="199" t="s">
        <v>192</v>
      </c>
      <c r="D419" s="30" t="s">
        <v>193</v>
      </c>
      <c r="E419" s="31">
        <v>5</v>
      </c>
      <c r="F419" s="31"/>
      <c r="G419" s="33">
        <f>$G$84</f>
        <v>4.5999999999999999E-2</v>
      </c>
      <c r="H419" s="33">
        <f t="shared" si="127"/>
        <v>0.22999999999999998</v>
      </c>
      <c r="I419" s="34">
        <f>H419+H420</f>
        <v>0.97</v>
      </c>
      <c r="J419" s="33">
        <f t="shared" si="129"/>
        <v>0</v>
      </c>
      <c r="K419" s="34">
        <f>J419+J420</f>
        <v>0.74</v>
      </c>
      <c r="L419" s="33"/>
      <c r="M419" s="33"/>
      <c r="N419" s="33"/>
      <c r="O419" s="33">
        <f>I419*$Q$7</f>
        <v>1.4549999999999999E-2</v>
      </c>
      <c r="P419" s="33">
        <f>K419*$Q$7</f>
        <v>1.1099999999999999E-2</v>
      </c>
      <c r="Q419" s="33"/>
      <c r="R419" s="33">
        <f>I419*$T$7</f>
        <v>0.32980000000000004</v>
      </c>
      <c r="S419" s="35">
        <f>K419*$T$7</f>
        <v>0.25159999999999999</v>
      </c>
      <c r="T419" s="33"/>
      <c r="U419" s="36">
        <f>I419*$W$7</f>
        <v>9.7E-5</v>
      </c>
      <c r="V419" s="36">
        <f>K419*$W$7</f>
        <v>7.3999999999999996E-5</v>
      </c>
      <c r="W419" s="33"/>
      <c r="X419" s="33">
        <f>I419*$Z$7</f>
        <v>0.73855799999999994</v>
      </c>
      <c r="Y419" s="33">
        <f>K419*$Z$7</f>
        <v>0.56343599999999994</v>
      </c>
      <c r="Z419" s="33"/>
      <c r="AA419" s="33">
        <f>I419+O419+R419+U419+X419</f>
        <v>2.0530049999999997</v>
      </c>
      <c r="AB419" s="33">
        <f>K419+P419+S419+V419+Y419</f>
        <v>1.5662099999999999</v>
      </c>
      <c r="AC419" s="33">
        <f>AA419*$AE$7</f>
        <v>0.61590149999999988</v>
      </c>
      <c r="AD419" s="33">
        <f>AB419*$AE$7</f>
        <v>0.46986299999999992</v>
      </c>
      <c r="AE419" s="33"/>
      <c r="AF419" s="33"/>
      <c r="AG419" s="33"/>
      <c r="AH419" s="33">
        <f>(AA419+AC419)*$AJ$7</f>
        <v>8.006719499999998E-2</v>
      </c>
      <c r="AI419" s="33">
        <f>(AB419+AD419)*$AJ$7</f>
        <v>6.1082190000000001E-2</v>
      </c>
      <c r="AJ419" s="33"/>
      <c r="AK419" s="37">
        <v>7.12</v>
      </c>
      <c r="AL419" s="38">
        <v>5.44</v>
      </c>
      <c r="AM419" s="38">
        <f t="shared" si="123"/>
        <v>7.69</v>
      </c>
      <c r="AN419" s="38">
        <f t="shared" si="125"/>
        <v>5.88</v>
      </c>
      <c r="AO419" s="37">
        <f t="shared" si="124"/>
        <v>1.54</v>
      </c>
      <c r="AP419" s="38">
        <f t="shared" si="124"/>
        <v>1.18</v>
      </c>
      <c r="AQ419" s="38"/>
      <c r="AR419" s="37">
        <f t="shared" si="128"/>
        <v>9.23</v>
      </c>
      <c r="AS419" s="38">
        <f t="shared" si="128"/>
        <v>7.06</v>
      </c>
    </row>
    <row r="420" spans="1:45" ht="51.75" hidden="1" customHeight="1" x14ac:dyDescent="0.25">
      <c r="A420" s="247"/>
      <c r="B420" s="198"/>
      <c r="C420" s="200"/>
      <c r="D420" s="30" t="s">
        <v>46</v>
      </c>
      <c r="E420" s="31">
        <v>20</v>
      </c>
      <c r="F420" s="31">
        <v>20</v>
      </c>
      <c r="G420" s="33">
        <f>$G$85</f>
        <v>3.6999999999999998E-2</v>
      </c>
      <c r="H420" s="33">
        <f t="shared" si="127"/>
        <v>0.74</v>
      </c>
      <c r="I420" s="34"/>
      <c r="J420" s="33">
        <f t="shared" si="129"/>
        <v>0.74</v>
      </c>
      <c r="K420" s="34"/>
      <c r="L420" s="33"/>
      <c r="M420" s="33"/>
      <c r="N420" s="33"/>
      <c r="O420" s="33"/>
      <c r="P420" s="33"/>
      <c r="Q420" s="33"/>
      <c r="R420" s="33"/>
      <c r="S420" s="35"/>
      <c r="T420" s="33"/>
      <c r="U420" s="36"/>
      <c r="V420" s="36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7"/>
      <c r="AL420" s="38"/>
      <c r="AM420" s="38">
        <f t="shared" si="123"/>
        <v>0</v>
      </c>
      <c r="AN420" s="38">
        <f t="shared" si="125"/>
        <v>0</v>
      </c>
      <c r="AO420" s="37">
        <f t="shared" si="124"/>
        <v>0</v>
      </c>
      <c r="AP420" s="38">
        <f t="shared" si="124"/>
        <v>0</v>
      </c>
      <c r="AQ420" s="38"/>
      <c r="AR420" s="37">
        <f t="shared" si="128"/>
        <v>0</v>
      </c>
      <c r="AS420" s="38">
        <f t="shared" si="128"/>
        <v>0</v>
      </c>
    </row>
    <row r="421" spans="1:45" ht="21" customHeight="1" x14ac:dyDescent="0.25">
      <c r="A421" s="246" t="s">
        <v>584</v>
      </c>
      <c r="B421" s="197" t="s">
        <v>585</v>
      </c>
      <c r="C421" s="199" t="s">
        <v>192</v>
      </c>
      <c r="D421" s="30" t="s">
        <v>193</v>
      </c>
      <c r="E421" s="31">
        <v>10</v>
      </c>
      <c r="F421" s="31">
        <v>10</v>
      </c>
      <c r="G421" s="33">
        <f>$G$84</f>
        <v>4.5999999999999999E-2</v>
      </c>
      <c r="H421" s="33">
        <f t="shared" si="127"/>
        <v>0.45999999999999996</v>
      </c>
      <c r="I421" s="34">
        <f>H421+H422</f>
        <v>1.2</v>
      </c>
      <c r="J421" s="33">
        <f t="shared" si="129"/>
        <v>0.45999999999999996</v>
      </c>
      <c r="K421" s="34">
        <f>J421+J422</f>
        <v>1.2</v>
      </c>
      <c r="L421" s="33"/>
      <c r="M421" s="33"/>
      <c r="N421" s="33"/>
      <c r="O421" s="33">
        <f>I421*$Q$7</f>
        <v>1.7999999999999999E-2</v>
      </c>
      <c r="P421" s="33">
        <f>K421*$Q$7</f>
        <v>1.7999999999999999E-2</v>
      </c>
      <c r="Q421" s="33"/>
      <c r="R421" s="33">
        <f>I421*$T$7</f>
        <v>0.40800000000000003</v>
      </c>
      <c r="S421" s="35">
        <f>K421*$T$7</f>
        <v>0.40800000000000003</v>
      </c>
      <c r="T421" s="33"/>
      <c r="U421" s="36">
        <f>I421*$W$7</f>
        <v>1.2E-4</v>
      </c>
      <c r="V421" s="36">
        <f>K421*$W$7</f>
        <v>1.2E-4</v>
      </c>
      <c r="W421" s="33"/>
      <c r="X421" s="33">
        <f>I421*$Z$7</f>
        <v>0.91367999999999994</v>
      </c>
      <c r="Y421" s="33">
        <f>K421*$Z$7</f>
        <v>0.91367999999999994</v>
      </c>
      <c r="Z421" s="33"/>
      <c r="AA421" s="33">
        <f>I421+O421+R421+U421+X421</f>
        <v>2.5397999999999996</v>
      </c>
      <c r="AB421" s="33">
        <f>K421+P421+S421+V421+Y421</f>
        <v>2.5397999999999996</v>
      </c>
      <c r="AC421" s="33">
        <f>AA421*$AE$7</f>
        <v>0.76193999999999984</v>
      </c>
      <c r="AD421" s="33">
        <f>AB421*$AE$7</f>
        <v>0.76193999999999984</v>
      </c>
      <c r="AE421" s="33"/>
      <c r="AF421" s="33"/>
      <c r="AG421" s="33"/>
      <c r="AH421" s="33">
        <f>(AA421+AC421)*$AJ$7</f>
        <v>9.9052199999999993E-2</v>
      </c>
      <c r="AI421" s="33">
        <f>(AB421+AD421)*$AJ$7</f>
        <v>9.9052199999999993E-2</v>
      </c>
      <c r="AJ421" s="33"/>
      <c r="AK421" s="37">
        <v>8.82</v>
      </c>
      <c r="AL421" s="38">
        <v>8.82</v>
      </c>
      <c r="AM421" s="38">
        <f t="shared" si="123"/>
        <v>9.5299999999999994</v>
      </c>
      <c r="AN421" s="38">
        <f t="shared" si="125"/>
        <v>9.5299999999999994</v>
      </c>
      <c r="AO421" s="37">
        <f t="shared" si="124"/>
        <v>1.91</v>
      </c>
      <c r="AP421" s="38">
        <f t="shared" si="124"/>
        <v>1.91</v>
      </c>
      <c r="AQ421" s="38"/>
      <c r="AR421" s="37">
        <f t="shared" si="128"/>
        <v>11.44</v>
      </c>
      <c r="AS421" s="38">
        <f t="shared" si="128"/>
        <v>11.44</v>
      </c>
    </row>
    <row r="422" spans="1:45" ht="7.5" customHeight="1" x14ac:dyDescent="0.25">
      <c r="A422" s="247"/>
      <c r="B422" s="198"/>
      <c r="C422" s="200"/>
      <c r="D422" s="30" t="s">
        <v>46</v>
      </c>
      <c r="E422" s="31">
        <v>20</v>
      </c>
      <c r="F422" s="31">
        <v>20</v>
      </c>
      <c r="G422" s="33">
        <f>$G$85</f>
        <v>3.6999999999999998E-2</v>
      </c>
      <c r="H422" s="33">
        <f t="shared" si="127"/>
        <v>0.74</v>
      </c>
      <c r="I422" s="34"/>
      <c r="J422" s="33">
        <f t="shared" si="129"/>
        <v>0.74</v>
      </c>
      <c r="K422" s="34"/>
      <c r="L422" s="33"/>
      <c r="M422" s="33"/>
      <c r="N422" s="33"/>
      <c r="O422" s="33"/>
      <c r="P422" s="33"/>
      <c r="Q422" s="33"/>
      <c r="R422" s="33"/>
      <c r="S422" s="35"/>
      <c r="T422" s="33"/>
      <c r="U422" s="36"/>
      <c r="V422" s="36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7"/>
      <c r="AL422" s="38"/>
      <c r="AM422" s="38">
        <f t="shared" si="123"/>
        <v>0</v>
      </c>
      <c r="AN422" s="38">
        <f t="shared" si="125"/>
        <v>0</v>
      </c>
      <c r="AO422" s="37">
        <f t="shared" si="124"/>
        <v>0</v>
      </c>
      <c r="AP422" s="38">
        <f t="shared" si="124"/>
        <v>0</v>
      </c>
      <c r="AQ422" s="38"/>
      <c r="AR422" s="37">
        <f t="shared" si="128"/>
        <v>0</v>
      </c>
      <c r="AS422" s="38">
        <f t="shared" si="128"/>
        <v>0</v>
      </c>
    </row>
    <row r="423" spans="1:45" ht="22.5" customHeight="1" x14ac:dyDescent="0.25">
      <c r="A423" s="246" t="s">
        <v>586</v>
      </c>
      <c r="B423" s="197" t="s">
        <v>587</v>
      </c>
      <c r="C423" s="199" t="s">
        <v>192</v>
      </c>
      <c r="D423" s="30" t="s">
        <v>193</v>
      </c>
      <c r="E423" s="31">
        <v>15</v>
      </c>
      <c r="F423" s="31">
        <v>15</v>
      </c>
      <c r="G423" s="33">
        <f>$G$84</f>
        <v>4.5999999999999999E-2</v>
      </c>
      <c r="H423" s="33">
        <f t="shared" si="127"/>
        <v>0.69</v>
      </c>
      <c r="I423" s="34">
        <f>H423+H424</f>
        <v>2.54</v>
      </c>
      <c r="J423" s="33">
        <f t="shared" si="129"/>
        <v>0.69</v>
      </c>
      <c r="K423" s="34">
        <f>J423+J424</f>
        <v>2.54</v>
      </c>
      <c r="L423" s="33"/>
      <c r="M423" s="33"/>
      <c r="N423" s="33"/>
      <c r="O423" s="33">
        <f>I423*$Q$7</f>
        <v>3.8100000000000002E-2</v>
      </c>
      <c r="P423" s="33">
        <f>K423*$Q$7</f>
        <v>3.8100000000000002E-2</v>
      </c>
      <c r="Q423" s="33"/>
      <c r="R423" s="33">
        <f>I423*$T$7</f>
        <v>0.86360000000000003</v>
      </c>
      <c r="S423" s="35">
        <f>K423*$T$7</f>
        <v>0.86360000000000003</v>
      </c>
      <c r="T423" s="33"/>
      <c r="U423" s="36">
        <f>I423*$W$7</f>
        <v>2.5399999999999999E-4</v>
      </c>
      <c r="V423" s="36">
        <f>K423*$W$7</f>
        <v>2.5399999999999999E-4</v>
      </c>
      <c r="W423" s="33"/>
      <c r="X423" s="33">
        <f>I423*$Z$7</f>
        <v>1.933956</v>
      </c>
      <c r="Y423" s="33">
        <f>K423*$Z$7</f>
        <v>1.933956</v>
      </c>
      <c r="Z423" s="33"/>
      <c r="AA423" s="33">
        <f>I423+O423+R423+U423+X423</f>
        <v>5.3759100000000002</v>
      </c>
      <c r="AB423" s="33">
        <f>K423+P423+S423+V423+Y423</f>
        <v>5.3759100000000002</v>
      </c>
      <c r="AC423" s="33">
        <f>AA423*$AE$7</f>
        <v>1.612773</v>
      </c>
      <c r="AD423" s="33">
        <f>AB423*$AE$7</f>
        <v>1.612773</v>
      </c>
      <c r="AE423" s="33"/>
      <c r="AF423" s="33"/>
      <c r="AG423" s="33"/>
      <c r="AH423" s="33">
        <f>(AA423+AC423)*$AJ$7</f>
        <v>0.20966049</v>
      </c>
      <c r="AI423" s="33">
        <f>(AB423+AD423)*$AJ$7</f>
        <v>0.20966049</v>
      </c>
      <c r="AJ423" s="33"/>
      <c r="AK423" s="37">
        <v>18.670000000000002</v>
      </c>
      <c r="AL423" s="38">
        <v>18.670000000000002</v>
      </c>
      <c r="AM423" s="38">
        <f t="shared" si="123"/>
        <v>20.16</v>
      </c>
      <c r="AN423" s="38">
        <f t="shared" si="125"/>
        <v>20.16</v>
      </c>
      <c r="AO423" s="37">
        <f t="shared" si="124"/>
        <v>4.03</v>
      </c>
      <c r="AP423" s="38">
        <f t="shared" si="124"/>
        <v>4.03</v>
      </c>
      <c r="AQ423" s="38"/>
      <c r="AR423" s="37">
        <f t="shared" si="128"/>
        <v>24.19</v>
      </c>
      <c r="AS423" s="38">
        <f t="shared" si="128"/>
        <v>24.19</v>
      </c>
    </row>
    <row r="424" spans="1:45" ht="0.75" customHeight="1" x14ac:dyDescent="0.25">
      <c r="A424" s="247"/>
      <c r="B424" s="198"/>
      <c r="C424" s="200"/>
      <c r="D424" s="30" t="s">
        <v>46</v>
      </c>
      <c r="E424" s="31">
        <v>50</v>
      </c>
      <c r="F424" s="31">
        <v>50</v>
      </c>
      <c r="G424" s="33">
        <f>$G$85</f>
        <v>3.6999999999999998E-2</v>
      </c>
      <c r="H424" s="33">
        <f t="shared" si="127"/>
        <v>1.8499999999999999</v>
      </c>
      <c r="I424" s="34"/>
      <c r="J424" s="33">
        <f t="shared" si="129"/>
        <v>1.8499999999999999</v>
      </c>
      <c r="K424" s="34"/>
      <c r="L424" s="33"/>
      <c r="M424" s="33"/>
      <c r="N424" s="33"/>
      <c r="O424" s="33"/>
      <c r="P424" s="33"/>
      <c r="Q424" s="33"/>
      <c r="R424" s="33"/>
      <c r="S424" s="35"/>
      <c r="T424" s="33"/>
      <c r="U424" s="36"/>
      <c r="V424" s="36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7"/>
      <c r="AL424" s="38"/>
      <c r="AM424" s="38">
        <f t="shared" si="123"/>
        <v>0</v>
      </c>
      <c r="AN424" s="38">
        <f t="shared" si="125"/>
        <v>0</v>
      </c>
      <c r="AO424" s="37">
        <f t="shared" si="124"/>
        <v>0</v>
      </c>
      <c r="AP424" s="38">
        <f t="shared" si="124"/>
        <v>0</v>
      </c>
      <c r="AQ424" s="38"/>
      <c r="AR424" s="37">
        <f t="shared" si="128"/>
        <v>0</v>
      </c>
      <c r="AS424" s="38">
        <f t="shared" si="128"/>
        <v>0</v>
      </c>
    </row>
    <row r="425" spans="1:45" ht="23.25" customHeight="1" x14ac:dyDescent="0.25">
      <c r="A425" s="246" t="s">
        <v>588</v>
      </c>
      <c r="B425" s="197" t="s">
        <v>589</v>
      </c>
      <c r="C425" s="199" t="s">
        <v>192</v>
      </c>
      <c r="D425" s="30" t="s">
        <v>193</v>
      </c>
      <c r="E425" s="31">
        <v>20</v>
      </c>
      <c r="F425" s="31">
        <v>20</v>
      </c>
      <c r="G425" s="33">
        <f>$G$84</f>
        <v>4.5999999999999999E-2</v>
      </c>
      <c r="H425" s="33">
        <f t="shared" si="127"/>
        <v>0.91999999999999993</v>
      </c>
      <c r="I425" s="34">
        <f>H425+H426</f>
        <v>1.66</v>
      </c>
      <c r="J425" s="33">
        <f t="shared" si="129"/>
        <v>0.91999999999999993</v>
      </c>
      <c r="K425" s="34">
        <f>J425+J426</f>
        <v>1.4749999999999999</v>
      </c>
      <c r="L425" s="33"/>
      <c r="M425" s="33"/>
      <c r="N425" s="33"/>
      <c r="O425" s="33">
        <f>I425*$Q$7</f>
        <v>2.4899999999999999E-2</v>
      </c>
      <c r="P425" s="33">
        <f>K425*$Q$7</f>
        <v>2.2124999999999999E-2</v>
      </c>
      <c r="Q425" s="33"/>
      <c r="R425" s="33">
        <f>I425*$T$7</f>
        <v>0.56440000000000001</v>
      </c>
      <c r="S425" s="35">
        <f>K425*$T$7</f>
        <v>0.50149999999999995</v>
      </c>
      <c r="T425" s="33"/>
      <c r="U425" s="36">
        <f>I425*$W$7</f>
        <v>1.66E-4</v>
      </c>
      <c r="V425" s="36">
        <f>K425*$W$7</f>
        <v>1.4749999999999998E-4</v>
      </c>
      <c r="W425" s="33"/>
      <c r="X425" s="33">
        <f>I425*$Z$7</f>
        <v>1.2639239999999998</v>
      </c>
      <c r="Y425" s="33">
        <f>K425*$Z$7</f>
        <v>1.1230649999999998</v>
      </c>
      <c r="Z425" s="33"/>
      <c r="AA425" s="33">
        <f>I425+O425+R425+U425+X425</f>
        <v>3.5133899999999998</v>
      </c>
      <c r="AB425" s="33">
        <f>K425+P425+S425+V425+Y425</f>
        <v>3.1218374999999994</v>
      </c>
      <c r="AC425" s="33">
        <f>AA425*$AE$7</f>
        <v>1.054017</v>
      </c>
      <c r="AD425" s="33">
        <f>AB425*$AE$7</f>
        <v>0.93655124999999972</v>
      </c>
      <c r="AE425" s="33"/>
      <c r="AF425" s="33"/>
      <c r="AG425" s="33"/>
      <c r="AH425" s="33">
        <f>(AA425+AC425)*$AJ$7</f>
        <v>0.13702220999999998</v>
      </c>
      <c r="AI425" s="33">
        <f>(AB425+AD425)*$AJ$7</f>
        <v>0.12175166249999997</v>
      </c>
      <c r="AJ425" s="33"/>
      <c r="AK425" s="37">
        <v>12.2</v>
      </c>
      <c r="AL425" s="38">
        <v>10.84</v>
      </c>
      <c r="AM425" s="38">
        <f t="shared" si="123"/>
        <v>13.18</v>
      </c>
      <c r="AN425" s="38">
        <f t="shared" si="125"/>
        <v>11.71</v>
      </c>
      <c r="AO425" s="37">
        <f t="shared" si="124"/>
        <v>2.64</v>
      </c>
      <c r="AP425" s="38">
        <f t="shared" si="124"/>
        <v>2.34</v>
      </c>
      <c r="AQ425" s="38"/>
      <c r="AR425" s="37">
        <f>AM425+AO425</f>
        <v>15.82</v>
      </c>
      <c r="AS425" s="38">
        <f t="shared" si="128"/>
        <v>14.05</v>
      </c>
    </row>
    <row r="426" spans="1:45" ht="0.75" customHeight="1" x14ac:dyDescent="0.25">
      <c r="A426" s="247"/>
      <c r="B426" s="198"/>
      <c r="C426" s="200"/>
      <c r="D426" s="30" t="s">
        <v>46</v>
      </c>
      <c r="E426" s="31">
        <v>20</v>
      </c>
      <c r="F426" s="31">
        <v>15</v>
      </c>
      <c r="G426" s="33">
        <f>$G$85</f>
        <v>3.6999999999999998E-2</v>
      </c>
      <c r="H426" s="33">
        <f t="shared" si="127"/>
        <v>0.74</v>
      </c>
      <c r="I426" s="34"/>
      <c r="J426" s="33">
        <f t="shared" si="129"/>
        <v>0.55499999999999994</v>
      </c>
      <c r="K426" s="34"/>
      <c r="L426" s="33"/>
      <c r="M426" s="33"/>
      <c r="N426" s="33"/>
      <c r="O426" s="33"/>
      <c r="P426" s="33"/>
      <c r="Q426" s="33"/>
      <c r="R426" s="33"/>
      <c r="S426" s="35"/>
      <c r="T426" s="33"/>
      <c r="U426" s="36"/>
      <c r="V426" s="36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7"/>
      <c r="AL426" s="38"/>
      <c r="AM426" s="38">
        <f t="shared" si="123"/>
        <v>0</v>
      </c>
      <c r="AN426" s="38">
        <f t="shared" si="125"/>
        <v>0</v>
      </c>
      <c r="AO426" s="37">
        <f t="shared" si="124"/>
        <v>0</v>
      </c>
      <c r="AP426" s="38">
        <f t="shared" si="124"/>
        <v>0</v>
      </c>
      <c r="AQ426" s="38"/>
      <c r="AR426" s="37"/>
      <c r="AS426" s="38"/>
    </row>
    <row r="427" spans="1:45" ht="22.5" customHeight="1" x14ac:dyDescent="0.25">
      <c r="A427" s="140" t="s">
        <v>590</v>
      </c>
      <c r="B427" s="28" t="s">
        <v>591</v>
      </c>
      <c r="C427" s="29"/>
      <c r="D427" s="30"/>
      <c r="E427" s="31"/>
      <c r="F427" s="31"/>
      <c r="G427" s="33"/>
      <c r="H427" s="33"/>
      <c r="I427" s="34"/>
      <c r="J427" s="33"/>
      <c r="K427" s="34"/>
      <c r="L427" s="33"/>
      <c r="M427" s="33"/>
      <c r="N427" s="33"/>
      <c r="O427" s="33"/>
      <c r="P427" s="33"/>
      <c r="Q427" s="33"/>
      <c r="R427" s="33"/>
      <c r="S427" s="35"/>
      <c r="T427" s="33"/>
      <c r="U427" s="36"/>
      <c r="V427" s="36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7"/>
      <c r="AL427" s="38"/>
      <c r="AM427" s="38"/>
      <c r="AN427" s="38"/>
      <c r="AO427" s="37"/>
      <c r="AP427" s="38"/>
      <c r="AQ427" s="38"/>
      <c r="AR427" s="37"/>
      <c r="AS427" s="38"/>
    </row>
    <row r="428" spans="1:45" ht="23.25" customHeight="1" x14ac:dyDescent="0.25">
      <c r="A428" s="246" t="s">
        <v>592</v>
      </c>
      <c r="B428" s="197" t="s">
        <v>593</v>
      </c>
      <c r="C428" s="199" t="s">
        <v>192</v>
      </c>
      <c r="D428" s="30" t="s">
        <v>193</v>
      </c>
      <c r="E428" s="31">
        <v>25</v>
      </c>
      <c r="F428" s="31">
        <v>25</v>
      </c>
      <c r="G428" s="33">
        <f>$G$84</f>
        <v>4.5999999999999999E-2</v>
      </c>
      <c r="H428" s="33">
        <f t="shared" si="127"/>
        <v>1.1499999999999999</v>
      </c>
      <c r="I428" s="34">
        <f>H428+H429</f>
        <v>2.0749999999999997</v>
      </c>
      <c r="J428" s="33">
        <f t="shared" si="129"/>
        <v>1.1499999999999999</v>
      </c>
      <c r="K428" s="34">
        <f>J428+J429</f>
        <v>2.0749999999999997</v>
      </c>
      <c r="L428" s="33"/>
      <c r="M428" s="33"/>
      <c r="N428" s="33"/>
      <c r="O428" s="33">
        <f>I428*$Q$7</f>
        <v>3.1124999999999996E-2</v>
      </c>
      <c r="P428" s="33">
        <f>K428*$Q$7</f>
        <v>3.1124999999999996E-2</v>
      </c>
      <c r="Q428" s="33"/>
      <c r="R428" s="33">
        <f>I428*$T$7</f>
        <v>0.7054999999999999</v>
      </c>
      <c r="S428" s="35">
        <f>K428*$T$7</f>
        <v>0.7054999999999999</v>
      </c>
      <c r="T428" s="33"/>
      <c r="U428" s="36">
        <f>I428*$W$7</f>
        <v>2.0749999999999998E-4</v>
      </c>
      <c r="V428" s="36">
        <f>K428*$W$7</f>
        <v>2.0749999999999998E-4</v>
      </c>
      <c r="W428" s="33"/>
      <c r="X428" s="33">
        <f>I428*$Z$7</f>
        <v>1.5799049999999997</v>
      </c>
      <c r="Y428" s="33">
        <f>K428*$Z$7</f>
        <v>1.5799049999999997</v>
      </c>
      <c r="Z428" s="33"/>
      <c r="AA428" s="33">
        <f>I428+O428+R428+U428+X428</f>
        <v>4.3917374999999996</v>
      </c>
      <c r="AB428" s="33">
        <f>K428+P428+S428+V428+Y428</f>
        <v>4.3917374999999996</v>
      </c>
      <c r="AC428" s="33">
        <f>AA428*$AE$7</f>
        <v>1.3175212499999998</v>
      </c>
      <c r="AD428" s="33">
        <f>AB428*$AE$7</f>
        <v>1.3175212499999998</v>
      </c>
      <c r="AE428" s="33"/>
      <c r="AF428" s="33"/>
      <c r="AG428" s="33"/>
      <c r="AH428" s="33">
        <f>(AA428+AC428)*$AJ$7</f>
        <v>0.17127776249999996</v>
      </c>
      <c r="AI428" s="33">
        <f>(AB428+AD428)*$AJ$7</f>
        <v>0.17127776249999996</v>
      </c>
      <c r="AJ428" s="33"/>
      <c r="AK428" s="37">
        <v>15.24</v>
      </c>
      <c r="AL428" s="38">
        <v>15.24</v>
      </c>
      <c r="AM428" s="38">
        <f t="shared" si="123"/>
        <v>16.46</v>
      </c>
      <c r="AN428" s="38">
        <f t="shared" si="125"/>
        <v>16.46</v>
      </c>
      <c r="AO428" s="37">
        <f t="shared" si="124"/>
        <v>3.29</v>
      </c>
      <c r="AP428" s="38">
        <f t="shared" si="124"/>
        <v>3.29</v>
      </c>
      <c r="AQ428" s="38"/>
      <c r="AR428" s="37">
        <f t="shared" ref="AR428:AS430" si="130">AM428+AO428</f>
        <v>19.75</v>
      </c>
      <c r="AS428" s="38">
        <f t="shared" si="130"/>
        <v>19.75</v>
      </c>
    </row>
    <row r="429" spans="1:45" ht="30.75" hidden="1" customHeight="1" x14ac:dyDescent="0.25">
      <c r="A429" s="247"/>
      <c r="B429" s="198"/>
      <c r="C429" s="200"/>
      <c r="D429" s="30" t="s">
        <v>46</v>
      </c>
      <c r="E429" s="31">
        <v>25</v>
      </c>
      <c r="F429" s="31">
        <v>25</v>
      </c>
      <c r="G429" s="33">
        <f>$G$85</f>
        <v>3.6999999999999998E-2</v>
      </c>
      <c r="H429" s="33">
        <f t="shared" si="127"/>
        <v>0.92499999999999993</v>
      </c>
      <c r="I429" s="34"/>
      <c r="J429" s="33">
        <f t="shared" si="129"/>
        <v>0.92499999999999993</v>
      </c>
      <c r="K429" s="34"/>
      <c r="L429" s="33"/>
      <c r="M429" s="33"/>
      <c r="N429" s="33"/>
      <c r="O429" s="33"/>
      <c r="P429" s="33"/>
      <c r="Q429" s="33"/>
      <c r="R429" s="33"/>
      <c r="S429" s="35"/>
      <c r="T429" s="33"/>
      <c r="U429" s="36"/>
      <c r="V429" s="36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7"/>
      <c r="AL429" s="38"/>
      <c r="AM429" s="38">
        <f t="shared" si="123"/>
        <v>0</v>
      </c>
      <c r="AN429" s="38">
        <f t="shared" si="125"/>
        <v>0</v>
      </c>
      <c r="AO429" s="37">
        <f t="shared" si="124"/>
        <v>0</v>
      </c>
      <c r="AP429" s="38">
        <f t="shared" si="124"/>
        <v>0</v>
      </c>
      <c r="AQ429" s="38"/>
      <c r="AR429" s="37">
        <f t="shared" si="130"/>
        <v>0</v>
      </c>
      <c r="AS429" s="38">
        <f t="shared" si="130"/>
        <v>0</v>
      </c>
    </row>
    <row r="430" spans="1:45" ht="21.75" customHeight="1" x14ac:dyDescent="0.25">
      <c r="A430" s="246" t="s">
        <v>594</v>
      </c>
      <c r="B430" s="197" t="s">
        <v>595</v>
      </c>
      <c r="C430" s="199" t="s">
        <v>192</v>
      </c>
      <c r="D430" s="30" t="s">
        <v>193</v>
      </c>
      <c r="E430" s="31">
        <v>15</v>
      </c>
      <c r="F430" s="31">
        <v>15</v>
      </c>
      <c r="G430" s="33">
        <f>$G$84</f>
        <v>4.5999999999999999E-2</v>
      </c>
      <c r="H430" s="33">
        <f t="shared" si="127"/>
        <v>0.69</v>
      </c>
      <c r="I430" s="34">
        <f>H430+H431</f>
        <v>1.2449999999999999</v>
      </c>
      <c r="J430" s="33">
        <f t="shared" si="129"/>
        <v>0.69</v>
      </c>
      <c r="K430" s="34">
        <f>J430+J431</f>
        <v>1.2449999999999999</v>
      </c>
      <c r="L430" s="33"/>
      <c r="M430" s="33"/>
      <c r="N430" s="33"/>
      <c r="O430" s="33">
        <f>I430*$Q$7</f>
        <v>1.8674999999999997E-2</v>
      </c>
      <c r="P430" s="33">
        <f>K430*$Q$7</f>
        <v>1.8674999999999997E-2</v>
      </c>
      <c r="Q430" s="33"/>
      <c r="R430" s="33">
        <f>I430*$T$7</f>
        <v>0.42330000000000001</v>
      </c>
      <c r="S430" s="35">
        <f>K430*$T$7</f>
        <v>0.42330000000000001</v>
      </c>
      <c r="T430" s="33"/>
      <c r="U430" s="36">
        <f>I430*$W$7</f>
        <v>1.2449999999999999E-4</v>
      </c>
      <c r="V430" s="36">
        <f>K430*$W$7</f>
        <v>1.2449999999999999E-4</v>
      </c>
      <c r="W430" s="33"/>
      <c r="X430" s="33">
        <f>I430*$Z$7</f>
        <v>0.94794299999999987</v>
      </c>
      <c r="Y430" s="33">
        <f>K430*$Z$7</f>
        <v>0.94794299999999987</v>
      </c>
      <c r="Z430" s="33"/>
      <c r="AA430" s="33">
        <f>I430+O430+R430+U430+X430</f>
        <v>2.6350425</v>
      </c>
      <c r="AB430" s="33">
        <f>K430+P430+S430+V430+Y430</f>
        <v>2.6350425</v>
      </c>
      <c r="AC430" s="33">
        <f>AA430*$AE$7</f>
        <v>0.79051274999999999</v>
      </c>
      <c r="AD430" s="33">
        <f>AB430*$AE$7</f>
        <v>0.79051274999999999</v>
      </c>
      <c r="AE430" s="33"/>
      <c r="AF430" s="33"/>
      <c r="AG430" s="33"/>
      <c r="AH430" s="33">
        <f>(AA430+AC430)*$AJ$7</f>
        <v>0.1027666575</v>
      </c>
      <c r="AI430" s="33">
        <f>(AB430+AD430)*$AJ$7</f>
        <v>0.1027666575</v>
      </c>
      <c r="AJ430" s="33"/>
      <c r="AK430" s="37">
        <v>9.15</v>
      </c>
      <c r="AL430" s="38">
        <v>9.15</v>
      </c>
      <c r="AM430" s="38">
        <f t="shared" si="123"/>
        <v>9.8800000000000008</v>
      </c>
      <c r="AN430" s="38">
        <f t="shared" si="125"/>
        <v>9.8800000000000008</v>
      </c>
      <c r="AO430" s="37">
        <f t="shared" si="124"/>
        <v>1.98</v>
      </c>
      <c r="AP430" s="38">
        <f t="shared" si="124"/>
        <v>1.98</v>
      </c>
      <c r="AQ430" s="38"/>
      <c r="AR430" s="37">
        <f t="shared" si="130"/>
        <v>11.860000000000001</v>
      </c>
      <c r="AS430" s="38">
        <f t="shared" si="130"/>
        <v>11.860000000000001</v>
      </c>
    </row>
    <row r="431" spans="1:45" ht="31.5" hidden="1" customHeight="1" x14ac:dyDescent="0.25">
      <c r="A431" s="247"/>
      <c r="B431" s="198"/>
      <c r="C431" s="200"/>
      <c r="D431" s="30" t="s">
        <v>46</v>
      </c>
      <c r="E431" s="31">
        <v>15</v>
      </c>
      <c r="F431" s="31">
        <v>15</v>
      </c>
      <c r="G431" s="33">
        <f>$G$85</f>
        <v>3.6999999999999998E-2</v>
      </c>
      <c r="H431" s="33">
        <f t="shared" si="127"/>
        <v>0.55499999999999994</v>
      </c>
      <c r="I431" s="34"/>
      <c r="J431" s="33">
        <f t="shared" si="129"/>
        <v>0.55499999999999994</v>
      </c>
      <c r="K431" s="34"/>
      <c r="L431" s="33"/>
      <c r="M431" s="33"/>
      <c r="N431" s="33"/>
      <c r="O431" s="33"/>
      <c r="P431" s="33"/>
      <c r="Q431" s="33"/>
      <c r="R431" s="33"/>
      <c r="S431" s="35"/>
      <c r="T431" s="33"/>
      <c r="U431" s="36"/>
      <c r="V431" s="36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7"/>
      <c r="AL431" s="38"/>
      <c r="AM431" s="38">
        <f t="shared" si="123"/>
        <v>0</v>
      </c>
      <c r="AN431" s="38">
        <f t="shared" si="125"/>
        <v>0</v>
      </c>
      <c r="AO431" s="37">
        <f t="shared" si="124"/>
        <v>0</v>
      </c>
      <c r="AP431" s="38">
        <f t="shared" si="124"/>
        <v>0</v>
      </c>
      <c r="AQ431" s="38"/>
      <c r="AR431" s="37"/>
      <c r="AS431" s="38"/>
    </row>
    <row r="432" spans="1:45" ht="25.5" customHeight="1" x14ac:dyDescent="0.25">
      <c r="A432" s="140" t="s">
        <v>596</v>
      </c>
      <c r="B432" s="28" t="s">
        <v>597</v>
      </c>
      <c r="C432" s="29"/>
      <c r="D432" s="30"/>
      <c r="E432" s="31"/>
      <c r="F432" s="31"/>
      <c r="G432" s="33"/>
      <c r="H432" s="33"/>
      <c r="I432" s="34"/>
      <c r="J432" s="33"/>
      <c r="K432" s="34"/>
      <c r="L432" s="33"/>
      <c r="M432" s="33"/>
      <c r="N432" s="33"/>
      <c r="O432" s="33"/>
      <c r="P432" s="33"/>
      <c r="Q432" s="33"/>
      <c r="R432" s="33"/>
      <c r="S432" s="35"/>
      <c r="T432" s="33"/>
      <c r="U432" s="36"/>
      <c r="V432" s="36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7"/>
      <c r="AL432" s="38"/>
      <c r="AM432" s="38"/>
      <c r="AN432" s="38"/>
      <c r="AO432" s="37"/>
      <c r="AP432" s="38"/>
      <c r="AQ432" s="38"/>
      <c r="AR432" s="37"/>
      <c r="AS432" s="38"/>
    </row>
    <row r="433" spans="1:45" ht="33.75" customHeight="1" x14ac:dyDescent="0.25">
      <c r="A433" s="246" t="s">
        <v>598</v>
      </c>
      <c r="B433" s="197" t="s">
        <v>599</v>
      </c>
      <c r="C433" s="199" t="s">
        <v>192</v>
      </c>
      <c r="D433" s="30" t="s">
        <v>193</v>
      </c>
      <c r="E433" s="31">
        <v>10</v>
      </c>
      <c r="F433" s="31">
        <v>5</v>
      </c>
      <c r="G433" s="33">
        <f>$G$84</f>
        <v>4.5999999999999999E-2</v>
      </c>
      <c r="H433" s="33">
        <f t="shared" si="127"/>
        <v>0.45999999999999996</v>
      </c>
      <c r="I433" s="34">
        <f>H433+H434</f>
        <v>0.64500000000000002</v>
      </c>
      <c r="J433" s="33">
        <f t="shared" si="129"/>
        <v>0.22999999999999998</v>
      </c>
      <c r="K433" s="34">
        <f>J433+J434</f>
        <v>0.41499999999999998</v>
      </c>
      <c r="L433" s="33"/>
      <c r="M433" s="33"/>
      <c r="N433" s="33"/>
      <c r="O433" s="33">
        <f>I433*$Q$7</f>
        <v>9.6749999999999996E-3</v>
      </c>
      <c r="P433" s="33">
        <f>K433*$Q$7</f>
        <v>6.2249999999999996E-3</v>
      </c>
      <c r="Q433" s="33"/>
      <c r="R433" s="33">
        <f>I433*$T$7</f>
        <v>0.21930000000000002</v>
      </c>
      <c r="S433" s="35">
        <f>K433*$T$7</f>
        <v>0.1411</v>
      </c>
      <c r="T433" s="33"/>
      <c r="U433" s="36">
        <f>I433*$W$7</f>
        <v>6.4500000000000009E-5</v>
      </c>
      <c r="V433" s="36">
        <f>K433*$W$7</f>
        <v>4.1499999999999999E-5</v>
      </c>
      <c r="W433" s="33"/>
      <c r="X433" s="33">
        <f>I433*$Z$7</f>
        <v>0.49110300000000001</v>
      </c>
      <c r="Y433" s="33">
        <f>K433*$Z$7</f>
        <v>0.31598099999999996</v>
      </c>
      <c r="Z433" s="33"/>
      <c r="AA433" s="33">
        <f>I433+O433+R433+U433+X433</f>
        <v>1.3651425000000001</v>
      </c>
      <c r="AB433" s="33">
        <f>K433+P433+S433+V433+Y433</f>
        <v>0.87834749999999995</v>
      </c>
      <c r="AC433" s="33">
        <f>AA433*$AE$7</f>
        <v>0.40954275000000001</v>
      </c>
      <c r="AD433" s="33">
        <f>AB433*$AE$7</f>
        <v>0.26350425</v>
      </c>
      <c r="AE433" s="33"/>
      <c r="AF433" s="33"/>
      <c r="AG433" s="33"/>
      <c r="AH433" s="33">
        <f>(AA433+AC433)*$AJ$7</f>
        <v>5.3240557500000001E-2</v>
      </c>
      <c r="AI433" s="33">
        <f>(AB433+AD433)*$AJ$7</f>
        <v>3.4255552499999994E-2</v>
      </c>
      <c r="AJ433" s="33"/>
      <c r="AK433" s="37">
        <v>4.74</v>
      </c>
      <c r="AL433" s="38">
        <v>3.04</v>
      </c>
      <c r="AM433" s="38">
        <f t="shared" si="123"/>
        <v>5.12</v>
      </c>
      <c r="AN433" s="38">
        <f t="shared" si="125"/>
        <v>3.28</v>
      </c>
      <c r="AO433" s="37">
        <f t="shared" si="124"/>
        <v>1.02</v>
      </c>
      <c r="AP433" s="38">
        <f t="shared" si="124"/>
        <v>0.66</v>
      </c>
      <c r="AQ433" s="38"/>
      <c r="AR433" s="37">
        <f t="shared" ref="AR433:AS444" si="131">AM433+AO433</f>
        <v>6.1400000000000006</v>
      </c>
      <c r="AS433" s="38">
        <f t="shared" si="131"/>
        <v>3.94</v>
      </c>
    </row>
    <row r="434" spans="1:45" ht="46.5" hidden="1" customHeight="1" x14ac:dyDescent="0.25">
      <c r="A434" s="247"/>
      <c r="B434" s="198"/>
      <c r="C434" s="200"/>
      <c r="D434" s="30" t="s">
        <v>46</v>
      </c>
      <c r="E434" s="31">
        <v>5</v>
      </c>
      <c r="F434" s="31">
        <v>5</v>
      </c>
      <c r="G434" s="33">
        <f>$G$85</f>
        <v>3.6999999999999998E-2</v>
      </c>
      <c r="H434" s="33">
        <f t="shared" si="127"/>
        <v>0.185</v>
      </c>
      <c r="I434" s="34"/>
      <c r="J434" s="33">
        <f t="shared" si="129"/>
        <v>0.185</v>
      </c>
      <c r="K434" s="34"/>
      <c r="L434" s="33"/>
      <c r="M434" s="33"/>
      <c r="N434" s="33"/>
      <c r="O434" s="33"/>
      <c r="P434" s="33"/>
      <c r="Q434" s="33"/>
      <c r="R434" s="33"/>
      <c r="S434" s="35"/>
      <c r="T434" s="33"/>
      <c r="U434" s="36"/>
      <c r="V434" s="36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7"/>
      <c r="AL434" s="38"/>
      <c r="AM434" s="38">
        <f t="shared" si="123"/>
        <v>0</v>
      </c>
      <c r="AN434" s="38">
        <f t="shared" si="125"/>
        <v>0</v>
      </c>
      <c r="AO434" s="37">
        <f t="shared" si="124"/>
        <v>0</v>
      </c>
      <c r="AP434" s="38">
        <f t="shared" si="124"/>
        <v>0</v>
      </c>
      <c r="AQ434" s="83"/>
      <c r="AR434" s="37">
        <f t="shared" si="131"/>
        <v>0</v>
      </c>
      <c r="AS434" s="38">
        <f t="shared" si="131"/>
        <v>0</v>
      </c>
    </row>
    <row r="435" spans="1:45" ht="30" customHeight="1" x14ac:dyDescent="0.25">
      <c r="A435" s="246" t="s">
        <v>600</v>
      </c>
      <c r="B435" s="197" t="s">
        <v>601</v>
      </c>
      <c r="C435" s="199" t="s">
        <v>192</v>
      </c>
      <c r="D435" s="30" t="s">
        <v>193</v>
      </c>
      <c r="E435" s="31">
        <v>15</v>
      </c>
      <c r="F435" s="31">
        <v>10</v>
      </c>
      <c r="G435" s="33">
        <f>$G$84</f>
        <v>4.5999999999999999E-2</v>
      </c>
      <c r="H435" s="33">
        <f t="shared" si="127"/>
        <v>0.69</v>
      </c>
      <c r="I435" s="34">
        <f>H435+H436</f>
        <v>1.43</v>
      </c>
      <c r="J435" s="33">
        <f t="shared" si="129"/>
        <v>0.45999999999999996</v>
      </c>
      <c r="K435" s="34">
        <f>J435+J436</f>
        <v>1.0149999999999999</v>
      </c>
      <c r="L435" s="33"/>
      <c r="M435" s="33"/>
      <c r="N435" s="33"/>
      <c r="O435" s="33">
        <f>I435*$Q$7</f>
        <v>2.1449999999999997E-2</v>
      </c>
      <c r="P435" s="33">
        <f>K435*$Q$7</f>
        <v>1.5224999999999997E-2</v>
      </c>
      <c r="Q435" s="33"/>
      <c r="R435" s="33">
        <f>I435*$T$7</f>
        <v>0.48620000000000002</v>
      </c>
      <c r="S435" s="35">
        <f>K435*$T$7</f>
        <v>0.34510000000000002</v>
      </c>
      <c r="T435" s="33"/>
      <c r="U435" s="36">
        <f>I435*$W$7</f>
        <v>1.4300000000000001E-4</v>
      </c>
      <c r="V435" s="36">
        <f>K435*$W$7</f>
        <v>1.015E-4</v>
      </c>
      <c r="W435" s="33"/>
      <c r="X435" s="33">
        <f>I435*$Z$7</f>
        <v>1.0888019999999998</v>
      </c>
      <c r="Y435" s="33">
        <f>K435*$Z$7</f>
        <v>0.77282099999999987</v>
      </c>
      <c r="Z435" s="33"/>
      <c r="AA435" s="33">
        <f>I435+O435+R435+U435+X435</f>
        <v>3.0265949999999995</v>
      </c>
      <c r="AB435" s="33">
        <f>K435+P435+S435+V435+Y435</f>
        <v>2.1482474999999996</v>
      </c>
      <c r="AC435" s="33">
        <f>AA435*$AE$7</f>
        <v>0.9079784999999998</v>
      </c>
      <c r="AD435" s="33">
        <f>AB435*$AE$7</f>
        <v>0.64447424999999992</v>
      </c>
      <c r="AE435" s="33"/>
      <c r="AF435" s="33"/>
      <c r="AG435" s="33"/>
      <c r="AH435" s="33">
        <f>(AA435+AC435)*$AJ$7</f>
        <v>0.11803720499999996</v>
      </c>
      <c r="AI435" s="33">
        <f>(AB435+AD435)*$AJ$7</f>
        <v>8.3781652499999984E-2</v>
      </c>
      <c r="AJ435" s="33"/>
      <c r="AK435" s="37">
        <v>10.5</v>
      </c>
      <c r="AL435" s="38">
        <v>7.46</v>
      </c>
      <c r="AM435" s="38">
        <f t="shared" si="123"/>
        <v>11.34</v>
      </c>
      <c r="AN435" s="38">
        <f t="shared" si="125"/>
        <v>8.06</v>
      </c>
      <c r="AO435" s="37">
        <f t="shared" si="124"/>
        <v>2.27</v>
      </c>
      <c r="AP435" s="38">
        <f t="shared" si="124"/>
        <v>1.61</v>
      </c>
      <c r="AQ435" s="83"/>
      <c r="AR435" s="37">
        <f t="shared" si="131"/>
        <v>13.61</v>
      </c>
      <c r="AS435" s="38">
        <f t="shared" si="131"/>
        <v>9.67</v>
      </c>
    </row>
    <row r="436" spans="1:45" ht="0.75" customHeight="1" x14ac:dyDescent="0.25">
      <c r="A436" s="247"/>
      <c r="B436" s="198"/>
      <c r="C436" s="200"/>
      <c r="D436" s="30" t="s">
        <v>46</v>
      </c>
      <c r="E436" s="31">
        <v>20</v>
      </c>
      <c r="F436" s="31">
        <v>15</v>
      </c>
      <c r="G436" s="33">
        <f>$G$85</f>
        <v>3.6999999999999998E-2</v>
      </c>
      <c r="H436" s="33">
        <f t="shared" si="127"/>
        <v>0.74</v>
      </c>
      <c r="I436" s="34"/>
      <c r="J436" s="33">
        <f t="shared" si="129"/>
        <v>0.55499999999999994</v>
      </c>
      <c r="K436" s="34"/>
      <c r="L436" s="33"/>
      <c r="M436" s="33"/>
      <c r="N436" s="33"/>
      <c r="O436" s="33"/>
      <c r="P436" s="33"/>
      <c r="Q436" s="33"/>
      <c r="R436" s="33"/>
      <c r="S436" s="35"/>
      <c r="T436" s="33"/>
      <c r="U436" s="36"/>
      <c r="V436" s="36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7"/>
      <c r="AL436" s="38"/>
      <c r="AM436" s="38">
        <f t="shared" si="123"/>
        <v>0</v>
      </c>
      <c r="AN436" s="38">
        <f t="shared" si="125"/>
        <v>0</v>
      </c>
      <c r="AO436" s="37">
        <f t="shared" si="124"/>
        <v>0</v>
      </c>
      <c r="AP436" s="38">
        <f t="shared" si="124"/>
        <v>0</v>
      </c>
      <c r="AQ436" s="83"/>
      <c r="AR436" s="37">
        <f t="shared" si="131"/>
        <v>0</v>
      </c>
      <c r="AS436" s="38">
        <f t="shared" si="131"/>
        <v>0</v>
      </c>
    </row>
    <row r="437" spans="1:45" ht="19.5" customHeight="1" x14ac:dyDescent="0.25">
      <c r="A437" s="164" t="s">
        <v>1241</v>
      </c>
      <c r="B437" s="162" t="s">
        <v>1242</v>
      </c>
      <c r="C437" s="163" t="s">
        <v>192</v>
      </c>
      <c r="D437" s="30" t="s">
        <v>46</v>
      </c>
      <c r="E437" s="31"/>
      <c r="F437" s="31"/>
      <c r="G437" s="33"/>
      <c r="H437" s="33"/>
      <c r="I437" s="34"/>
      <c r="J437" s="33"/>
      <c r="K437" s="34"/>
      <c r="L437" s="33"/>
      <c r="M437" s="33"/>
      <c r="N437" s="33"/>
      <c r="O437" s="33"/>
      <c r="P437" s="33"/>
      <c r="Q437" s="33"/>
      <c r="R437" s="33"/>
      <c r="S437" s="35"/>
      <c r="T437" s="33"/>
      <c r="U437" s="36"/>
      <c r="V437" s="36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7"/>
      <c r="AL437" s="38"/>
      <c r="AM437" s="38">
        <v>21.36</v>
      </c>
      <c r="AN437" s="38">
        <v>16.059999999999999</v>
      </c>
      <c r="AO437" s="37"/>
      <c r="AP437" s="38"/>
      <c r="AQ437" s="83"/>
      <c r="AR437" s="37">
        <v>25.62</v>
      </c>
      <c r="AS437" s="38">
        <v>19.27</v>
      </c>
    </row>
    <row r="438" spans="1:45" ht="18" customHeight="1" x14ac:dyDescent="0.25">
      <c r="A438" s="246" t="s">
        <v>602</v>
      </c>
      <c r="B438" s="197" t="s">
        <v>603</v>
      </c>
      <c r="C438" s="199" t="s">
        <v>192</v>
      </c>
      <c r="D438" s="30" t="s">
        <v>193</v>
      </c>
      <c r="E438" s="31">
        <v>15</v>
      </c>
      <c r="F438" s="31">
        <v>10</v>
      </c>
      <c r="G438" s="33">
        <f>$G$84</f>
        <v>4.5999999999999999E-2</v>
      </c>
      <c r="H438" s="33">
        <f t="shared" si="127"/>
        <v>0.69</v>
      </c>
      <c r="I438" s="34">
        <f>H438+H439</f>
        <v>1.2449999999999999</v>
      </c>
      <c r="J438" s="33">
        <f t="shared" si="129"/>
        <v>0.45999999999999996</v>
      </c>
      <c r="K438" s="34">
        <f>J438+J439</f>
        <v>0.94099999999999995</v>
      </c>
      <c r="L438" s="33"/>
      <c r="M438" s="33"/>
      <c r="N438" s="33"/>
      <c r="O438" s="33">
        <f>I438*$Q$7</f>
        <v>1.8674999999999997E-2</v>
      </c>
      <c r="P438" s="33">
        <f>K438*$Q$7</f>
        <v>1.4114999999999999E-2</v>
      </c>
      <c r="Q438" s="33"/>
      <c r="R438" s="33">
        <f>I438*$T$7</f>
        <v>0.42330000000000001</v>
      </c>
      <c r="S438" s="35">
        <f>K438*$T$7</f>
        <v>0.31994</v>
      </c>
      <c r="T438" s="33"/>
      <c r="U438" s="36">
        <f>I438*$W$7</f>
        <v>1.2449999999999999E-4</v>
      </c>
      <c r="V438" s="36">
        <f>K438*$W$7</f>
        <v>9.4099999999999997E-5</v>
      </c>
      <c r="W438" s="33"/>
      <c r="X438" s="33">
        <f>I438*$Z$7</f>
        <v>0.94794299999999987</v>
      </c>
      <c r="Y438" s="33">
        <f>K438*$Z$7</f>
        <v>0.71647739999999993</v>
      </c>
      <c r="Z438" s="33"/>
      <c r="AA438" s="33">
        <f>I438+O438+R438+U438+X438</f>
        <v>2.6350425</v>
      </c>
      <c r="AB438" s="33">
        <f>K438+P438+S438+V438+Y438</f>
        <v>1.9916265000000002</v>
      </c>
      <c r="AC438" s="33">
        <f>AA438*$AE$7</f>
        <v>0.79051274999999999</v>
      </c>
      <c r="AD438" s="33">
        <f>AB438*$AE$7</f>
        <v>0.59748794999999999</v>
      </c>
      <c r="AE438" s="33"/>
      <c r="AF438" s="33"/>
      <c r="AG438" s="33"/>
      <c r="AH438" s="33">
        <f>(AA438+AC438)*$AJ$7</f>
        <v>0.1027666575</v>
      </c>
      <c r="AI438" s="33">
        <f>(AB438+AD438)*$AJ$7</f>
        <v>7.76734335E-2</v>
      </c>
      <c r="AJ438" s="33"/>
      <c r="AK438" s="37">
        <v>9.15</v>
      </c>
      <c r="AL438" s="38">
        <v>6.91</v>
      </c>
      <c r="AM438" s="38">
        <f t="shared" si="123"/>
        <v>9.8800000000000008</v>
      </c>
      <c r="AN438" s="38">
        <f t="shared" si="125"/>
        <v>7.46</v>
      </c>
      <c r="AO438" s="37">
        <f t="shared" si="124"/>
        <v>1.98</v>
      </c>
      <c r="AP438" s="38">
        <f t="shared" si="124"/>
        <v>1.49</v>
      </c>
      <c r="AQ438" s="83"/>
      <c r="AR438" s="37">
        <f t="shared" si="131"/>
        <v>11.860000000000001</v>
      </c>
      <c r="AS438" s="38">
        <f t="shared" si="131"/>
        <v>8.9499999999999993</v>
      </c>
    </row>
    <row r="439" spans="1:45" ht="51.75" hidden="1" customHeight="1" x14ac:dyDescent="0.25">
      <c r="A439" s="247"/>
      <c r="B439" s="198"/>
      <c r="C439" s="200"/>
      <c r="D439" s="30" t="s">
        <v>46</v>
      </c>
      <c r="E439" s="31">
        <v>15</v>
      </c>
      <c r="F439" s="31">
        <v>13</v>
      </c>
      <c r="G439" s="33">
        <f>$G$85</f>
        <v>3.6999999999999998E-2</v>
      </c>
      <c r="H439" s="33">
        <f t="shared" si="127"/>
        <v>0.55499999999999994</v>
      </c>
      <c r="I439" s="34"/>
      <c r="J439" s="33">
        <f t="shared" si="129"/>
        <v>0.48099999999999998</v>
      </c>
      <c r="K439" s="34"/>
      <c r="L439" s="33"/>
      <c r="M439" s="33"/>
      <c r="N439" s="33"/>
      <c r="O439" s="33"/>
      <c r="P439" s="33"/>
      <c r="Q439" s="33"/>
      <c r="R439" s="33"/>
      <c r="S439" s="35"/>
      <c r="T439" s="33"/>
      <c r="U439" s="36"/>
      <c r="V439" s="36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7"/>
      <c r="AL439" s="38"/>
      <c r="AM439" s="38">
        <f t="shared" si="123"/>
        <v>0</v>
      </c>
      <c r="AN439" s="38">
        <f t="shared" si="125"/>
        <v>0</v>
      </c>
      <c r="AO439" s="37">
        <f t="shared" si="124"/>
        <v>0</v>
      </c>
      <c r="AP439" s="38">
        <f t="shared" si="124"/>
        <v>0</v>
      </c>
      <c r="AQ439" s="83"/>
      <c r="AR439" s="37">
        <f t="shared" si="131"/>
        <v>0</v>
      </c>
      <c r="AS439" s="38">
        <f t="shared" si="131"/>
        <v>0</v>
      </c>
    </row>
    <row r="440" spans="1:45" ht="17.25" customHeight="1" x14ac:dyDescent="0.25">
      <c r="A440" s="246" t="s">
        <v>604</v>
      </c>
      <c r="B440" s="197" t="s">
        <v>313</v>
      </c>
      <c r="C440" s="199" t="s">
        <v>192</v>
      </c>
      <c r="D440" s="30" t="s">
        <v>193</v>
      </c>
      <c r="E440" s="31">
        <v>60</v>
      </c>
      <c r="F440" s="31">
        <v>20</v>
      </c>
      <c r="G440" s="33">
        <f>$G$84</f>
        <v>4.5999999999999999E-2</v>
      </c>
      <c r="H440" s="33">
        <f t="shared" si="127"/>
        <v>2.76</v>
      </c>
      <c r="I440" s="34">
        <f>H440+H441</f>
        <v>3.8699999999999997</v>
      </c>
      <c r="J440" s="33">
        <f t="shared" si="129"/>
        <v>0.91999999999999993</v>
      </c>
      <c r="K440" s="34">
        <f>J440+J441</f>
        <v>1.66</v>
      </c>
      <c r="L440" s="33"/>
      <c r="M440" s="33"/>
      <c r="N440" s="33"/>
      <c r="O440" s="33">
        <f>I440*$Q$7</f>
        <v>5.804999999999999E-2</v>
      </c>
      <c r="P440" s="33">
        <f>K440*$Q$7</f>
        <v>2.4899999999999999E-2</v>
      </c>
      <c r="Q440" s="33"/>
      <c r="R440" s="33">
        <f>I440*$T$7</f>
        <v>1.3158000000000001</v>
      </c>
      <c r="S440" s="35">
        <f>K440*$T$7</f>
        <v>0.56440000000000001</v>
      </c>
      <c r="T440" s="33"/>
      <c r="U440" s="36">
        <f>I440*$W$7</f>
        <v>3.8699999999999997E-4</v>
      </c>
      <c r="V440" s="36">
        <f>K440*$W$7</f>
        <v>1.66E-4</v>
      </c>
      <c r="W440" s="33"/>
      <c r="X440" s="33">
        <f>I440*$Z$7</f>
        <v>2.9466179999999995</v>
      </c>
      <c r="Y440" s="33">
        <f>K440*$Z$7</f>
        <v>1.2639239999999998</v>
      </c>
      <c r="Z440" s="33"/>
      <c r="AA440" s="33">
        <f>I440+O440+R440+U440+X440</f>
        <v>8.1908549999999991</v>
      </c>
      <c r="AB440" s="33">
        <f>K440+P440+S440+V440+Y440</f>
        <v>3.5133899999999998</v>
      </c>
      <c r="AC440" s="33">
        <f>AA440*$AE$7</f>
        <v>2.4572564999999997</v>
      </c>
      <c r="AD440" s="33">
        <f>AB440*$AE$7</f>
        <v>1.054017</v>
      </c>
      <c r="AE440" s="33"/>
      <c r="AF440" s="33"/>
      <c r="AG440" s="33"/>
      <c r="AH440" s="33">
        <f>(AA440+AC440)*$AJ$7</f>
        <v>0.31944334499999993</v>
      </c>
      <c r="AI440" s="33">
        <f>(AB440+AD440)*$AJ$7</f>
        <v>0.13702220999999998</v>
      </c>
      <c r="AJ440" s="33"/>
      <c r="AK440" s="37">
        <v>28.44</v>
      </c>
      <c r="AL440" s="38">
        <v>12.2</v>
      </c>
      <c r="AM440" s="38">
        <f t="shared" si="123"/>
        <v>30.72</v>
      </c>
      <c r="AN440" s="38">
        <f t="shared" si="125"/>
        <v>13.18</v>
      </c>
      <c r="AO440" s="37">
        <f t="shared" si="124"/>
        <v>6.14</v>
      </c>
      <c r="AP440" s="38">
        <f t="shared" si="124"/>
        <v>2.64</v>
      </c>
      <c r="AQ440" s="83"/>
      <c r="AR440" s="37">
        <f t="shared" si="131"/>
        <v>36.86</v>
      </c>
      <c r="AS440" s="38">
        <f t="shared" si="131"/>
        <v>15.82</v>
      </c>
    </row>
    <row r="441" spans="1:45" ht="0.75" customHeight="1" x14ac:dyDescent="0.25">
      <c r="A441" s="247"/>
      <c r="B441" s="198"/>
      <c r="C441" s="200"/>
      <c r="D441" s="30" t="s">
        <v>46</v>
      </c>
      <c r="E441" s="31">
        <v>30</v>
      </c>
      <c r="F441" s="31">
        <v>20</v>
      </c>
      <c r="G441" s="33">
        <f>$G$85</f>
        <v>3.6999999999999998E-2</v>
      </c>
      <c r="H441" s="33">
        <f t="shared" si="127"/>
        <v>1.1099999999999999</v>
      </c>
      <c r="I441" s="34"/>
      <c r="J441" s="33">
        <f t="shared" si="129"/>
        <v>0.74</v>
      </c>
      <c r="K441" s="34"/>
      <c r="L441" s="33"/>
      <c r="M441" s="33"/>
      <c r="N441" s="33"/>
      <c r="O441" s="33"/>
      <c r="P441" s="33"/>
      <c r="Q441" s="33"/>
      <c r="R441" s="33"/>
      <c r="S441" s="35"/>
      <c r="T441" s="33"/>
      <c r="U441" s="36"/>
      <c r="V441" s="36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7"/>
      <c r="AL441" s="38"/>
      <c r="AM441" s="38">
        <f t="shared" si="123"/>
        <v>0</v>
      </c>
      <c r="AN441" s="38">
        <f t="shared" si="125"/>
        <v>0</v>
      </c>
      <c r="AO441" s="37">
        <f t="shared" si="124"/>
        <v>0</v>
      </c>
      <c r="AP441" s="38">
        <f t="shared" si="124"/>
        <v>0</v>
      </c>
      <c r="AQ441" s="83"/>
      <c r="AR441" s="37">
        <f t="shared" si="131"/>
        <v>0</v>
      </c>
      <c r="AS441" s="38">
        <f t="shared" si="131"/>
        <v>0</v>
      </c>
    </row>
    <row r="442" spans="1:45" ht="18.75" customHeight="1" x14ac:dyDescent="0.25">
      <c r="A442" s="246" t="s">
        <v>605</v>
      </c>
      <c r="B442" s="197" t="s">
        <v>606</v>
      </c>
      <c r="C442" s="199" t="s">
        <v>192</v>
      </c>
      <c r="D442" s="30" t="s">
        <v>193</v>
      </c>
      <c r="E442" s="31">
        <v>15</v>
      </c>
      <c r="F442" s="31">
        <v>10</v>
      </c>
      <c r="G442" s="33">
        <f>$G$84</f>
        <v>4.5999999999999999E-2</v>
      </c>
      <c r="H442" s="33">
        <f t="shared" si="127"/>
        <v>0.69</v>
      </c>
      <c r="I442" s="34">
        <f>H442+H443</f>
        <v>1.2449999999999999</v>
      </c>
      <c r="J442" s="33">
        <f t="shared" si="129"/>
        <v>0.45999999999999996</v>
      </c>
      <c r="K442" s="34">
        <f>J442+J443</f>
        <v>0.83</v>
      </c>
      <c r="L442" s="33"/>
      <c r="M442" s="33"/>
      <c r="N442" s="33"/>
      <c r="O442" s="33">
        <f>I442*$Q$7</f>
        <v>1.8674999999999997E-2</v>
      </c>
      <c r="P442" s="33">
        <f>K442*$Q$7</f>
        <v>1.2449999999999999E-2</v>
      </c>
      <c r="Q442" s="33"/>
      <c r="R442" s="33">
        <f>I442*$T$7</f>
        <v>0.42330000000000001</v>
      </c>
      <c r="S442" s="35">
        <f>K442*$T$7</f>
        <v>0.28220000000000001</v>
      </c>
      <c r="T442" s="33"/>
      <c r="U442" s="36">
        <f>I442*$W$7</f>
        <v>1.2449999999999999E-4</v>
      </c>
      <c r="V442" s="36">
        <f>K442*$W$7</f>
        <v>8.2999999999999998E-5</v>
      </c>
      <c r="W442" s="33"/>
      <c r="X442" s="33">
        <f>I442*$Z$7</f>
        <v>0.94794299999999987</v>
      </c>
      <c r="Y442" s="33">
        <f>K442*$Z$7</f>
        <v>0.63196199999999991</v>
      </c>
      <c r="Z442" s="33"/>
      <c r="AA442" s="33">
        <f>I442+O442+R442+U442+X442</f>
        <v>2.6350425</v>
      </c>
      <c r="AB442" s="33">
        <f>K442+P442+S442+V442+Y442</f>
        <v>1.7566949999999999</v>
      </c>
      <c r="AC442" s="33">
        <f>AA442*$AE$7</f>
        <v>0.79051274999999999</v>
      </c>
      <c r="AD442" s="33">
        <f>AB442*$AE$7</f>
        <v>0.52700849999999999</v>
      </c>
      <c r="AE442" s="33"/>
      <c r="AF442" s="33"/>
      <c r="AG442" s="33"/>
      <c r="AH442" s="33">
        <f>(AA442+AC442)*$AJ$7</f>
        <v>0.1027666575</v>
      </c>
      <c r="AI442" s="33">
        <f>(AB442+AD442)*$AJ$7</f>
        <v>6.8511104999999989E-2</v>
      </c>
      <c r="AJ442" s="33"/>
      <c r="AK442" s="37">
        <v>9.15</v>
      </c>
      <c r="AL442" s="38">
        <v>6.11</v>
      </c>
      <c r="AM442" s="38">
        <f t="shared" si="123"/>
        <v>9.8800000000000008</v>
      </c>
      <c r="AN442" s="38">
        <f t="shared" si="125"/>
        <v>6.6</v>
      </c>
      <c r="AO442" s="37">
        <f t="shared" si="124"/>
        <v>1.98</v>
      </c>
      <c r="AP442" s="38">
        <f t="shared" si="124"/>
        <v>1.32</v>
      </c>
      <c r="AQ442" s="83"/>
      <c r="AR442" s="37">
        <f t="shared" si="131"/>
        <v>11.860000000000001</v>
      </c>
      <c r="AS442" s="38">
        <f t="shared" si="131"/>
        <v>7.92</v>
      </c>
    </row>
    <row r="443" spans="1:45" ht="51.75" hidden="1" customHeight="1" x14ac:dyDescent="0.25">
      <c r="A443" s="247"/>
      <c r="B443" s="198"/>
      <c r="C443" s="200"/>
      <c r="D443" s="30" t="s">
        <v>46</v>
      </c>
      <c r="E443" s="31">
        <v>15</v>
      </c>
      <c r="F443" s="31">
        <v>10</v>
      </c>
      <c r="G443" s="33">
        <f>$G$85</f>
        <v>3.6999999999999998E-2</v>
      </c>
      <c r="H443" s="33">
        <f t="shared" si="127"/>
        <v>0.55499999999999994</v>
      </c>
      <c r="I443" s="34"/>
      <c r="J443" s="33">
        <f t="shared" si="129"/>
        <v>0.37</v>
      </c>
      <c r="K443" s="34"/>
      <c r="L443" s="33"/>
      <c r="M443" s="33"/>
      <c r="N443" s="33"/>
      <c r="O443" s="33"/>
      <c r="P443" s="33"/>
      <c r="Q443" s="33"/>
      <c r="R443" s="33"/>
      <c r="S443" s="35"/>
      <c r="T443" s="33"/>
      <c r="U443" s="36"/>
      <c r="V443" s="36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7"/>
      <c r="AL443" s="38"/>
      <c r="AM443" s="38">
        <f t="shared" si="123"/>
        <v>0</v>
      </c>
      <c r="AN443" s="38">
        <f t="shared" si="125"/>
        <v>0</v>
      </c>
      <c r="AO443" s="37">
        <f t="shared" si="124"/>
        <v>0</v>
      </c>
      <c r="AP443" s="38">
        <f t="shared" si="124"/>
        <v>0</v>
      </c>
      <c r="AQ443" s="83"/>
      <c r="AR443" s="37">
        <f t="shared" si="131"/>
        <v>0</v>
      </c>
      <c r="AS443" s="38">
        <f t="shared" si="131"/>
        <v>0</v>
      </c>
    </row>
    <row r="444" spans="1:45" ht="17.25" customHeight="1" x14ac:dyDescent="0.25">
      <c r="A444" s="246" t="s">
        <v>607</v>
      </c>
      <c r="B444" s="197" t="s">
        <v>608</v>
      </c>
      <c r="C444" s="199" t="s">
        <v>192</v>
      </c>
      <c r="D444" s="30" t="s">
        <v>193</v>
      </c>
      <c r="E444" s="31">
        <v>15</v>
      </c>
      <c r="F444" s="31">
        <v>10</v>
      </c>
      <c r="G444" s="33">
        <f>$G$84</f>
        <v>4.5999999999999999E-2</v>
      </c>
      <c r="H444" s="33">
        <f t="shared" si="127"/>
        <v>0.69</v>
      </c>
      <c r="I444" s="34">
        <f>H444+H445</f>
        <v>1.2449999999999999</v>
      </c>
      <c r="J444" s="33">
        <f t="shared" si="129"/>
        <v>0.45999999999999996</v>
      </c>
      <c r="K444" s="34">
        <f>J444+J445</f>
        <v>1.0149999999999999</v>
      </c>
      <c r="L444" s="33"/>
      <c r="M444" s="33"/>
      <c r="N444" s="33"/>
      <c r="O444" s="33">
        <f>I444*$Q$7</f>
        <v>1.8674999999999997E-2</v>
      </c>
      <c r="P444" s="33">
        <f>K444*$Q$7</f>
        <v>1.5224999999999997E-2</v>
      </c>
      <c r="Q444" s="33"/>
      <c r="R444" s="33">
        <f>I444*$T$7</f>
        <v>0.42330000000000001</v>
      </c>
      <c r="S444" s="35">
        <f>K444*$T$7</f>
        <v>0.34510000000000002</v>
      </c>
      <c r="T444" s="33"/>
      <c r="U444" s="36">
        <f>I444*$W$7</f>
        <v>1.2449999999999999E-4</v>
      </c>
      <c r="V444" s="36">
        <f>K444*$W$7</f>
        <v>1.015E-4</v>
      </c>
      <c r="W444" s="33"/>
      <c r="X444" s="33">
        <f>I444*$Z$7</f>
        <v>0.94794299999999987</v>
      </c>
      <c r="Y444" s="33">
        <f>K444*$Z$7</f>
        <v>0.77282099999999987</v>
      </c>
      <c r="Z444" s="33"/>
      <c r="AA444" s="33">
        <f>I444+O444+R444+U444+X444</f>
        <v>2.6350425</v>
      </c>
      <c r="AB444" s="33">
        <f>K444+P444+S444+V444+Y444</f>
        <v>2.1482474999999996</v>
      </c>
      <c r="AC444" s="33">
        <f>AA444*$AE$7</f>
        <v>0.79051274999999999</v>
      </c>
      <c r="AD444" s="33">
        <f>AB444*$AE$7</f>
        <v>0.64447424999999992</v>
      </c>
      <c r="AE444" s="33"/>
      <c r="AF444" s="33"/>
      <c r="AG444" s="33"/>
      <c r="AH444" s="33">
        <f>(AA444+AC444)*$AJ$7</f>
        <v>0.1027666575</v>
      </c>
      <c r="AI444" s="33">
        <f>(AB444+AD444)*$AJ$7</f>
        <v>8.3781652499999984E-2</v>
      </c>
      <c r="AJ444" s="33"/>
      <c r="AK444" s="37">
        <v>9.15</v>
      </c>
      <c r="AL444" s="38">
        <v>7.46</v>
      </c>
      <c r="AM444" s="38">
        <f t="shared" si="123"/>
        <v>9.8800000000000008</v>
      </c>
      <c r="AN444" s="38">
        <f t="shared" si="125"/>
        <v>8.06</v>
      </c>
      <c r="AO444" s="37">
        <f t="shared" si="124"/>
        <v>1.98</v>
      </c>
      <c r="AP444" s="38">
        <f t="shared" si="124"/>
        <v>1.61</v>
      </c>
      <c r="AQ444" s="83"/>
      <c r="AR444" s="37">
        <f t="shared" si="131"/>
        <v>11.860000000000001</v>
      </c>
      <c r="AS444" s="38">
        <f t="shared" si="131"/>
        <v>9.67</v>
      </c>
    </row>
    <row r="445" spans="1:45" ht="0.75" hidden="1" customHeight="1" x14ac:dyDescent="0.25">
      <c r="A445" s="247"/>
      <c r="B445" s="198"/>
      <c r="C445" s="200"/>
      <c r="D445" s="30" t="s">
        <v>46</v>
      </c>
      <c r="E445" s="31">
        <v>15</v>
      </c>
      <c r="F445" s="31">
        <v>15</v>
      </c>
      <c r="G445" s="33">
        <f>$G$85</f>
        <v>3.6999999999999998E-2</v>
      </c>
      <c r="H445" s="33">
        <f t="shared" si="127"/>
        <v>0.55499999999999994</v>
      </c>
      <c r="I445" s="34"/>
      <c r="J445" s="33">
        <f t="shared" si="129"/>
        <v>0.55499999999999994</v>
      </c>
      <c r="K445" s="34"/>
      <c r="L445" s="33"/>
      <c r="M445" s="33"/>
      <c r="N445" s="33"/>
      <c r="O445" s="33"/>
      <c r="P445" s="33"/>
      <c r="Q445" s="33"/>
      <c r="R445" s="33"/>
      <c r="S445" s="35"/>
      <c r="T445" s="33"/>
      <c r="U445" s="36"/>
      <c r="V445" s="36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7"/>
      <c r="AL445" s="38"/>
      <c r="AM445" s="38">
        <f t="shared" si="123"/>
        <v>0</v>
      </c>
      <c r="AN445" s="38">
        <f t="shared" si="125"/>
        <v>0</v>
      </c>
      <c r="AO445" s="37">
        <f t="shared" si="124"/>
        <v>0</v>
      </c>
      <c r="AP445" s="38">
        <f t="shared" si="124"/>
        <v>0</v>
      </c>
      <c r="AQ445" s="83"/>
      <c r="AR445" s="37"/>
      <c r="AS445" s="38"/>
    </row>
    <row r="446" spans="1:45" ht="25.5" x14ac:dyDescent="0.25">
      <c r="A446" s="140" t="s">
        <v>609</v>
      </c>
      <c r="B446" s="28" t="s">
        <v>610</v>
      </c>
      <c r="C446" s="29"/>
      <c r="D446" s="30"/>
      <c r="E446" s="31"/>
      <c r="F446" s="31"/>
      <c r="G446" s="33"/>
      <c r="H446" s="33"/>
      <c r="I446" s="34"/>
      <c r="J446" s="33"/>
      <c r="K446" s="34"/>
      <c r="L446" s="33"/>
      <c r="M446" s="33"/>
      <c r="N446" s="33"/>
      <c r="O446" s="33"/>
      <c r="P446" s="33"/>
      <c r="Q446" s="33"/>
      <c r="R446" s="33"/>
      <c r="S446" s="35"/>
      <c r="T446" s="33"/>
      <c r="U446" s="36"/>
      <c r="V446" s="36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7"/>
      <c r="AL446" s="38"/>
      <c r="AM446" s="38"/>
      <c r="AN446" s="38"/>
      <c r="AO446" s="37"/>
      <c r="AP446" s="38"/>
      <c r="AQ446" s="83"/>
      <c r="AR446" s="37"/>
      <c r="AS446" s="38"/>
    </row>
    <row r="447" spans="1:45" ht="25.5" x14ac:dyDescent="0.25">
      <c r="A447" s="140" t="s">
        <v>611</v>
      </c>
      <c r="B447" s="28" t="s">
        <v>612</v>
      </c>
      <c r="C447" s="29"/>
      <c r="D447" s="30"/>
      <c r="E447" s="31"/>
      <c r="F447" s="31"/>
      <c r="G447" s="33"/>
      <c r="H447" s="33"/>
      <c r="I447" s="34"/>
      <c r="J447" s="33"/>
      <c r="K447" s="34"/>
      <c r="L447" s="33"/>
      <c r="M447" s="33"/>
      <c r="N447" s="33"/>
      <c r="O447" s="33"/>
      <c r="P447" s="33"/>
      <c r="Q447" s="33"/>
      <c r="R447" s="33"/>
      <c r="S447" s="35"/>
      <c r="T447" s="33"/>
      <c r="U447" s="36"/>
      <c r="V447" s="36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7"/>
      <c r="AL447" s="38"/>
      <c r="AM447" s="38"/>
      <c r="AN447" s="38"/>
      <c r="AO447" s="37"/>
      <c r="AP447" s="38"/>
      <c r="AQ447" s="83"/>
      <c r="AR447" s="37"/>
      <c r="AS447" s="38"/>
    </row>
    <row r="448" spans="1:45" ht="22.5" customHeight="1" x14ac:dyDescent="0.25">
      <c r="A448" s="246" t="s">
        <v>613</v>
      </c>
      <c r="B448" s="197" t="s">
        <v>614</v>
      </c>
      <c r="C448" s="199" t="s">
        <v>192</v>
      </c>
      <c r="D448" s="30" t="s">
        <v>193</v>
      </c>
      <c r="E448" s="31">
        <v>120</v>
      </c>
      <c r="F448" s="31">
        <v>40</v>
      </c>
      <c r="G448" s="33">
        <f>$G$84</f>
        <v>4.5999999999999999E-2</v>
      </c>
      <c r="H448" s="33">
        <f t="shared" si="127"/>
        <v>5.52</v>
      </c>
      <c r="I448" s="34">
        <f>H448+H449</f>
        <v>9.2199999999999989</v>
      </c>
      <c r="J448" s="33">
        <f t="shared" si="129"/>
        <v>1.8399999999999999</v>
      </c>
      <c r="K448" s="34">
        <f>J448+J449</f>
        <v>2.9499999999999997</v>
      </c>
      <c r="L448" s="33"/>
      <c r="M448" s="33"/>
      <c r="N448" s="33"/>
      <c r="O448" s="33">
        <f>I448*$Q$7</f>
        <v>0.13829999999999998</v>
      </c>
      <c r="P448" s="33">
        <f>K448*$Q$7</f>
        <v>4.4249999999999998E-2</v>
      </c>
      <c r="Q448" s="33"/>
      <c r="R448" s="33">
        <f>I448*$T$7</f>
        <v>3.1347999999999998</v>
      </c>
      <c r="S448" s="35">
        <f>K448*$T$7</f>
        <v>1.0029999999999999</v>
      </c>
      <c r="T448" s="33"/>
      <c r="U448" s="36">
        <f>I448*$W$7</f>
        <v>9.2199999999999997E-4</v>
      </c>
      <c r="V448" s="36">
        <f>K448*$W$7</f>
        <v>2.9499999999999996E-4</v>
      </c>
      <c r="W448" s="33"/>
      <c r="X448" s="33">
        <f>I448*$Z$7</f>
        <v>7.0201079999999987</v>
      </c>
      <c r="Y448" s="33">
        <f>K448*$Z$7</f>
        <v>2.2461299999999995</v>
      </c>
      <c r="Z448" s="33"/>
      <c r="AA448" s="33">
        <f>I448+O448+R448+U448+X448</f>
        <v>19.514129999999994</v>
      </c>
      <c r="AB448" s="33">
        <f>K448+P448+S448+V448+Y448</f>
        <v>6.2436749999999988</v>
      </c>
      <c r="AC448" s="33">
        <f>AA448*$AE$7</f>
        <v>5.854238999999998</v>
      </c>
      <c r="AD448" s="33">
        <f>AB448*$AE$7</f>
        <v>1.8731024999999994</v>
      </c>
      <c r="AE448" s="33"/>
      <c r="AF448" s="33"/>
      <c r="AG448" s="33"/>
      <c r="AH448" s="33">
        <f>(AA448+AC448)*$AJ$7</f>
        <v>0.76105106999999983</v>
      </c>
      <c r="AI448" s="33">
        <f>(AB448+AD448)*$AJ$7</f>
        <v>0.24350332499999994</v>
      </c>
      <c r="AJ448" s="33"/>
      <c r="AK448" s="37">
        <v>67.760000000000005</v>
      </c>
      <c r="AL448" s="38">
        <v>21.68</v>
      </c>
      <c r="AM448" s="38">
        <f t="shared" si="123"/>
        <v>73.180000000000007</v>
      </c>
      <c r="AN448" s="38">
        <f t="shared" si="125"/>
        <v>23.41</v>
      </c>
      <c r="AO448" s="37">
        <f t="shared" si="124"/>
        <v>14.64</v>
      </c>
      <c r="AP448" s="38">
        <f t="shared" si="124"/>
        <v>4.68</v>
      </c>
      <c r="AQ448" s="83"/>
      <c r="AR448" s="37">
        <f>AM448+AO448</f>
        <v>87.820000000000007</v>
      </c>
      <c r="AS448" s="38">
        <f>AN448+AP448</f>
        <v>28.09</v>
      </c>
    </row>
    <row r="449" spans="1:45" ht="51.75" hidden="1" customHeight="1" x14ac:dyDescent="0.25">
      <c r="A449" s="247"/>
      <c r="B449" s="198"/>
      <c r="C449" s="200"/>
      <c r="D449" s="30" t="s">
        <v>46</v>
      </c>
      <c r="E449" s="31">
        <v>100</v>
      </c>
      <c r="F449" s="31">
        <v>30</v>
      </c>
      <c r="G449" s="33">
        <f>$G$85</f>
        <v>3.6999999999999998E-2</v>
      </c>
      <c r="H449" s="33">
        <f t="shared" si="127"/>
        <v>3.6999999999999997</v>
      </c>
      <c r="I449" s="34"/>
      <c r="J449" s="33">
        <f t="shared" si="129"/>
        <v>1.1099999999999999</v>
      </c>
      <c r="K449" s="34"/>
      <c r="L449" s="33"/>
      <c r="M449" s="33"/>
      <c r="N449" s="33"/>
      <c r="O449" s="33"/>
      <c r="P449" s="33"/>
      <c r="Q449" s="33"/>
      <c r="R449" s="33"/>
      <c r="S449" s="35"/>
      <c r="T449" s="33"/>
      <c r="U449" s="36"/>
      <c r="V449" s="36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7"/>
      <c r="AL449" s="38"/>
      <c r="AM449" s="38">
        <f t="shared" si="123"/>
        <v>0</v>
      </c>
      <c r="AN449" s="38">
        <f t="shared" si="125"/>
        <v>0</v>
      </c>
      <c r="AO449" s="37">
        <f t="shared" si="124"/>
        <v>0</v>
      </c>
      <c r="AP449" s="38">
        <f t="shared" si="124"/>
        <v>0</v>
      </c>
      <c r="AQ449" s="83"/>
      <c r="AR449" s="37"/>
      <c r="AS449" s="38"/>
    </row>
    <row r="450" spans="1:45" ht="25.5" x14ac:dyDescent="0.25">
      <c r="A450" s="140" t="s">
        <v>615</v>
      </c>
      <c r="B450" s="28" t="s">
        <v>616</v>
      </c>
      <c r="C450" s="29"/>
      <c r="D450" s="30"/>
      <c r="E450" s="31"/>
      <c r="F450" s="31"/>
      <c r="G450" s="33"/>
      <c r="H450" s="33"/>
      <c r="I450" s="34"/>
      <c r="J450" s="33"/>
      <c r="K450" s="34"/>
      <c r="L450" s="33"/>
      <c r="M450" s="33"/>
      <c r="N450" s="33"/>
      <c r="O450" s="33"/>
      <c r="P450" s="33"/>
      <c r="Q450" s="33"/>
      <c r="R450" s="33"/>
      <c r="S450" s="35"/>
      <c r="T450" s="33"/>
      <c r="U450" s="36"/>
      <c r="V450" s="36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7"/>
      <c r="AL450" s="38"/>
      <c r="AM450" s="38"/>
      <c r="AN450" s="38"/>
      <c r="AO450" s="37"/>
      <c r="AP450" s="38"/>
      <c r="AQ450" s="83"/>
      <c r="AR450" s="37"/>
      <c r="AS450" s="38"/>
    </row>
    <row r="451" spans="1:45" ht="46.5" customHeight="1" x14ac:dyDescent="0.25">
      <c r="A451" s="246" t="s">
        <v>617</v>
      </c>
      <c r="B451" s="197" t="s">
        <v>618</v>
      </c>
      <c r="C451" s="199" t="s">
        <v>192</v>
      </c>
      <c r="D451" s="30" t="s">
        <v>193</v>
      </c>
      <c r="E451" s="31">
        <v>100</v>
      </c>
      <c r="F451" s="31">
        <v>50</v>
      </c>
      <c r="G451" s="33">
        <f>$G$84</f>
        <v>4.5999999999999999E-2</v>
      </c>
      <c r="H451" s="33">
        <f t="shared" si="127"/>
        <v>4.5999999999999996</v>
      </c>
      <c r="I451" s="34">
        <f>H451+H452</f>
        <v>6.8199999999999994</v>
      </c>
      <c r="J451" s="33">
        <f t="shared" si="129"/>
        <v>2.2999999999999998</v>
      </c>
      <c r="K451" s="34">
        <f>J451+J452</f>
        <v>3.04</v>
      </c>
      <c r="L451" s="33"/>
      <c r="M451" s="33"/>
      <c r="N451" s="33"/>
      <c r="O451" s="33">
        <f>I451*$Q$7</f>
        <v>0.10229999999999999</v>
      </c>
      <c r="P451" s="33">
        <f>K451*$Q$7</f>
        <v>4.5600000000000002E-2</v>
      </c>
      <c r="Q451" s="33"/>
      <c r="R451" s="33">
        <f>I451*$T$7</f>
        <v>2.3188</v>
      </c>
      <c r="S451" s="35">
        <f>K451*$T$7</f>
        <v>1.0336000000000001</v>
      </c>
      <c r="T451" s="33"/>
      <c r="U451" s="36">
        <f>I451*$W$7</f>
        <v>6.8199999999999999E-4</v>
      </c>
      <c r="V451" s="36">
        <f>K451*$W$7</f>
        <v>3.0400000000000002E-4</v>
      </c>
      <c r="W451" s="33"/>
      <c r="X451" s="33">
        <f>I451*$Z$7</f>
        <v>5.192747999999999</v>
      </c>
      <c r="Y451" s="33">
        <f>K451*$Z$7</f>
        <v>2.3146559999999998</v>
      </c>
      <c r="Z451" s="33"/>
      <c r="AA451" s="33">
        <f>I451+O451+R451+U451+X451</f>
        <v>14.434529999999999</v>
      </c>
      <c r="AB451" s="33">
        <f>K451+P451+S451+V451+Y451</f>
        <v>6.4341600000000003</v>
      </c>
      <c r="AC451" s="33">
        <f>AA451*$AE$7</f>
        <v>4.3303589999999996</v>
      </c>
      <c r="AD451" s="33">
        <f>AB451*$AE$7</f>
        <v>1.930248</v>
      </c>
      <c r="AE451" s="33"/>
      <c r="AF451" s="33"/>
      <c r="AG451" s="33"/>
      <c r="AH451" s="33">
        <f>(AA451+AC451)*$AJ$7</f>
        <v>0.56294666999999987</v>
      </c>
      <c r="AI451" s="33">
        <f>(AB451+AD451)*$AJ$7</f>
        <v>0.25093224000000003</v>
      </c>
      <c r="AJ451" s="33"/>
      <c r="AK451" s="37">
        <v>50.12</v>
      </c>
      <c r="AL451" s="38">
        <v>22.33</v>
      </c>
      <c r="AM451" s="38">
        <f t="shared" si="123"/>
        <v>54.13</v>
      </c>
      <c r="AN451" s="38">
        <f t="shared" si="125"/>
        <v>24.12</v>
      </c>
      <c r="AO451" s="37">
        <f t="shared" si="124"/>
        <v>10.83</v>
      </c>
      <c r="AP451" s="38">
        <f t="shared" si="124"/>
        <v>4.82</v>
      </c>
      <c r="AQ451" s="83"/>
      <c r="AR451" s="37">
        <f t="shared" ref="AR451:AS461" si="132">AM451+AO451</f>
        <v>64.960000000000008</v>
      </c>
      <c r="AS451" s="38">
        <f t="shared" si="132"/>
        <v>28.94</v>
      </c>
    </row>
    <row r="452" spans="1:45" ht="51.75" hidden="1" customHeight="1" x14ac:dyDescent="0.25">
      <c r="A452" s="247"/>
      <c r="B452" s="198"/>
      <c r="C452" s="200"/>
      <c r="D452" s="30" t="s">
        <v>46</v>
      </c>
      <c r="E452" s="31">
        <v>60</v>
      </c>
      <c r="F452" s="31">
        <v>20</v>
      </c>
      <c r="G452" s="33">
        <f>$G$85</f>
        <v>3.6999999999999998E-2</v>
      </c>
      <c r="H452" s="33">
        <f t="shared" si="127"/>
        <v>2.2199999999999998</v>
      </c>
      <c r="I452" s="34"/>
      <c r="J452" s="33">
        <f t="shared" si="129"/>
        <v>0.74</v>
      </c>
      <c r="K452" s="34"/>
      <c r="L452" s="33"/>
      <c r="M452" s="33"/>
      <c r="N452" s="33"/>
      <c r="O452" s="33"/>
      <c r="P452" s="33"/>
      <c r="Q452" s="33"/>
      <c r="R452" s="33"/>
      <c r="S452" s="35"/>
      <c r="T452" s="33"/>
      <c r="U452" s="36"/>
      <c r="V452" s="36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7"/>
      <c r="AL452" s="38"/>
      <c r="AM452" s="38">
        <f t="shared" si="123"/>
        <v>0</v>
      </c>
      <c r="AN452" s="38">
        <f t="shared" si="125"/>
        <v>0</v>
      </c>
      <c r="AO452" s="37">
        <f t="shared" si="124"/>
        <v>0</v>
      </c>
      <c r="AP452" s="38">
        <f t="shared" si="124"/>
        <v>0</v>
      </c>
      <c r="AQ452" s="83"/>
      <c r="AR452" s="37">
        <f t="shared" si="132"/>
        <v>0</v>
      </c>
      <c r="AS452" s="38">
        <f t="shared" si="132"/>
        <v>0</v>
      </c>
    </row>
    <row r="453" spans="1:45" ht="27" customHeight="1" x14ac:dyDescent="0.25">
      <c r="A453" s="246" t="s">
        <v>619</v>
      </c>
      <c r="B453" s="197" t="s">
        <v>620</v>
      </c>
      <c r="C453" s="199" t="s">
        <v>192</v>
      </c>
      <c r="D453" s="30" t="s">
        <v>193</v>
      </c>
      <c r="E453" s="31">
        <v>100</v>
      </c>
      <c r="F453" s="31">
        <v>50</v>
      </c>
      <c r="G453" s="33">
        <f>$G$84</f>
        <v>4.5999999999999999E-2</v>
      </c>
      <c r="H453" s="33">
        <f t="shared" si="127"/>
        <v>4.5999999999999996</v>
      </c>
      <c r="I453" s="34">
        <f>H453+H454</f>
        <v>6.8199999999999994</v>
      </c>
      <c r="J453" s="33">
        <f t="shared" si="129"/>
        <v>2.2999999999999998</v>
      </c>
      <c r="K453" s="34">
        <f>J453+J454</f>
        <v>3.04</v>
      </c>
      <c r="L453" s="33"/>
      <c r="M453" s="33"/>
      <c r="N453" s="33"/>
      <c r="O453" s="33">
        <f>I453*$Q$7</f>
        <v>0.10229999999999999</v>
      </c>
      <c r="P453" s="33">
        <f>K453*$Q$7</f>
        <v>4.5600000000000002E-2</v>
      </c>
      <c r="Q453" s="33"/>
      <c r="R453" s="33">
        <f>I453*$T$7</f>
        <v>2.3188</v>
      </c>
      <c r="S453" s="35">
        <f>K453*$T$7</f>
        <v>1.0336000000000001</v>
      </c>
      <c r="T453" s="33"/>
      <c r="U453" s="36">
        <f>I453*$W$7</f>
        <v>6.8199999999999999E-4</v>
      </c>
      <c r="V453" s="36">
        <f>K453*$W$7</f>
        <v>3.0400000000000002E-4</v>
      </c>
      <c r="W453" s="33"/>
      <c r="X453" s="33">
        <f>I453*$Z$7</f>
        <v>5.192747999999999</v>
      </c>
      <c r="Y453" s="33">
        <f>K453*$Z$7</f>
        <v>2.3146559999999998</v>
      </c>
      <c r="Z453" s="33"/>
      <c r="AA453" s="33">
        <f>I453+O453+R453+U453+X453</f>
        <v>14.434529999999999</v>
      </c>
      <c r="AB453" s="33">
        <f>K453+P453+S453+V453+Y453</f>
        <v>6.4341600000000003</v>
      </c>
      <c r="AC453" s="33">
        <f>AA453*$AE$7</f>
        <v>4.3303589999999996</v>
      </c>
      <c r="AD453" s="33">
        <f>AB453*$AE$7</f>
        <v>1.930248</v>
      </c>
      <c r="AE453" s="33"/>
      <c r="AF453" s="33"/>
      <c r="AG453" s="33"/>
      <c r="AH453" s="33">
        <f>(AA453+AC453)*$AJ$7</f>
        <v>0.56294666999999987</v>
      </c>
      <c r="AI453" s="33">
        <f>(AB453+AD453)*$AJ$7</f>
        <v>0.25093224000000003</v>
      </c>
      <c r="AJ453" s="33"/>
      <c r="AK453" s="37">
        <v>50.12</v>
      </c>
      <c r="AL453" s="38">
        <v>22.33</v>
      </c>
      <c r="AM453" s="38">
        <f t="shared" si="123"/>
        <v>54.13</v>
      </c>
      <c r="AN453" s="38">
        <f t="shared" si="125"/>
        <v>24.12</v>
      </c>
      <c r="AO453" s="37">
        <f t="shared" si="124"/>
        <v>10.83</v>
      </c>
      <c r="AP453" s="38">
        <f t="shared" si="124"/>
        <v>4.82</v>
      </c>
      <c r="AQ453" s="83"/>
      <c r="AR453" s="37">
        <f t="shared" si="132"/>
        <v>64.960000000000008</v>
      </c>
      <c r="AS453" s="38">
        <f t="shared" si="132"/>
        <v>28.94</v>
      </c>
    </row>
    <row r="454" spans="1:45" ht="51.75" hidden="1" customHeight="1" x14ac:dyDescent="0.25">
      <c r="A454" s="247"/>
      <c r="B454" s="198"/>
      <c r="C454" s="200"/>
      <c r="D454" s="30" t="s">
        <v>46</v>
      </c>
      <c r="E454" s="31">
        <v>60</v>
      </c>
      <c r="F454" s="31">
        <v>20</v>
      </c>
      <c r="G454" s="33">
        <f>$G$85</f>
        <v>3.6999999999999998E-2</v>
      </c>
      <c r="H454" s="33">
        <f t="shared" si="127"/>
        <v>2.2199999999999998</v>
      </c>
      <c r="I454" s="34"/>
      <c r="J454" s="33">
        <f t="shared" si="129"/>
        <v>0.74</v>
      </c>
      <c r="K454" s="34"/>
      <c r="L454" s="33"/>
      <c r="M454" s="33"/>
      <c r="N454" s="33"/>
      <c r="O454" s="33"/>
      <c r="P454" s="33"/>
      <c r="Q454" s="33"/>
      <c r="R454" s="33"/>
      <c r="S454" s="35"/>
      <c r="T454" s="33"/>
      <c r="U454" s="36"/>
      <c r="V454" s="36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7"/>
      <c r="AL454" s="38"/>
      <c r="AM454" s="38">
        <f t="shared" si="123"/>
        <v>0</v>
      </c>
      <c r="AN454" s="38">
        <f t="shared" si="125"/>
        <v>0</v>
      </c>
      <c r="AO454" s="37">
        <f t="shared" si="124"/>
        <v>0</v>
      </c>
      <c r="AP454" s="38">
        <f t="shared" si="124"/>
        <v>0</v>
      </c>
      <c r="AQ454" s="83"/>
      <c r="AR454" s="37">
        <f t="shared" si="132"/>
        <v>0</v>
      </c>
      <c r="AS454" s="38">
        <f t="shared" si="132"/>
        <v>0</v>
      </c>
    </row>
    <row r="455" spans="1:45" ht="24.75" customHeight="1" x14ac:dyDescent="0.25">
      <c r="A455" s="246" t="s">
        <v>621</v>
      </c>
      <c r="B455" s="197" t="s">
        <v>622</v>
      </c>
      <c r="C455" s="199" t="s">
        <v>192</v>
      </c>
      <c r="D455" s="30" t="s">
        <v>193</v>
      </c>
      <c r="E455" s="31">
        <v>100</v>
      </c>
      <c r="F455" s="31">
        <v>50</v>
      </c>
      <c r="G455" s="33">
        <f>$G$84</f>
        <v>4.5999999999999999E-2</v>
      </c>
      <c r="H455" s="33">
        <f t="shared" si="127"/>
        <v>4.5999999999999996</v>
      </c>
      <c r="I455" s="34">
        <f>H455+H456</f>
        <v>6.8199999999999994</v>
      </c>
      <c r="J455" s="33">
        <f t="shared" si="129"/>
        <v>2.2999999999999998</v>
      </c>
      <c r="K455" s="34">
        <f>J455+J456</f>
        <v>3.04</v>
      </c>
      <c r="L455" s="33"/>
      <c r="M455" s="33"/>
      <c r="N455" s="33"/>
      <c r="O455" s="33">
        <f>I455*$Q$7</f>
        <v>0.10229999999999999</v>
      </c>
      <c r="P455" s="33">
        <f>K455*$Q$7</f>
        <v>4.5600000000000002E-2</v>
      </c>
      <c r="Q455" s="33"/>
      <c r="R455" s="33">
        <f>I455*$T$7</f>
        <v>2.3188</v>
      </c>
      <c r="S455" s="35">
        <f>K455*$T$7</f>
        <v>1.0336000000000001</v>
      </c>
      <c r="T455" s="33"/>
      <c r="U455" s="36">
        <f>I455*$W$7</f>
        <v>6.8199999999999999E-4</v>
      </c>
      <c r="V455" s="36">
        <f>K455*$W$7</f>
        <v>3.0400000000000002E-4</v>
      </c>
      <c r="W455" s="33"/>
      <c r="X455" s="33">
        <f>I455*$Z$7</f>
        <v>5.192747999999999</v>
      </c>
      <c r="Y455" s="33">
        <f>K455*$Z$7</f>
        <v>2.3146559999999998</v>
      </c>
      <c r="Z455" s="33"/>
      <c r="AA455" s="33">
        <f>I455+O455+R455+U455+X455</f>
        <v>14.434529999999999</v>
      </c>
      <c r="AB455" s="33">
        <f>K455+P455+S455+V455+Y455</f>
        <v>6.4341600000000003</v>
      </c>
      <c r="AC455" s="33">
        <f>AA455*$AE$7</f>
        <v>4.3303589999999996</v>
      </c>
      <c r="AD455" s="33">
        <f>AB455*$AE$7</f>
        <v>1.930248</v>
      </c>
      <c r="AE455" s="33"/>
      <c r="AF455" s="33"/>
      <c r="AG455" s="33"/>
      <c r="AH455" s="33">
        <f>(AA455+AC455)*$AJ$7</f>
        <v>0.56294666999999987</v>
      </c>
      <c r="AI455" s="33">
        <f>(AB455+AD455)*$AJ$7</f>
        <v>0.25093224000000003</v>
      </c>
      <c r="AJ455" s="33"/>
      <c r="AK455" s="37">
        <v>50.12</v>
      </c>
      <c r="AL455" s="38">
        <v>22.33</v>
      </c>
      <c r="AM455" s="38">
        <f t="shared" si="123"/>
        <v>54.13</v>
      </c>
      <c r="AN455" s="38">
        <f t="shared" si="125"/>
        <v>24.12</v>
      </c>
      <c r="AO455" s="37">
        <f t="shared" si="124"/>
        <v>10.83</v>
      </c>
      <c r="AP455" s="38">
        <f t="shared" si="124"/>
        <v>4.82</v>
      </c>
      <c r="AQ455" s="83"/>
      <c r="AR455" s="37">
        <f t="shared" si="132"/>
        <v>64.960000000000008</v>
      </c>
      <c r="AS455" s="38">
        <f t="shared" si="132"/>
        <v>28.94</v>
      </c>
    </row>
    <row r="456" spans="1:45" ht="51.75" hidden="1" customHeight="1" x14ac:dyDescent="0.25">
      <c r="A456" s="247"/>
      <c r="B456" s="198"/>
      <c r="C456" s="200"/>
      <c r="D456" s="30" t="s">
        <v>46</v>
      </c>
      <c r="E456" s="31">
        <v>60</v>
      </c>
      <c r="F456" s="31">
        <v>20</v>
      </c>
      <c r="G456" s="33">
        <f>$G$85</f>
        <v>3.6999999999999998E-2</v>
      </c>
      <c r="H456" s="33">
        <f t="shared" si="127"/>
        <v>2.2199999999999998</v>
      </c>
      <c r="I456" s="34"/>
      <c r="J456" s="33">
        <f t="shared" si="129"/>
        <v>0.74</v>
      </c>
      <c r="K456" s="34"/>
      <c r="L456" s="33"/>
      <c r="M456" s="33"/>
      <c r="N456" s="33"/>
      <c r="O456" s="33"/>
      <c r="P456" s="33"/>
      <c r="Q456" s="33"/>
      <c r="R456" s="33"/>
      <c r="S456" s="35"/>
      <c r="T456" s="33"/>
      <c r="U456" s="36"/>
      <c r="V456" s="36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7"/>
      <c r="AL456" s="38"/>
      <c r="AM456" s="38">
        <f t="shared" si="123"/>
        <v>0</v>
      </c>
      <c r="AN456" s="38">
        <f t="shared" si="125"/>
        <v>0</v>
      </c>
      <c r="AO456" s="37">
        <f t="shared" si="124"/>
        <v>0</v>
      </c>
      <c r="AP456" s="38">
        <f t="shared" si="124"/>
        <v>0</v>
      </c>
      <c r="AQ456" s="83"/>
      <c r="AR456" s="37">
        <f t="shared" si="132"/>
        <v>0</v>
      </c>
      <c r="AS456" s="38">
        <f t="shared" si="132"/>
        <v>0</v>
      </c>
    </row>
    <row r="457" spans="1:45" ht="28.5" customHeight="1" x14ac:dyDescent="0.25">
      <c r="A457" s="246" t="s">
        <v>623</v>
      </c>
      <c r="B457" s="197" t="s">
        <v>624</v>
      </c>
      <c r="C457" s="199" t="s">
        <v>192</v>
      </c>
      <c r="D457" s="30" t="s">
        <v>193</v>
      </c>
      <c r="E457" s="31">
        <v>35</v>
      </c>
      <c r="F457" s="31">
        <v>20</v>
      </c>
      <c r="G457" s="33">
        <f>$G$84</f>
        <v>4.5999999999999999E-2</v>
      </c>
      <c r="H457" s="33">
        <f t="shared" si="127"/>
        <v>1.6099999999999999</v>
      </c>
      <c r="I457" s="34">
        <f>H457+H458</f>
        <v>2.9049999999999998</v>
      </c>
      <c r="J457" s="33">
        <f t="shared" si="129"/>
        <v>0.91999999999999993</v>
      </c>
      <c r="K457" s="34">
        <f>J457+J458</f>
        <v>1.8449999999999998</v>
      </c>
      <c r="L457" s="33"/>
      <c r="M457" s="33"/>
      <c r="N457" s="33"/>
      <c r="O457" s="33">
        <f>I457*$Q$7</f>
        <v>4.3574999999999996E-2</v>
      </c>
      <c r="P457" s="33">
        <f>K457*$Q$7</f>
        <v>2.7674999999999995E-2</v>
      </c>
      <c r="Q457" s="33"/>
      <c r="R457" s="33">
        <f>I457*$T$7</f>
        <v>0.98770000000000002</v>
      </c>
      <c r="S457" s="35">
        <f>K457*$T$7</f>
        <v>0.62729999999999997</v>
      </c>
      <c r="T457" s="33"/>
      <c r="U457" s="36">
        <f>I457*$W$7</f>
        <v>2.9050000000000001E-4</v>
      </c>
      <c r="V457" s="36">
        <f>K457*$W$7</f>
        <v>1.8449999999999999E-4</v>
      </c>
      <c r="W457" s="33"/>
      <c r="X457" s="33">
        <f>I457*$Z$7</f>
        <v>2.2118669999999998</v>
      </c>
      <c r="Y457" s="33">
        <f>K457*$Z$7</f>
        <v>1.4047829999999997</v>
      </c>
      <c r="Z457" s="33"/>
      <c r="AA457" s="33">
        <f>I457+O457+R457+U457+X457</f>
        <v>6.1484325000000002</v>
      </c>
      <c r="AB457" s="33">
        <f>K457+P457+S457+V457+Y457</f>
        <v>3.9049424999999993</v>
      </c>
      <c r="AC457" s="33">
        <f>AA457*$AE$7</f>
        <v>1.84452975</v>
      </c>
      <c r="AD457" s="33">
        <f>AB457*$AE$7</f>
        <v>1.1714827499999998</v>
      </c>
      <c r="AE457" s="33"/>
      <c r="AF457" s="33"/>
      <c r="AG457" s="33"/>
      <c r="AH457" s="33">
        <f>(AA457+AC457)*$AJ$7</f>
        <v>0.23978886749999997</v>
      </c>
      <c r="AI457" s="33">
        <f>(AB457+AD457)*$AJ$7</f>
        <v>0.15229275749999996</v>
      </c>
      <c r="AJ457" s="33"/>
      <c r="AK457" s="37">
        <v>21.35</v>
      </c>
      <c r="AL457" s="38">
        <v>13.56</v>
      </c>
      <c r="AM457" s="38">
        <f t="shared" si="123"/>
        <v>23.06</v>
      </c>
      <c r="AN457" s="38">
        <f t="shared" si="125"/>
        <v>14.64</v>
      </c>
      <c r="AO457" s="37">
        <f t="shared" si="124"/>
        <v>4.6100000000000003</v>
      </c>
      <c r="AP457" s="38">
        <f t="shared" si="124"/>
        <v>2.93</v>
      </c>
      <c r="AQ457" s="83"/>
      <c r="AR457" s="37">
        <f t="shared" si="132"/>
        <v>27.669999999999998</v>
      </c>
      <c r="AS457" s="38">
        <f t="shared" si="132"/>
        <v>17.57</v>
      </c>
    </row>
    <row r="458" spans="1:45" ht="51.75" hidden="1" customHeight="1" x14ac:dyDescent="0.25">
      <c r="A458" s="247"/>
      <c r="B458" s="198"/>
      <c r="C458" s="200"/>
      <c r="D458" s="30" t="s">
        <v>46</v>
      </c>
      <c r="E458" s="31">
        <v>35</v>
      </c>
      <c r="F458" s="31">
        <v>25</v>
      </c>
      <c r="G458" s="33">
        <f>$G$85</f>
        <v>3.6999999999999998E-2</v>
      </c>
      <c r="H458" s="33">
        <f t="shared" si="127"/>
        <v>1.2949999999999999</v>
      </c>
      <c r="I458" s="34"/>
      <c r="J458" s="33">
        <f t="shared" si="129"/>
        <v>0.92499999999999993</v>
      </c>
      <c r="K458" s="34"/>
      <c r="L458" s="33"/>
      <c r="M458" s="33"/>
      <c r="N458" s="33"/>
      <c r="O458" s="33"/>
      <c r="P458" s="33"/>
      <c r="Q458" s="33"/>
      <c r="R458" s="33"/>
      <c r="S458" s="35"/>
      <c r="T458" s="33"/>
      <c r="U458" s="36"/>
      <c r="V458" s="36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7"/>
      <c r="AL458" s="38"/>
      <c r="AM458" s="38">
        <f t="shared" si="123"/>
        <v>0</v>
      </c>
      <c r="AN458" s="38">
        <f t="shared" si="125"/>
        <v>0</v>
      </c>
      <c r="AO458" s="37">
        <f t="shared" si="124"/>
        <v>0</v>
      </c>
      <c r="AP458" s="38">
        <f t="shared" si="124"/>
        <v>0</v>
      </c>
      <c r="AQ458" s="83"/>
      <c r="AR458" s="37">
        <f t="shared" si="132"/>
        <v>0</v>
      </c>
      <c r="AS458" s="38">
        <f t="shared" si="132"/>
        <v>0</v>
      </c>
    </row>
    <row r="459" spans="1:45" ht="30" customHeight="1" x14ac:dyDescent="0.25">
      <c r="A459" s="246" t="s">
        <v>625</v>
      </c>
      <c r="B459" s="197" t="s">
        <v>626</v>
      </c>
      <c r="C459" s="199" t="s">
        <v>192</v>
      </c>
      <c r="D459" s="30" t="s">
        <v>193</v>
      </c>
      <c r="E459" s="31">
        <v>35</v>
      </c>
      <c r="F459" s="31">
        <v>20</v>
      </c>
      <c r="G459" s="33">
        <f>$G$84</f>
        <v>4.5999999999999999E-2</v>
      </c>
      <c r="H459" s="33">
        <f t="shared" si="127"/>
        <v>1.6099999999999999</v>
      </c>
      <c r="I459" s="34">
        <f>H459+H460</f>
        <v>2.9049999999999998</v>
      </c>
      <c r="J459" s="33">
        <f t="shared" si="129"/>
        <v>0.91999999999999993</v>
      </c>
      <c r="K459" s="34">
        <f>J459+J460</f>
        <v>1.8449999999999998</v>
      </c>
      <c r="L459" s="33"/>
      <c r="M459" s="33"/>
      <c r="N459" s="33"/>
      <c r="O459" s="33">
        <f>I459*$Q$7</f>
        <v>4.3574999999999996E-2</v>
      </c>
      <c r="P459" s="33">
        <f>K459*$Q$7</f>
        <v>2.7674999999999995E-2</v>
      </c>
      <c r="Q459" s="33"/>
      <c r="R459" s="33">
        <f>I459*$T$7</f>
        <v>0.98770000000000002</v>
      </c>
      <c r="S459" s="35">
        <f>K459*$T$7</f>
        <v>0.62729999999999997</v>
      </c>
      <c r="T459" s="33"/>
      <c r="U459" s="36">
        <f>I459*$W$7</f>
        <v>2.9050000000000001E-4</v>
      </c>
      <c r="V459" s="36">
        <f>K459*$W$7</f>
        <v>1.8449999999999999E-4</v>
      </c>
      <c r="W459" s="33"/>
      <c r="X459" s="33">
        <f>I459*$Z$7</f>
        <v>2.2118669999999998</v>
      </c>
      <c r="Y459" s="33">
        <f>K459*$Z$7</f>
        <v>1.4047829999999997</v>
      </c>
      <c r="Z459" s="33"/>
      <c r="AA459" s="33">
        <f>I459+O459+R459+U459+X459</f>
        <v>6.1484325000000002</v>
      </c>
      <c r="AB459" s="33">
        <f>K459+P459+S459+V459+Y459</f>
        <v>3.9049424999999993</v>
      </c>
      <c r="AC459" s="33">
        <f>AA459*$AE$7</f>
        <v>1.84452975</v>
      </c>
      <c r="AD459" s="33">
        <f>AB459*$AE$7</f>
        <v>1.1714827499999998</v>
      </c>
      <c r="AE459" s="33"/>
      <c r="AF459" s="33"/>
      <c r="AG459" s="33"/>
      <c r="AH459" s="33">
        <f>(AA459+AC459)*$AJ$7</f>
        <v>0.23978886749999997</v>
      </c>
      <c r="AI459" s="33">
        <f>(AB459+AD459)*$AJ$7</f>
        <v>0.15229275749999996</v>
      </c>
      <c r="AJ459" s="33"/>
      <c r="AK459" s="37">
        <v>21.35</v>
      </c>
      <c r="AL459" s="38">
        <v>13.56</v>
      </c>
      <c r="AM459" s="38">
        <f t="shared" si="123"/>
        <v>23.06</v>
      </c>
      <c r="AN459" s="38">
        <f t="shared" si="125"/>
        <v>14.64</v>
      </c>
      <c r="AO459" s="37">
        <f t="shared" si="124"/>
        <v>4.6100000000000003</v>
      </c>
      <c r="AP459" s="38">
        <f t="shared" si="124"/>
        <v>2.93</v>
      </c>
      <c r="AQ459" s="83"/>
      <c r="AR459" s="37">
        <f t="shared" si="132"/>
        <v>27.669999999999998</v>
      </c>
      <c r="AS459" s="38">
        <f t="shared" si="132"/>
        <v>17.57</v>
      </c>
    </row>
    <row r="460" spans="1:45" ht="51.75" hidden="1" customHeight="1" x14ac:dyDescent="0.25">
      <c r="A460" s="247"/>
      <c r="B460" s="198"/>
      <c r="C460" s="200"/>
      <c r="D460" s="30" t="s">
        <v>46</v>
      </c>
      <c r="E460" s="31">
        <v>35</v>
      </c>
      <c r="F460" s="31">
        <v>25</v>
      </c>
      <c r="G460" s="33">
        <f>$G$85</f>
        <v>3.6999999999999998E-2</v>
      </c>
      <c r="H460" s="33">
        <f t="shared" si="127"/>
        <v>1.2949999999999999</v>
      </c>
      <c r="I460" s="34"/>
      <c r="J460" s="33">
        <f t="shared" si="129"/>
        <v>0.92499999999999993</v>
      </c>
      <c r="K460" s="34"/>
      <c r="L460" s="33"/>
      <c r="M460" s="33"/>
      <c r="N460" s="33"/>
      <c r="O460" s="33"/>
      <c r="P460" s="33"/>
      <c r="Q460" s="33"/>
      <c r="R460" s="33"/>
      <c r="S460" s="35"/>
      <c r="T460" s="33"/>
      <c r="U460" s="36"/>
      <c r="V460" s="36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7"/>
      <c r="AL460" s="38"/>
      <c r="AM460" s="38">
        <f t="shared" ref="AM460:AM523" si="133">ROUND((AK460*$AM$9),2)</f>
        <v>0</v>
      </c>
      <c r="AN460" s="38">
        <f t="shared" si="125"/>
        <v>0</v>
      </c>
      <c r="AO460" s="37">
        <f t="shared" ref="AO460:AP523" si="134">ROUND((AM460*$AQ$7),2)</f>
        <v>0</v>
      </c>
      <c r="AP460" s="38">
        <f t="shared" si="134"/>
        <v>0</v>
      </c>
      <c r="AQ460" s="83"/>
      <c r="AR460" s="37">
        <f t="shared" si="132"/>
        <v>0</v>
      </c>
      <c r="AS460" s="38">
        <f t="shared" si="132"/>
        <v>0</v>
      </c>
    </row>
    <row r="461" spans="1:45" ht="35.25" customHeight="1" x14ac:dyDescent="0.25">
      <c r="A461" s="246" t="s">
        <v>627</v>
      </c>
      <c r="B461" s="197" t="s">
        <v>628</v>
      </c>
      <c r="C461" s="199" t="s">
        <v>192</v>
      </c>
      <c r="D461" s="30" t="s">
        <v>193</v>
      </c>
      <c r="E461" s="31">
        <v>35</v>
      </c>
      <c r="F461" s="31">
        <v>20</v>
      </c>
      <c r="G461" s="33">
        <f>$G$84</f>
        <v>4.5999999999999999E-2</v>
      </c>
      <c r="H461" s="33">
        <f t="shared" si="127"/>
        <v>1.6099999999999999</v>
      </c>
      <c r="I461" s="34">
        <f>H461+H462</f>
        <v>2.9049999999999998</v>
      </c>
      <c r="J461" s="33">
        <f t="shared" si="129"/>
        <v>0.91999999999999993</v>
      </c>
      <c r="K461" s="34">
        <f>J461+J462</f>
        <v>1.8449999999999998</v>
      </c>
      <c r="L461" s="33"/>
      <c r="M461" s="33"/>
      <c r="N461" s="33"/>
      <c r="O461" s="33">
        <f>I461*$Q$7</f>
        <v>4.3574999999999996E-2</v>
      </c>
      <c r="P461" s="33">
        <f>K461*$Q$7</f>
        <v>2.7674999999999995E-2</v>
      </c>
      <c r="Q461" s="33"/>
      <c r="R461" s="33">
        <f>I461*$T$7</f>
        <v>0.98770000000000002</v>
      </c>
      <c r="S461" s="35">
        <f>K461*$T$7</f>
        <v>0.62729999999999997</v>
      </c>
      <c r="T461" s="33"/>
      <c r="U461" s="36">
        <f>I461*$W$7</f>
        <v>2.9050000000000001E-4</v>
      </c>
      <c r="V461" s="36">
        <f>K461*$W$7</f>
        <v>1.8449999999999999E-4</v>
      </c>
      <c r="W461" s="33"/>
      <c r="X461" s="33">
        <f>I461*$Z$7</f>
        <v>2.2118669999999998</v>
      </c>
      <c r="Y461" s="33">
        <f>K461*$Z$7</f>
        <v>1.4047829999999997</v>
      </c>
      <c r="Z461" s="33"/>
      <c r="AA461" s="33">
        <f>I461+O461+R461+U461+X461</f>
        <v>6.1484325000000002</v>
      </c>
      <c r="AB461" s="33">
        <f>K461+P461+S461+V461+Y461</f>
        <v>3.9049424999999993</v>
      </c>
      <c r="AC461" s="33">
        <f>AA461*$AE$7</f>
        <v>1.84452975</v>
      </c>
      <c r="AD461" s="33">
        <f>AB461*$AE$7</f>
        <v>1.1714827499999998</v>
      </c>
      <c r="AE461" s="33"/>
      <c r="AF461" s="33"/>
      <c r="AG461" s="33"/>
      <c r="AH461" s="33">
        <f>(AA461+AC461)*$AJ$7</f>
        <v>0.23978886749999997</v>
      </c>
      <c r="AI461" s="33">
        <f>(AB461+AD461)*$AJ$7</f>
        <v>0.15229275749999996</v>
      </c>
      <c r="AJ461" s="33"/>
      <c r="AK461" s="37">
        <v>21.35</v>
      </c>
      <c r="AL461" s="38">
        <v>13.56</v>
      </c>
      <c r="AM461" s="38">
        <f t="shared" si="133"/>
        <v>23.06</v>
      </c>
      <c r="AN461" s="38">
        <f t="shared" si="125"/>
        <v>14.64</v>
      </c>
      <c r="AO461" s="37">
        <f t="shared" si="134"/>
        <v>4.6100000000000003</v>
      </c>
      <c r="AP461" s="38">
        <f t="shared" si="134"/>
        <v>2.93</v>
      </c>
      <c r="AQ461" s="83"/>
      <c r="AR461" s="37">
        <f t="shared" si="132"/>
        <v>27.669999999999998</v>
      </c>
      <c r="AS461" s="38">
        <f t="shared" si="132"/>
        <v>17.57</v>
      </c>
    </row>
    <row r="462" spans="1:45" ht="6" hidden="1" customHeight="1" x14ac:dyDescent="0.25">
      <c r="A462" s="247"/>
      <c r="B462" s="198"/>
      <c r="C462" s="200"/>
      <c r="D462" s="30" t="s">
        <v>46</v>
      </c>
      <c r="E462" s="31">
        <v>35</v>
      </c>
      <c r="F462" s="31">
        <v>25</v>
      </c>
      <c r="G462" s="33">
        <f>$G$85</f>
        <v>3.6999999999999998E-2</v>
      </c>
      <c r="H462" s="33">
        <f t="shared" si="127"/>
        <v>1.2949999999999999</v>
      </c>
      <c r="I462" s="34"/>
      <c r="J462" s="33">
        <f t="shared" si="129"/>
        <v>0.92499999999999993</v>
      </c>
      <c r="K462" s="34"/>
      <c r="L462" s="33"/>
      <c r="M462" s="33"/>
      <c r="N462" s="33"/>
      <c r="O462" s="33"/>
      <c r="P462" s="33"/>
      <c r="Q462" s="33"/>
      <c r="R462" s="33"/>
      <c r="S462" s="35"/>
      <c r="T462" s="33"/>
      <c r="U462" s="36"/>
      <c r="V462" s="36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7"/>
      <c r="AL462" s="38"/>
      <c r="AM462" s="38">
        <f t="shared" si="133"/>
        <v>0</v>
      </c>
      <c r="AN462" s="38">
        <f t="shared" ref="AN462:AN523" si="135">ROUND((AL462*$AN$9),2)</f>
        <v>0</v>
      </c>
      <c r="AO462" s="37">
        <f t="shared" si="134"/>
        <v>0</v>
      </c>
      <c r="AP462" s="38">
        <f t="shared" si="134"/>
        <v>0</v>
      </c>
      <c r="AQ462" s="83"/>
      <c r="AR462" s="37"/>
      <c r="AS462" s="38"/>
    </row>
    <row r="463" spans="1:45" ht="51" x14ac:dyDescent="0.25">
      <c r="A463" s="140" t="s">
        <v>629</v>
      </c>
      <c r="B463" s="28" t="s">
        <v>630</v>
      </c>
      <c r="C463" s="29"/>
      <c r="D463" s="30"/>
      <c r="E463" s="31"/>
      <c r="F463" s="31"/>
      <c r="G463" s="33"/>
      <c r="H463" s="33"/>
      <c r="I463" s="34"/>
      <c r="J463" s="33"/>
      <c r="K463" s="34"/>
      <c r="L463" s="33"/>
      <c r="M463" s="33"/>
      <c r="N463" s="33"/>
      <c r="O463" s="33"/>
      <c r="P463" s="33"/>
      <c r="Q463" s="33"/>
      <c r="R463" s="33"/>
      <c r="S463" s="35"/>
      <c r="T463" s="33"/>
      <c r="U463" s="36"/>
      <c r="V463" s="36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7"/>
      <c r="AL463" s="38"/>
      <c r="AM463" s="38"/>
      <c r="AN463" s="38"/>
      <c r="AO463" s="37"/>
      <c r="AP463" s="38"/>
      <c r="AQ463" s="83"/>
      <c r="AR463" s="37"/>
      <c r="AS463" s="38"/>
    </row>
    <row r="464" spans="1:45" ht="39.75" customHeight="1" x14ac:dyDescent="0.25">
      <c r="A464" s="246" t="s">
        <v>631</v>
      </c>
      <c r="B464" s="197" t="s">
        <v>632</v>
      </c>
      <c r="C464" s="199" t="s">
        <v>192</v>
      </c>
      <c r="D464" s="30" t="s">
        <v>193</v>
      </c>
      <c r="E464" s="31">
        <v>70</v>
      </c>
      <c r="F464" s="31">
        <v>30</v>
      </c>
      <c r="G464" s="33">
        <f>$G$84</f>
        <v>4.5999999999999999E-2</v>
      </c>
      <c r="H464" s="33">
        <f t="shared" si="127"/>
        <v>3.2199999999999998</v>
      </c>
      <c r="I464" s="34">
        <f>H464+H465</f>
        <v>5.4399999999999995</v>
      </c>
      <c r="J464" s="33">
        <f t="shared" si="129"/>
        <v>1.38</v>
      </c>
      <c r="K464" s="34">
        <f>J464+J465</f>
        <v>2.12</v>
      </c>
      <c r="L464" s="33"/>
      <c r="M464" s="33"/>
      <c r="N464" s="33"/>
      <c r="O464" s="33">
        <f>I464*$Q$7</f>
        <v>8.1599999999999992E-2</v>
      </c>
      <c r="P464" s="33">
        <f>K464*$Q$7</f>
        <v>3.1800000000000002E-2</v>
      </c>
      <c r="Q464" s="33"/>
      <c r="R464" s="33">
        <f>I464*$T$7</f>
        <v>1.8495999999999999</v>
      </c>
      <c r="S464" s="35">
        <f>K464*$T$7</f>
        <v>0.72080000000000011</v>
      </c>
      <c r="T464" s="33"/>
      <c r="U464" s="36">
        <f>I464*$W$7</f>
        <v>5.44E-4</v>
      </c>
      <c r="V464" s="36">
        <f>K464*$W$7</f>
        <v>2.1200000000000003E-4</v>
      </c>
      <c r="W464" s="33"/>
      <c r="X464" s="33">
        <f>I464*$Z$7</f>
        <v>4.142015999999999</v>
      </c>
      <c r="Y464" s="33">
        <f>K464*$Z$7</f>
        <v>1.614168</v>
      </c>
      <c r="Z464" s="33"/>
      <c r="AA464" s="33">
        <f>I464+O464+R464+U464+X464</f>
        <v>11.513759999999998</v>
      </c>
      <c r="AB464" s="33">
        <f>K464+P464+S464+V464+Y464</f>
        <v>4.48698</v>
      </c>
      <c r="AC464" s="33">
        <f>AA464*$AE$7</f>
        <v>3.4541279999999994</v>
      </c>
      <c r="AD464" s="33">
        <f>AB464*$AE$7</f>
        <v>1.3460939999999999</v>
      </c>
      <c r="AE464" s="33"/>
      <c r="AF464" s="33"/>
      <c r="AG464" s="33"/>
      <c r="AH464" s="33">
        <f>(AA464+AC464)*$AJ$7</f>
        <v>0.44903663999999988</v>
      </c>
      <c r="AI464" s="33">
        <f>(AB464+AD464)*$AJ$7</f>
        <v>0.17499221999999998</v>
      </c>
      <c r="AJ464" s="33"/>
      <c r="AK464" s="37">
        <v>39.97</v>
      </c>
      <c r="AL464" s="38">
        <v>15.57</v>
      </c>
      <c r="AM464" s="38">
        <f t="shared" si="133"/>
        <v>43.17</v>
      </c>
      <c r="AN464" s="38">
        <f t="shared" si="135"/>
        <v>16.82</v>
      </c>
      <c r="AO464" s="37">
        <f t="shared" si="134"/>
        <v>8.6300000000000008</v>
      </c>
      <c r="AP464" s="38">
        <f t="shared" si="134"/>
        <v>3.36</v>
      </c>
      <c r="AQ464" s="83"/>
      <c r="AR464" s="37">
        <f>AM464+AO464</f>
        <v>51.800000000000004</v>
      </c>
      <c r="AS464" s="38">
        <f>AN464+AP464</f>
        <v>20.18</v>
      </c>
    </row>
    <row r="465" spans="1:45" ht="0.75" hidden="1" customHeight="1" x14ac:dyDescent="0.25">
      <c r="A465" s="247"/>
      <c r="B465" s="198"/>
      <c r="C465" s="200"/>
      <c r="D465" s="30" t="s">
        <v>46</v>
      </c>
      <c r="E465" s="31">
        <v>60</v>
      </c>
      <c r="F465" s="31">
        <v>20</v>
      </c>
      <c r="G465" s="33">
        <f>$G$85</f>
        <v>3.6999999999999998E-2</v>
      </c>
      <c r="H465" s="33">
        <f t="shared" si="127"/>
        <v>2.2199999999999998</v>
      </c>
      <c r="I465" s="34"/>
      <c r="J465" s="33">
        <f t="shared" si="129"/>
        <v>0.74</v>
      </c>
      <c r="K465" s="34"/>
      <c r="L465" s="33"/>
      <c r="M465" s="33"/>
      <c r="N465" s="33"/>
      <c r="O465" s="33"/>
      <c r="P465" s="33"/>
      <c r="Q465" s="33"/>
      <c r="R465" s="33"/>
      <c r="S465" s="35"/>
      <c r="T465" s="33"/>
      <c r="U465" s="36"/>
      <c r="V465" s="36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7"/>
      <c r="AL465" s="38"/>
      <c r="AM465" s="38">
        <f t="shared" si="133"/>
        <v>0</v>
      </c>
      <c r="AN465" s="38">
        <f t="shared" si="135"/>
        <v>0</v>
      </c>
      <c r="AO465" s="37">
        <f t="shared" si="134"/>
        <v>0</v>
      </c>
      <c r="AP465" s="38">
        <f t="shared" si="134"/>
        <v>0</v>
      </c>
      <c r="AQ465" s="83"/>
      <c r="AR465" s="37"/>
      <c r="AS465" s="38"/>
    </row>
    <row r="466" spans="1:45" ht="18.75" customHeight="1" x14ac:dyDescent="0.25">
      <c r="A466" s="140" t="s">
        <v>633</v>
      </c>
      <c r="B466" s="28" t="s">
        <v>634</v>
      </c>
      <c r="C466" s="29"/>
      <c r="D466" s="30"/>
      <c r="E466" s="31"/>
      <c r="F466" s="31"/>
      <c r="G466" s="33"/>
      <c r="H466" s="33"/>
      <c r="I466" s="34"/>
      <c r="J466" s="33"/>
      <c r="K466" s="34"/>
      <c r="L466" s="33"/>
      <c r="M466" s="33"/>
      <c r="N466" s="33"/>
      <c r="O466" s="33"/>
      <c r="P466" s="33"/>
      <c r="Q466" s="33"/>
      <c r="R466" s="33"/>
      <c r="S466" s="35"/>
      <c r="T466" s="33"/>
      <c r="U466" s="36"/>
      <c r="V466" s="36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7"/>
      <c r="AL466" s="38"/>
      <c r="AM466" s="38"/>
      <c r="AN466" s="38"/>
      <c r="AO466" s="37"/>
      <c r="AP466" s="38"/>
      <c r="AQ466" s="83"/>
      <c r="AR466" s="37"/>
      <c r="AS466" s="38"/>
    </row>
    <row r="467" spans="1:45" ht="18" customHeight="1" x14ac:dyDescent="0.25">
      <c r="A467" s="246" t="s">
        <v>635</v>
      </c>
      <c r="B467" s="197" t="s">
        <v>636</v>
      </c>
      <c r="C467" s="199" t="s">
        <v>192</v>
      </c>
      <c r="D467" s="30" t="s">
        <v>193</v>
      </c>
      <c r="E467" s="31">
        <v>100</v>
      </c>
      <c r="F467" s="31">
        <v>40</v>
      </c>
      <c r="G467" s="33">
        <f>$G$84</f>
        <v>4.5999999999999999E-2</v>
      </c>
      <c r="H467" s="33">
        <f t="shared" si="127"/>
        <v>4.5999999999999996</v>
      </c>
      <c r="I467" s="34">
        <f>H467+H468</f>
        <v>7.1899999999999995</v>
      </c>
      <c r="J467" s="33">
        <f t="shared" si="129"/>
        <v>1.8399999999999999</v>
      </c>
      <c r="K467" s="34">
        <f>J467+J468</f>
        <v>2.9499999999999997</v>
      </c>
      <c r="L467" s="33"/>
      <c r="M467" s="33"/>
      <c r="N467" s="33"/>
      <c r="O467" s="33">
        <f>I467*$Q$7</f>
        <v>0.10784999999999999</v>
      </c>
      <c r="P467" s="33">
        <f>K467*$Q$7</f>
        <v>4.4249999999999998E-2</v>
      </c>
      <c r="Q467" s="33"/>
      <c r="R467" s="33">
        <f>I467*$T$7</f>
        <v>2.4445999999999999</v>
      </c>
      <c r="S467" s="35">
        <f>K467*$T$7</f>
        <v>1.0029999999999999</v>
      </c>
      <c r="T467" s="33"/>
      <c r="U467" s="36">
        <f>I467*$W$7</f>
        <v>7.1900000000000002E-4</v>
      </c>
      <c r="V467" s="36">
        <f>K467*$W$7</f>
        <v>2.9499999999999996E-4</v>
      </c>
      <c r="W467" s="33"/>
      <c r="X467" s="33">
        <f>I467*$Z$7</f>
        <v>5.4744659999999996</v>
      </c>
      <c r="Y467" s="33">
        <f>K467*$Z$7</f>
        <v>2.2461299999999995</v>
      </c>
      <c r="Z467" s="33"/>
      <c r="AA467" s="33">
        <f>I467+O467+R467+U467+X467</f>
        <v>15.217635</v>
      </c>
      <c r="AB467" s="33">
        <f>K467+P467+S467+V467+Y467</f>
        <v>6.2436749999999988</v>
      </c>
      <c r="AC467" s="33">
        <f>AA467*$AE$7</f>
        <v>4.5652904999999997</v>
      </c>
      <c r="AD467" s="33">
        <f>AB467*$AE$7</f>
        <v>1.8731024999999994</v>
      </c>
      <c r="AE467" s="33"/>
      <c r="AF467" s="33"/>
      <c r="AG467" s="33"/>
      <c r="AH467" s="33">
        <f>(AA467+AC467)*$AJ$7</f>
        <v>0.59348776499999989</v>
      </c>
      <c r="AI467" s="33">
        <f>(AB467+AD467)*$AJ$7</f>
        <v>0.24350332499999994</v>
      </c>
      <c r="AJ467" s="33"/>
      <c r="AK467" s="37">
        <v>52.83</v>
      </c>
      <c r="AL467" s="38">
        <v>21.68</v>
      </c>
      <c r="AM467" s="38">
        <f t="shared" si="133"/>
        <v>57.06</v>
      </c>
      <c r="AN467" s="38">
        <f t="shared" si="135"/>
        <v>23.41</v>
      </c>
      <c r="AO467" s="37">
        <f t="shared" si="134"/>
        <v>11.41</v>
      </c>
      <c r="AP467" s="38">
        <f t="shared" si="134"/>
        <v>4.68</v>
      </c>
      <c r="AQ467" s="83"/>
      <c r="AR467" s="37">
        <f t="shared" ref="AR467:AS469" si="136">AM467+AO467</f>
        <v>68.47</v>
      </c>
      <c r="AS467" s="38">
        <f t="shared" si="136"/>
        <v>28.09</v>
      </c>
    </row>
    <row r="468" spans="1:45" ht="51.75" hidden="1" customHeight="1" x14ac:dyDescent="0.25">
      <c r="A468" s="247"/>
      <c r="B468" s="198"/>
      <c r="C468" s="200"/>
      <c r="D468" s="30" t="s">
        <v>46</v>
      </c>
      <c r="E468" s="31">
        <v>70</v>
      </c>
      <c r="F468" s="31">
        <v>30</v>
      </c>
      <c r="G468" s="33">
        <f>$G$85</f>
        <v>3.6999999999999998E-2</v>
      </c>
      <c r="H468" s="33">
        <f t="shared" si="127"/>
        <v>2.59</v>
      </c>
      <c r="I468" s="34"/>
      <c r="J468" s="33">
        <f t="shared" si="129"/>
        <v>1.1099999999999999</v>
      </c>
      <c r="K468" s="34"/>
      <c r="L468" s="33"/>
      <c r="M468" s="33"/>
      <c r="N468" s="33"/>
      <c r="O468" s="33"/>
      <c r="P468" s="33"/>
      <c r="Q468" s="33"/>
      <c r="R468" s="33"/>
      <c r="S468" s="35"/>
      <c r="T468" s="33"/>
      <c r="U468" s="36"/>
      <c r="V468" s="36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7"/>
      <c r="AL468" s="38"/>
      <c r="AM468" s="38">
        <f t="shared" si="133"/>
        <v>0</v>
      </c>
      <c r="AN468" s="38">
        <f t="shared" si="135"/>
        <v>0</v>
      </c>
      <c r="AO468" s="37">
        <f t="shared" si="134"/>
        <v>0</v>
      </c>
      <c r="AP468" s="38">
        <f t="shared" si="134"/>
        <v>0</v>
      </c>
      <c r="AQ468" s="83"/>
      <c r="AR468" s="37">
        <f t="shared" si="136"/>
        <v>0</v>
      </c>
      <c r="AS468" s="38">
        <f t="shared" si="136"/>
        <v>0</v>
      </c>
    </row>
    <row r="469" spans="1:45" ht="19.5" customHeight="1" x14ac:dyDescent="0.25">
      <c r="A469" s="246" t="s">
        <v>637</v>
      </c>
      <c r="B469" s="197" t="s">
        <v>638</v>
      </c>
      <c r="C469" s="199" t="s">
        <v>192</v>
      </c>
      <c r="D469" s="30" t="s">
        <v>193</v>
      </c>
      <c r="E469" s="31">
        <v>70</v>
      </c>
      <c r="F469" s="31">
        <v>30</v>
      </c>
      <c r="G469" s="33">
        <f>$G$84</f>
        <v>4.5999999999999999E-2</v>
      </c>
      <c r="H469" s="33">
        <f t="shared" si="127"/>
        <v>3.2199999999999998</v>
      </c>
      <c r="I469" s="34">
        <f>H469+H470</f>
        <v>4.6999999999999993</v>
      </c>
      <c r="J469" s="33">
        <f t="shared" si="129"/>
        <v>1.38</v>
      </c>
      <c r="K469" s="34">
        <f>J469+J470</f>
        <v>2.12</v>
      </c>
      <c r="L469" s="33"/>
      <c r="M469" s="33"/>
      <c r="N469" s="33"/>
      <c r="O469" s="33">
        <f>I469*$Q$7</f>
        <v>7.0499999999999993E-2</v>
      </c>
      <c r="P469" s="33">
        <f>K469*$Q$7</f>
        <v>3.1800000000000002E-2</v>
      </c>
      <c r="Q469" s="33"/>
      <c r="R469" s="33">
        <f>I469*$T$7</f>
        <v>1.5979999999999999</v>
      </c>
      <c r="S469" s="35">
        <f>K469*$T$7</f>
        <v>0.72080000000000011</v>
      </c>
      <c r="T469" s="33"/>
      <c r="U469" s="36">
        <f>I469*$W$7</f>
        <v>4.6999999999999993E-4</v>
      </c>
      <c r="V469" s="36">
        <f>K469*$W$7</f>
        <v>2.1200000000000003E-4</v>
      </c>
      <c r="W469" s="33"/>
      <c r="X469" s="33">
        <f>I469*$Z$7</f>
        <v>3.5785799999999992</v>
      </c>
      <c r="Y469" s="33">
        <f>K469*$Z$7</f>
        <v>1.614168</v>
      </c>
      <c r="Z469" s="33"/>
      <c r="AA469" s="33">
        <f>I469+O469+R469+U469+X469</f>
        <v>9.9475499999999979</v>
      </c>
      <c r="AB469" s="33">
        <f>K469+P469+S469+V469+Y469</f>
        <v>4.48698</v>
      </c>
      <c r="AC469" s="33">
        <f>AA469*$AE$7</f>
        <v>2.9842649999999993</v>
      </c>
      <c r="AD469" s="33">
        <f>AB469*$AE$7</f>
        <v>1.3460939999999999</v>
      </c>
      <c r="AE469" s="33"/>
      <c r="AF469" s="33"/>
      <c r="AG469" s="33"/>
      <c r="AH469" s="33">
        <f>(AA469+AC469)*$AJ$7</f>
        <v>0.3879544499999999</v>
      </c>
      <c r="AI469" s="33">
        <f>(AB469+AD469)*$AJ$7</f>
        <v>0.17499221999999998</v>
      </c>
      <c r="AJ469" s="33"/>
      <c r="AK469" s="37">
        <v>34.53</v>
      </c>
      <c r="AL469" s="38">
        <v>15.57</v>
      </c>
      <c r="AM469" s="38">
        <f t="shared" si="133"/>
        <v>37.29</v>
      </c>
      <c r="AN469" s="38">
        <f t="shared" si="135"/>
        <v>16.82</v>
      </c>
      <c r="AO469" s="37">
        <f t="shared" si="134"/>
        <v>7.46</v>
      </c>
      <c r="AP469" s="38">
        <f t="shared" si="134"/>
        <v>3.36</v>
      </c>
      <c r="AQ469" s="83"/>
      <c r="AR469" s="37">
        <f t="shared" si="136"/>
        <v>44.75</v>
      </c>
      <c r="AS469" s="38">
        <f t="shared" si="136"/>
        <v>20.18</v>
      </c>
    </row>
    <row r="470" spans="1:45" ht="0.75" hidden="1" customHeight="1" x14ac:dyDescent="0.25">
      <c r="A470" s="247"/>
      <c r="B470" s="198"/>
      <c r="C470" s="200"/>
      <c r="D470" s="30" t="s">
        <v>46</v>
      </c>
      <c r="E470" s="31">
        <v>40</v>
      </c>
      <c r="F470" s="31">
        <v>20</v>
      </c>
      <c r="G470" s="33">
        <f>$G$85</f>
        <v>3.6999999999999998E-2</v>
      </c>
      <c r="H470" s="33">
        <f t="shared" si="127"/>
        <v>1.48</v>
      </c>
      <c r="I470" s="34"/>
      <c r="J470" s="33">
        <f t="shared" si="129"/>
        <v>0.74</v>
      </c>
      <c r="K470" s="34"/>
      <c r="L470" s="33"/>
      <c r="M470" s="33"/>
      <c r="N470" s="33"/>
      <c r="O470" s="33"/>
      <c r="P470" s="33"/>
      <c r="Q470" s="33"/>
      <c r="R470" s="33"/>
      <c r="S470" s="35"/>
      <c r="T470" s="33"/>
      <c r="U470" s="36"/>
      <c r="V470" s="36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7"/>
      <c r="AL470" s="38"/>
      <c r="AM470" s="38">
        <f t="shared" si="133"/>
        <v>0</v>
      </c>
      <c r="AN470" s="38">
        <f t="shared" si="135"/>
        <v>0</v>
      </c>
      <c r="AO470" s="37">
        <f t="shared" si="134"/>
        <v>0</v>
      </c>
      <c r="AP470" s="38">
        <f t="shared" si="134"/>
        <v>0</v>
      </c>
      <c r="AQ470" s="83"/>
      <c r="AR470" s="37"/>
      <c r="AS470" s="38"/>
    </row>
    <row r="471" spans="1:45" ht="21" customHeight="1" x14ac:dyDescent="0.25">
      <c r="A471" s="140" t="s">
        <v>639</v>
      </c>
      <c r="B471" s="28" t="s">
        <v>640</v>
      </c>
      <c r="C471" s="29"/>
      <c r="D471" s="30"/>
      <c r="E471" s="31"/>
      <c r="F471" s="31"/>
      <c r="G471" s="33"/>
      <c r="H471" s="33"/>
      <c r="I471" s="34"/>
      <c r="J471" s="33"/>
      <c r="K471" s="34"/>
      <c r="L471" s="33"/>
      <c r="M471" s="33"/>
      <c r="N471" s="33"/>
      <c r="O471" s="33"/>
      <c r="P471" s="33"/>
      <c r="Q471" s="33"/>
      <c r="R471" s="33"/>
      <c r="S471" s="35"/>
      <c r="T471" s="33"/>
      <c r="U471" s="36"/>
      <c r="V471" s="36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7"/>
      <c r="AL471" s="38"/>
      <c r="AM471" s="38"/>
      <c r="AN471" s="38"/>
      <c r="AO471" s="37"/>
      <c r="AP471" s="38"/>
      <c r="AQ471" s="83"/>
      <c r="AR471" s="37"/>
      <c r="AS471" s="38"/>
    </row>
    <row r="472" spans="1:45" ht="17.25" customHeight="1" x14ac:dyDescent="0.25">
      <c r="A472" s="246" t="s">
        <v>641</v>
      </c>
      <c r="B472" s="197" t="s">
        <v>642</v>
      </c>
      <c r="C472" s="199" t="s">
        <v>192</v>
      </c>
      <c r="D472" s="30" t="s">
        <v>193</v>
      </c>
      <c r="E472" s="31">
        <v>70</v>
      </c>
      <c r="F472" s="31">
        <v>50</v>
      </c>
      <c r="G472" s="33">
        <f>$G$84</f>
        <v>4.5999999999999999E-2</v>
      </c>
      <c r="H472" s="33">
        <f t="shared" si="127"/>
        <v>3.2199999999999998</v>
      </c>
      <c r="I472" s="34">
        <f>H472+H473</f>
        <v>6.5499999999999989</v>
      </c>
      <c r="J472" s="33">
        <f t="shared" si="129"/>
        <v>2.2999999999999998</v>
      </c>
      <c r="K472" s="34">
        <f>J472+J473</f>
        <v>4.8899999999999997</v>
      </c>
      <c r="L472" s="33"/>
      <c r="M472" s="33"/>
      <c r="N472" s="33"/>
      <c r="O472" s="33">
        <f>I472*$Q$7</f>
        <v>9.8249999999999976E-2</v>
      </c>
      <c r="P472" s="33">
        <f>K472*$Q$7</f>
        <v>7.3349999999999999E-2</v>
      </c>
      <c r="Q472" s="33"/>
      <c r="R472" s="33">
        <f>I472*$T$7</f>
        <v>2.2269999999999999</v>
      </c>
      <c r="S472" s="35">
        <f>K472*$T$7</f>
        <v>1.6626000000000001</v>
      </c>
      <c r="T472" s="33"/>
      <c r="U472" s="36">
        <f>I472*$W$7</f>
        <v>6.5499999999999987E-4</v>
      </c>
      <c r="V472" s="36">
        <f>K472*$W$7</f>
        <v>4.8899999999999996E-4</v>
      </c>
      <c r="W472" s="33"/>
      <c r="X472" s="33">
        <f>I472*$Z$7</f>
        <v>4.987169999999999</v>
      </c>
      <c r="Y472" s="33">
        <f>K472*$Z$7</f>
        <v>3.7232459999999996</v>
      </c>
      <c r="Z472" s="33"/>
      <c r="AA472" s="33">
        <f>I472+O472+R472+U472+X472</f>
        <v>13.863074999999998</v>
      </c>
      <c r="AB472" s="33">
        <f>K472+P472+S472+V472+Y472</f>
        <v>10.349684999999999</v>
      </c>
      <c r="AC472" s="33">
        <f>AA472*$AE$7</f>
        <v>4.1589224999999992</v>
      </c>
      <c r="AD472" s="33">
        <f>AB472*$AE$7</f>
        <v>3.1049054999999997</v>
      </c>
      <c r="AE472" s="33"/>
      <c r="AF472" s="33"/>
      <c r="AG472" s="33"/>
      <c r="AH472" s="33">
        <f>(AA472+AC472)*$AJ$7</f>
        <v>0.54065992499999993</v>
      </c>
      <c r="AI472" s="33">
        <f>(AB472+AD472)*$AJ$7</f>
        <v>0.40363771499999995</v>
      </c>
      <c r="AJ472" s="33"/>
      <c r="AK472" s="37">
        <v>48.13</v>
      </c>
      <c r="AL472" s="38">
        <v>35.93</v>
      </c>
      <c r="AM472" s="38">
        <f t="shared" si="133"/>
        <v>51.98</v>
      </c>
      <c r="AN472" s="38">
        <f t="shared" si="135"/>
        <v>38.799999999999997</v>
      </c>
      <c r="AO472" s="37">
        <f t="shared" si="134"/>
        <v>10.4</v>
      </c>
      <c r="AP472" s="38">
        <f t="shared" si="134"/>
        <v>7.76</v>
      </c>
      <c r="AQ472" s="83"/>
      <c r="AR472" s="37">
        <f t="shared" ref="AR472:AS474" si="137">AM472+AO472</f>
        <v>62.379999999999995</v>
      </c>
      <c r="AS472" s="38">
        <f t="shared" si="137"/>
        <v>46.559999999999995</v>
      </c>
    </row>
    <row r="473" spans="1:45" ht="0.75" hidden="1" customHeight="1" x14ac:dyDescent="0.25">
      <c r="A473" s="247"/>
      <c r="B473" s="198"/>
      <c r="C473" s="200"/>
      <c r="D473" s="30" t="s">
        <v>46</v>
      </c>
      <c r="E473" s="31">
        <v>90</v>
      </c>
      <c r="F473" s="31">
        <v>70</v>
      </c>
      <c r="G473" s="33">
        <f>$G$85</f>
        <v>3.6999999999999998E-2</v>
      </c>
      <c r="H473" s="33">
        <f t="shared" si="127"/>
        <v>3.3299999999999996</v>
      </c>
      <c r="I473" s="34"/>
      <c r="J473" s="33">
        <f t="shared" si="129"/>
        <v>2.59</v>
      </c>
      <c r="K473" s="34"/>
      <c r="L473" s="33"/>
      <c r="M473" s="33"/>
      <c r="N473" s="33"/>
      <c r="O473" s="33"/>
      <c r="P473" s="33"/>
      <c r="Q473" s="33"/>
      <c r="R473" s="33"/>
      <c r="S473" s="35"/>
      <c r="T473" s="33"/>
      <c r="U473" s="36"/>
      <c r="V473" s="36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7"/>
      <c r="AL473" s="38"/>
      <c r="AM473" s="38">
        <f t="shared" si="133"/>
        <v>0</v>
      </c>
      <c r="AN473" s="38">
        <f t="shared" si="135"/>
        <v>0</v>
      </c>
      <c r="AO473" s="37">
        <f t="shared" si="134"/>
        <v>0</v>
      </c>
      <c r="AP473" s="38">
        <f t="shared" si="134"/>
        <v>0</v>
      </c>
      <c r="AQ473" s="83"/>
      <c r="AR473" s="37">
        <f t="shared" si="137"/>
        <v>0</v>
      </c>
      <c r="AS473" s="38">
        <f t="shared" si="137"/>
        <v>0</v>
      </c>
    </row>
    <row r="474" spans="1:45" ht="17.25" customHeight="1" x14ac:dyDescent="0.25">
      <c r="A474" s="246" t="s">
        <v>643</v>
      </c>
      <c r="B474" s="197" t="s">
        <v>644</v>
      </c>
      <c r="C474" s="199" t="s">
        <v>192</v>
      </c>
      <c r="D474" s="30" t="s">
        <v>193</v>
      </c>
      <c r="E474" s="31">
        <v>60</v>
      </c>
      <c r="F474" s="31">
        <v>35</v>
      </c>
      <c r="G474" s="33">
        <f>$G$84</f>
        <v>4.5999999999999999E-2</v>
      </c>
      <c r="H474" s="33">
        <f t="shared" si="127"/>
        <v>2.76</v>
      </c>
      <c r="I474" s="34">
        <f>H474+H475</f>
        <v>4.9799999999999995</v>
      </c>
      <c r="J474" s="33">
        <f t="shared" si="129"/>
        <v>1.6099999999999999</v>
      </c>
      <c r="K474" s="34">
        <f>J474+J475</f>
        <v>2.9049999999999998</v>
      </c>
      <c r="L474" s="33"/>
      <c r="M474" s="33"/>
      <c r="N474" s="33"/>
      <c r="O474" s="33">
        <f>I474*$Q$7</f>
        <v>7.4699999999999989E-2</v>
      </c>
      <c r="P474" s="33">
        <f>K474*$Q$7</f>
        <v>4.3574999999999996E-2</v>
      </c>
      <c r="Q474" s="33"/>
      <c r="R474" s="33">
        <f>I474*$T$7</f>
        <v>1.6932</v>
      </c>
      <c r="S474" s="35">
        <f>K474*$T$7</f>
        <v>0.98770000000000002</v>
      </c>
      <c r="T474" s="33"/>
      <c r="U474" s="36">
        <f>I474*$W$7</f>
        <v>4.9799999999999996E-4</v>
      </c>
      <c r="V474" s="36">
        <f>K474*$W$7</f>
        <v>2.9050000000000001E-4</v>
      </c>
      <c r="W474" s="33"/>
      <c r="X474" s="33">
        <f>I474*$Z$7</f>
        <v>3.7917719999999995</v>
      </c>
      <c r="Y474" s="33">
        <f>K474*$Z$7</f>
        <v>2.2118669999999998</v>
      </c>
      <c r="Z474" s="33"/>
      <c r="AA474" s="33">
        <f>I474+O474+R474+U474+X474</f>
        <v>10.54017</v>
      </c>
      <c r="AB474" s="33">
        <f>K474+P474+S474+V474+Y474</f>
        <v>6.1484325000000002</v>
      </c>
      <c r="AC474" s="33">
        <f>AA474*$AE$7</f>
        <v>3.1620509999999999</v>
      </c>
      <c r="AD474" s="33">
        <f>AB474*$AE$7</f>
        <v>1.84452975</v>
      </c>
      <c r="AE474" s="33"/>
      <c r="AF474" s="33"/>
      <c r="AG474" s="33"/>
      <c r="AH474" s="33">
        <f>(AA474+AC474)*$AJ$7</f>
        <v>0.41106662999999999</v>
      </c>
      <c r="AI474" s="33">
        <f>(AB474+AD474)*$AJ$7</f>
        <v>0.23978886749999997</v>
      </c>
      <c r="AJ474" s="33"/>
      <c r="AK474" s="37">
        <v>36.590000000000003</v>
      </c>
      <c r="AL474" s="38">
        <v>21.35</v>
      </c>
      <c r="AM474" s="38">
        <f t="shared" si="133"/>
        <v>39.520000000000003</v>
      </c>
      <c r="AN474" s="38">
        <f t="shared" si="135"/>
        <v>23.06</v>
      </c>
      <c r="AO474" s="37">
        <f t="shared" si="134"/>
        <v>7.9</v>
      </c>
      <c r="AP474" s="38">
        <f t="shared" si="134"/>
        <v>4.6100000000000003</v>
      </c>
      <c r="AQ474" s="83"/>
      <c r="AR474" s="37">
        <f t="shared" si="137"/>
        <v>47.42</v>
      </c>
      <c r="AS474" s="38">
        <f t="shared" si="137"/>
        <v>27.669999999999998</v>
      </c>
    </row>
    <row r="475" spans="1:45" ht="14.25" hidden="1" customHeight="1" x14ac:dyDescent="0.25">
      <c r="A475" s="247"/>
      <c r="B475" s="198"/>
      <c r="C475" s="200"/>
      <c r="D475" s="30" t="s">
        <v>46</v>
      </c>
      <c r="E475" s="31">
        <v>60</v>
      </c>
      <c r="F475" s="31">
        <v>35</v>
      </c>
      <c r="G475" s="33">
        <f>$G$85</f>
        <v>3.6999999999999998E-2</v>
      </c>
      <c r="H475" s="33">
        <f t="shared" si="127"/>
        <v>2.2199999999999998</v>
      </c>
      <c r="I475" s="34"/>
      <c r="J475" s="33">
        <f t="shared" si="129"/>
        <v>1.2949999999999999</v>
      </c>
      <c r="K475" s="34"/>
      <c r="L475" s="33"/>
      <c r="M475" s="33"/>
      <c r="N475" s="33"/>
      <c r="O475" s="33"/>
      <c r="P475" s="33"/>
      <c r="Q475" s="33"/>
      <c r="R475" s="33"/>
      <c r="S475" s="35"/>
      <c r="T475" s="33"/>
      <c r="U475" s="36"/>
      <c r="V475" s="36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7"/>
      <c r="AL475" s="38"/>
      <c r="AM475" s="38">
        <f t="shared" si="133"/>
        <v>0</v>
      </c>
      <c r="AN475" s="38">
        <f t="shared" si="135"/>
        <v>0</v>
      </c>
      <c r="AO475" s="37">
        <f t="shared" si="134"/>
        <v>0</v>
      </c>
      <c r="AP475" s="38">
        <f t="shared" si="134"/>
        <v>0</v>
      </c>
      <c r="AQ475" s="83"/>
      <c r="AR475" s="37"/>
      <c r="AS475" s="38"/>
    </row>
    <row r="476" spans="1:45" x14ac:dyDescent="0.25">
      <c r="A476" s="140" t="s">
        <v>645</v>
      </c>
      <c r="B476" s="28" t="s">
        <v>646</v>
      </c>
      <c r="C476" s="29"/>
      <c r="D476" s="30"/>
      <c r="E476" s="31"/>
      <c r="F476" s="31"/>
      <c r="G476" s="33"/>
      <c r="H476" s="33"/>
      <c r="I476" s="34"/>
      <c r="J476" s="33"/>
      <c r="K476" s="34"/>
      <c r="L476" s="33"/>
      <c r="M476" s="33"/>
      <c r="N476" s="33"/>
      <c r="O476" s="33"/>
      <c r="P476" s="33"/>
      <c r="Q476" s="33"/>
      <c r="R476" s="33"/>
      <c r="S476" s="35"/>
      <c r="T476" s="33"/>
      <c r="U476" s="36"/>
      <c r="V476" s="36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7"/>
      <c r="AL476" s="38"/>
      <c r="AM476" s="38"/>
      <c r="AN476" s="38"/>
      <c r="AO476" s="37"/>
      <c r="AP476" s="38"/>
      <c r="AQ476" s="83"/>
      <c r="AR476" s="37"/>
      <c r="AS476" s="38"/>
    </row>
    <row r="477" spans="1:45" ht="30" customHeight="1" x14ac:dyDescent="0.25">
      <c r="A477" s="140" t="s">
        <v>647</v>
      </c>
      <c r="B477" s="28" t="s">
        <v>648</v>
      </c>
      <c r="C477" s="29" t="s">
        <v>192</v>
      </c>
      <c r="D477" s="30" t="s">
        <v>46</v>
      </c>
      <c r="E477" s="31">
        <v>70</v>
      </c>
      <c r="F477" s="31">
        <v>60</v>
      </c>
      <c r="G477" s="33">
        <f>$G$85</f>
        <v>3.6999999999999998E-2</v>
      </c>
      <c r="H477" s="33">
        <f t="shared" si="127"/>
        <v>2.59</v>
      </c>
      <c r="I477" s="34">
        <f>H477</f>
        <v>2.59</v>
      </c>
      <c r="J477" s="33">
        <f t="shared" si="129"/>
        <v>2.2199999999999998</v>
      </c>
      <c r="K477" s="34">
        <f>J477</f>
        <v>2.2199999999999998</v>
      </c>
      <c r="L477" s="33"/>
      <c r="M477" s="33"/>
      <c r="N477" s="33"/>
      <c r="O477" s="33">
        <f>I477*$Q$7</f>
        <v>3.8849999999999996E-2</v>
      </c>
      <c r="P477" s="33">
        <f>K477*$Q$7</f>
        <v>3.3299999999999996E-2</v>
      </c>
      <c r="Q477" s="33"/>
      <c r="R477" s="33">
        <f>I477*$T$7</f>
        <v>0.88060000000000005</v>
      </c>
      <c r="S477" s="35">
        <f>K477*$T$7</f>
        <v>0.75479999999999992</v>
      </c>
      <c r="T477" s="33"/>
      <c r="U477" s="36">
        <f>I477*$W$7</f>
        <v>2.5900000000000001E-4</v>
      </c>
      <c r="V477" s="36">
        <f>K477*$W$7</f>
        <v>2.2199999999999998E-4</v>
      </c>
      <c r="W477" s="33"/>
      <c r="X477" s="33">
        <f>I477*$Z$7</f>
        <v>1.9720259999999998</v>
      </c>
      <c r="Y477" s="33">
        <f>K477*$Z$7</f>
        <v>1.6903079999999997</v>
      </c>
      <c r="Z477" s="33"/>
      <c r="AA477" s="33">
        <f>I477+O477+R477+U477+X477</f>
        <v>5.4817349999999996</v>
      </c>
      <c r="AB477" s="33">
        <f>K477+P477+S477+V477+Y477</f>
        <v>4.6986299999999996</v>
      </c>
      <c r="AC477" s="33">
        <f>AA477*$AE$7</f>
        <v>1.6445204999999998</v>
      </c>
      <c r="AD477" s="33">
        <f>AB477*$AE$7</f>
        <v>1.4095889999999998</v>
      </c>
      <c r="AE477" s="33"/>
      <c r="AF477" s="33"/>
      <c r="AG477" s="33"/>
      <c r="AH477" s="33">
        <f>(AA477+AC477)*$AJ$7</f>
        <v>0.21378766499999996</v>
      </c>
      <c r="AI477" s="33">
        <f>(AB477+AD477)*$AJ$7</f>
        <v>0.18324656999999997</v>
      </c>
      <c r="AJ477" s="33"/>
      <c r="AK477" s="37">
        <v>19.04</v>
      </c>
      <c r="AL477" s="38">
        <v>16.309999999999999</v>
      </c>
      <c r="AM477" s="38">
        <f t="shared" si="133"/>
        <v>20.56</v>
      </c>
      <c r="AN477" s="38">
        <f t="shared" si="135"/>
        <v>17.61</v>
      </c>
      <c r="AO477" s="37">
        <f t="shared" si="134"/>
        <v>4.1100000000000003</v>
      </c>
      <c r="AP477" s="38">
        <f t="shared" si="134"/>
        <v>3.52</v>
      </c>
      <c r="AQ477" s="83"/>
      <c r="AR477" s="37">
        <f>AM477+AO477</f>
        <v>24.669999999999998</v>
      </c>
      <c r="AS477" s="38">
        <f>AN477+AP477</f>
        <v>21.13</v>
      </c>
    </row>
    <row r="478" spans="1:45" ht="29.25" customHeight="1" x14ac:dyDescent="0.25">
      <c r="A478" s="140" t="s">
        <v>649</v>
      </c>
      <c r="B478" s="28" t="s">
        <v>650</v>
      </c>
      <c r="C478" s="29"/>
      <c r="D478" s="30"/>
      <c r="E478" s="31"/>
      <c r="F478" s="31"/>
      <c r="G478" s="33"/>
      <c r="H478" s="33"/>
      <c r="I478" s="34"/>
      <c r="J478" s="33"/>
      <c r="K478" s="34"/>
      <c r="L478" s="33"/>
      <c r="M478" s="33"/>
      <c r="N478" s="33"/>
      <c r="O478" s="33"/>
      <c r="P478" s="33"/>
      <c r="Q478" s="33"/>
      <c r="R478" s="33"/>
      <c r="S478" s="35"/>
      <c r="T478" s="33"/>
      <c r="U478" s="36"/>
      <c r="V478" s="36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7"/>
      <c r="AL478" s="38"/>
      <c r="AM478" s="38"/>
      <c r="AN478" s="38"/>
      <c r="AO478" s="37"/>
      <c r="AP478" s="38"/>
      <c r="AQ478" s="83"/>
      <c r="AR478" s="37"/>
      <c r="AS478" s="38"/>
    </row>
    <row r="479" spans="1:45" ht="44.25" customHeight="1" x14ac:dyDescent="0.25">
      <c r="A479" s="140" t="s">
        <v>651</v>
      </c>
      <c r="B479" s="28" t="s">
        <v>652</v>
      </c>
      <c r="C479" s="29" t="s">
        <v>192</v>
      </c>
      <c r="D479" s="30" t="s">
        <v>193</v>
      </c>
      <c r="E479" s="31">
        <v>30</v>
      </c>
      <c r="F479" s="31">
        <v>10</v>
      </c>
      <c r="G479" s="33">
        <f>$G$84</f>
        <v>4.5999999999999999E-2</v>
      </c>
      <c r="H479" s="33">
        <f t="shared" ref="H479:H547" si="138">E479*G479</f>
        <v>1.38</v>
      </c>
      <c r="I479" s="34">
        <f>H479</f>
        <v>1.38</v>
      </c>
      <c r="J479" s="33">
        <f t="shared" si="129"/>
        <v>0.45999999999999996</v>
      </c>
      <c r="K479" s="34">
        <f>J479</f>
        <v>0.45999999999999996</v>
      </c>
      <c r="L479" s="33"/>
      <c r="M479" s="33"/>
      <c r="N479" s="33"/>
      <c r="O479" s="33">
        <f>I479*$Q$7</f>
        <v>2.0699999999999996E-2</v>
      </c>
      <c r="P479" s="33">
        <f>K479*$Q$7</f>
        <v>6.899999999999999E-3</v>
      </c>
      <c r="Q479" s="33"/>
      <c r="R479" s="33">
        <f>I479*$T$7</f>
        <v>0.46920000000000001</v>
      </c>
      <c r="S479" s="35">
        <f>K479*$T$7</f>
        <v>0.15640000000000001</v>
      </c>
      <c r="T479" s="33"/>
      <c r="U479" s="36">
        <f>I479*$W$7</f>
        <v>1.3799999999999999E-4</v>
      </c>
      <c r="V479" s="36">
        <f>K479*$W$7</f>
        <v>4.6E-5</v>
      </c>
      <c r="W479" s="33"/>
      <c r="X479" s="33">
        <f>I479*$Z$7</f>
        <v>1.0507319999999998</v>
      </c>
      <c r="Y479" s="33">
        <f>K479*$Z$7</f>
        <v>0.35024399999999994</v>
      </c>
      <c r="Z479" s="33"/>
      <c r="AA479" s="33">
        <f>I479+O479+R479+U479+X479</f>
        <v>2.9207699999999996</v>
      </c>
      <c r="AB479" s="33">
        <f>K479+P479+S479+V479+Y479</f>
        <v>0.97358999999999996</v>
      </c>
      <c r="AC479" s="33">
        <f t="shared" ref="AC479:AD482" si="139">AA479*$AE$7</f>
        <v>0.87623099999999987</v>
      </c>
      <c r="AD479" s="33">
        <f t="shared" si="139"/>
        <v>0.29207699999999998</v>
      </c>
      <c r="AE479" s="33"/>
      <c r="AF479" s="33"/>
      <c r="AG479" s="33"/>
      <c r="AH479" s="33">
        <f t="shared" ref="AH479:AI482" si="140">(AA479+AC479)*$AJ$7</f>
        <v>0.11391002999999998</v>
      </c>
      <c r="AI479" s="33">
        <f t="shared" si="140"/>
        <v>3.7970009999999992E-2</v>
      </c>
      <c r="AJ479" s="33"/>
      <c r="AK479" s="37">
        <v>10.14</v>
      </c>
      <c r="AL479" s="38">
        <v>3.38</v>
      </c>
      <c r="AM479" s="38">
        <f t="shared" si="133"/>
        <v>10.95</v>
      </c>
      <c r="AN479" s="38">
        <f t="shared" si="135"/>
        <v>3.65</v>
      </c>
      <c r="AO479" s="37">
        <f t="shared" si="134"/>
        <v>2.19</v>
      </c>
      <c r="AP479" s="38">
        <f t="shared" si="134"/>
        <v>0.73</v>
      </c>
      <c r="AQ479" s="83"/>
      <c r="AR479" s="37">
        <f t="shared" ref="AR479:AS484" si="141">AM479+AO479</f>
        <v>13.139999999999999</v>
      </c>
      <c r="AS479" s="38">
        <f t="shared" si="141"/>
        <v>4.38</v>
      </c>
    </row>
    <row r="480" spans="1:45" ht="48" customHeight="1" x14ac:dyDescent="0.25">
      <c r="A480" s="140" t="s">
        <v>653</v>
      </c>
      <c r="B480" s="28" t="s">
        <v>654</v>
      </c>
      <c r="C480" s="29" t="s">
        <v>192</v>
      </c>
      <c r="D480" s="30" t="s">
        <v>193</v>
      </c>
      <c r="E480" s="31">
        <v>30</v>
      </c>
      <c r="F480" s="31">
        <v>10</v>
      </c>
      <c r="G480" s="33">
        <f>$G$84</f>
        <v>4.5999999999999999E-2</v>
      </c>
      <c r="H480" s="33">
        <f t="shared" si="138"/>
        <v>1.38</v>
      </c>
      <c r="I480" s="34">
        <f>H480</f>
        <v>1.38</v>
      </c>
      <c r="J480" s="33">
        <f t="shared" si="129"/>
        <v>0.45999999999999996</v>
      </c>
      <c r="K480" s="34">
        <f>J480</f>
        <v>0.45999999999999996</v>
      </c>
      <c r="L480" s="33"/>
      <c r="M480" s="33"/>
      <c r="N480" s="33"/>
      <c r="O480" s="33">
        <f>I480*$Q$7</f>
        <v>2.0699999999999996E-2</v>
      </c>
      <c r="P480" s="33">
        <f>K480*$Q$7</f>
        <v>6.899999999999999E-3</v>
      </c>
      <c r="Q480" s="33"/>
      <c r="R480" s="33">
        <f>I480*$T$7</f>
        <v>0.46920000000000001</v>
      </c>
      <c r="S480" s="35">
        <f>K480*$T$7</f>
        <v>0.15640000000000001</v>
      </c>
      <c r="T480" s="33"/>
      <c r="U480" s="36">
        <f>I480*$W$7</f>
        <v>1.3799999999999999E-4</v>
      </c>
      <c r="V480" s="36">
        <f>K480*$W$7</f>
        <v>4.6E-5</v>
      </c>
      <c r="W480" s="33"/>
      <c r="X480" s="33">
        <f>I480*$Z$7</f>
        <v>1.0507319999999998</v>
      </c>
      <c r="Y480" s="33">
        <f>K480*$Z$7</f>
        <v>0.35024399999999994</v>
      </c>
      <c r="Z480" s="33"/>
      <c r="AA480" s="33">
        <f>I480+O480+R480+U480+X480</f>
        <v>2.9207699999999996</v>
      </c>
      <c r="AB480" s="33">
        <f>K480+P480+S480+V480+Y480</f>
        <v>0.97358999999999996</v>
      </c>
      <c r="AC480" s="33">
        <f t="shared" si="139"/>
        <v>0.87623099999999987</v>
      </c>
      <c r="AD480" s="33">
        <f t="shared" si="139"/>
        <v>0.29207699999999998</v>
      </c>
      <c r="AE480" s="33"/>
      <c r="AF480" s="33"/>
      <c r="AG480" s="33"/>
      <c r="AH480" s="33">
        <f t="shared" si="140"/>
        <v>0.11391002999999998</v>
      </c>
      <c r="AI480" s="33">
        <f t="shared" si="140"/>
        <v>3.7970009999999992E-2</v>
      </c>
      <c r="AJ480" s="33"/>
      <c r="AK480" s="37">
        <v>10.14</v>
      </c>
      <c r="AL480" s="38">
        <v>3.38</v>
      </c>
      <c r="AM480" s="38">
        <f t="shared" si="133"/>
        <v>10.95</v>
      </c>
      <c r="AN480" s="38">
        <f t="shared" si="135"/>
        <v>3.65</v>
      </c>
      <c r="AO480" s="37">
        <f t="shared" si="134"/>
        <v>2.19</v>
      </c>
      <c r="AP480" s="38">
        <f t="shared" si="134"/>
        <v>0.73</v>
      </c>
      <c r="AQ480" s="83"/>
      <c r="AR480" s="37">
        <f t="shared" si="141"/>
        <v>13.139999999999999</v>
      </c>
      <c r="AS480" s="38">
        <f t="shared" si="141"/>
        <v>4.38</v>
      </c>
    </row>
    <row r="481" spans="1:45" ht="76.5" x14ac:dyDescent="0.25">
      <c r="A481" s="140" t="s">
        <v>655</v>
      </c>
      <c r="B481" s="28" t="s">
        <v>656</v>
      </c>
      <c r="C481" s="29" t="s">
        <v>192</v>
      </c>
      <c r="D481" s="30" t="s">
        <v>193</v>
      </c>
      <c r="E481" s="31">
        <v>70</v>
      </c>
      <c r="F481" s="31">
        <v>25</v>
      </c>
      <c r="G481" s="33">
        <f>$G$84</f>
        <v>4.5999999999999999E-2</v>
      </c>
      <c r="H481" s="33">
        <f t="shared" si="138"/>
        <v>3.2199999999999998</v>
      </c>
      <c r="I481" s="34">
        <f>H481</f>
        <v>3.2199999999999998</v>
      </c>
      <c r="J481" s="33">
        <f t="shared" si="129"/>
        <v>1.1499999999999999</v>
      </c>
      <c r="K481" s="34">
        <f>J481</f>
        <v>1.1499999999999999</v>
      </c>
      <c r="L481" s="33"/>
      <c r="M481" s="33"/>
      <c r="N481" s="33"/>
      <c r="O481" s="33">
        <f>I481*$Q$7</f>
        <v>4.8299999999999996E-2</v>
      </c>
      <c r="P481" s="33">
        <f>K481*$Q$7</f>
        <v>1.7249999999999998E-2</v>
      </c>
      <c r="Q481" s="33"/>
      <c r="R481" s="33">
        <f>I481*$T$7</f>
        <v>1.0948</v>
      </c>
      <c r="S481" s="35">
        <f>K481*$T$7</f>
        <v>0.39100000000000001</v>
      </c>
      <c r="T481" s="33"/>
      <c r="U481" s="36">
        <f>I481*$W$7</f>
        <v>3.2199999999999997E-4</v>
      </c>
      <c r="V481" s="36">
        <f>K481*$W$7</f>
        <v>1.1499999999999999E-4</v>
      </c>
      <c r="W481" s="33"/>
      <c r="X481" s="33">
        <f>I481*$Z$7</f>
        <v>2.4517079999999996</v>
      </c>
      <c r="Y481" s="33">
        <f>K481*$Z$7</f>
        <v>0.87560999999999989</v>
      </c>
      <c r="Z481" s="33"/>
      <c r="AA481" s="33">
        <f>I481+O481+R481+U481+X481</f>
        <v>6.8151299999999981</v>
      </c>
      <c r="AB481" s="33">
        <f>K481+P481+S481+V481+Y481</f>
        <v>2.4339749999999998</v>
      </c>
      <c r="AC481" s="33">
        <f t="shared" si="139"/>
        <v>2.0445389999999994</v>
      </c>
      <c r="AD481" s="33">
        <f t="shared" si="139"/>
        <v>0.73019249999999991</v>
      </c>
      <c r="AE481" s="33"/>
      <c r="AF481" s="33"/>
      <c r="AG481" s="33"/>
      <c r="AH481" s="33">
        <f t="shared" si="140"/>
        <v>0.26579006999999988</v>
      </c>
      <c r="AI481" s="33">
        <f t="shared" si="140"/>
        <v>9.4925024999999982E-2</v>
      </c>
      <c r="AJ481" s="33"/>
      <c r="AK481" s="37">
        <v>23.66</v>
      </c>
      <c r="AL481" s="38">
        <v>8.4499999999999993</v>
      </c>
      <c r="AM481" s="38">
        <f t="shared" si="133"/>
        <v>25.55</v>
      </c>
      <c r="AN481" s="38">
        <f t="shared" si="135"/>
        <v>9.1300000000000008</v>
      </c>
      <c r="AO481" s="37">
        <f t="shared" si="134"/>
        <v>5.1100000000000003</v>
      </c>
      <c r="AP481" s="38">
        <f t="shared" si="134"/>
        <v>1.83</v>
      </c>
      <c r="AQ481" s="83"/>
      <c r="AR481" s="37">
        <f t="shared" si="141"/>
        <v>30.66</v>
      </c>
      <c r="AS481" s="38">
        <f t="shared" si="141"/>
        <v>10.96</v>
      </c>
    </row>
    <row r="482" spans="1:45" ht="16.5" customHeight="1" x14ac:dyDescent="0.25">
      <c r="A482" s="246" t="s">
        <v>657</v>
      </c>
      <c r="B482" s="197" t="s">
        <v>658</v>
      </c>
      <c r="C482" s="199" t="s">
        <v>192</v>
      </c>
      <c r="D482" s="30" t="s">
        <v>193</v>
      </c>
      <c r="E482" s="31">
        <v>95</v>
      </c>
      <c r="F482" s="31">
        <v>25</v>
      </c>
      <c r="G482" s="33">
        <f>$G$84</f>
        <v>4.5999999999999999E-2</v>
      </c>
      <c r="H482" s="33">
        <f t="shared" si="138"/>
        <v>4.37</v>
      </c>
      <c r="I482" s="34">
        <f>H482+H483</f>
        <v>6.96</v>
      </c>
      <c r="J482" s="33">
        <f t="shared" ref="J482:J547" si="142">F482*G482</f>
        <v>1.1499999999999999</v>
      </c>
      <c r="K482" s="34">
        <f>J482+J483</f>
        <v>3.3699999999999997</v>
      </c>
      <c r="L482" s="33"/>
      <c r="M482" s="33"/>
      <c r="N482" s="33"/>
      <c r="O482" s="33">
        <f>I482*$Q$7</f>
        <v>0.10439999999999999</v>
      </c>
      <c r="P482" s="33">
        <f>K482*$Q$7</f>
        <v>5.0549999999999991E-2</v>
      </c>
      <c r="Q482" s="33"/>
      <c r="R482" s="33">
        <f>I482*$T$7</f>
        <v>2.3664000000000001</v>
      </c>
      <c r="S482" s="35">
        <f>K482*$T$7</f>
        <v>1.1457999999999999</v>
      </c>
      <c r="T482" s="33"/>
      <c r="U482" s="36">
        <f>I482*$W$7</f>
        <v>6.96E-4</v>
      </c>
      <c r="V482" s="36">
        <f>K482*$W$7</f>
        <v>3.3700000000000001E-4</v>
      </c>
      <c r="W482" s="33"/>
      <c r="X482" s="33">
        <f>I482*$Z$7</f>
        <v>5.2993439999999996</v>
      </c>
      <c r="Y482" s="33">
        <f>K482*$Z$7</f>
        <v>2.5659179999999995</v>
      </c>
      <c r="Z482" s="33"/>
      <c r="AA482" s="33">
        <f>I482+O482+R482+U482+X482</f>
        <v>14.730839999999999</v>
      </c>
      <c r="AB482" s="33">
        <f>K482+P482+S482+V482+Y482</f>
        <v>7.1326049999999999</v>
      </c>
      <c r="AC482" s="33">
        <f t="shared" si="139"/>
        <v>4.4192519999999993</v>
      </c>
      <c r="AD482" s="33">
        <f t="shared" si="139"/>
        <v>2.1397814999999998</v>
      </c>
      <c r="AE482" s="33"/>
      <c r="AF482" s="33"/>
      <c r="AG482" s="33"/>
      <c r="AH482" s="33">
        <f t="shared" si="140"/>
        <v>0.57450275999999989</v>
      </c>
      <c r="AI482" s="33">
        <f t="shared" si="140"/>
        <v>0.27817159499999999</v>
      </c>
      <c r="AJ482" s="33"/>
      <c r="AK482" s="37">
        <v>51.15</v>
      </c>
      <c r="AL482" s="38">
        <v>24.76</v>
      </c>
      <c r="AM482" s="38">
        <f t="shared" si="133"/>
        <v>55.24</v>
      </c>
      <c r="AN482" s="38">
        <f t="shared" si="135"/>
        <v>26.74</v>
      </c>
      <c r="AO482" s="37">
        <f t="shared" si="134"/>
        <v>11.05</v>
      </c>
      <c r="AP482" s="38">
        <f t="shared" si="134"/>
        <v>5.35</v>
      </c>
      <c r="AQ482" s="83"/>
      <c r="AR482" s="37">
        <f t="shared" si="141"/>
        <v>66.290000000000006</v>
      </c>
      <c r="AS482" s="38">
        <f t="shared" si="141"/>
        <v>32.089999999999996</v>
      </c>
    </row>
    <row r="483" spans="1:45" ht="0.75" customHeight="1" x14ac:dyDescent="0.25">
      <c r="A483" s="247"/>
      <c r="B483" s="198"/>
      <c r="C483" s="200"/>
      <c r="D483" s="30" t="s">
        <v>46</v>
      </c>
      <c r="E483" s="31">
        <v>70</v>
      </c>
      <c r="F483" s="31">
        <v>60</v>
      </c>
      <c r="G483" s="33">
        <f>$G$85</f>
        <v>3.6999999999999998E-2</v>
      </c>
      <c r="H483" s="33">
        <f t="shared" si="138"/>
        <v>2.59</v>
      </c>
      <c r="I483" s="34"/>
      <c r="J483" s="33">
        <f t="shared" si="142"/>
        <v>2.2199999999999998</v>
      </c>
      <c r="K483" s="34"/>
      <c r="L483" s="33"/>
      <c r="M483" s="33"/>
      <c r="N483" s="33"/>
      <c r="O483" s="33"/>
      <c r="P483" s="33"/>
      <c r="Q483" s="33"/>
      <c r="R483" s="33"/>
      <c r="S483" s="35"/>
      <c r="T483" s="33"/>
      <c r="U483" s="36"/>
      <c r="V483" s="36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7"/>
      <c r="AL483" s="38"/>
      <c r="AM483" s="38">
        <f t="shared" si="133"/>
        <v>0</v>
      </c>
      <c r="AN483" s="38">
        <f t="shared" si="135"/>
        <v>0</v>
      </c>
      <c r="AO483" s="37">
        <f t="shared" si="134"/>
        <v>0</v>
      </c>
      <c r="AP483" s="38">
        <f t="shared" si="134"/>
        <v>0</v>
      </c>
      <c r="AQ483" s="83"/>
      <c r="AR483" s="37">
        <f t="shared" si="141"/>
        <v>0</v>
      </c>
      <c r="AS483" s="38">
        <f t="shared" si="141"/>
        <v>0</v>
      </c>
    </row>
    <row r="484" spans="1:45" ht="19.5" customHeight="1" x14ac:dyDescent="0.25">
      <c r="A484" s="246" t="s">
        <v>659</v>
      </c>
      <c r="B484" s="197" t="s">
        <v>660</v>
      </c>
      <c r="C484" s="199" t="s">
        <v>192</v>
      </c>
      <c r="D484" s="30" t="s">
        <v>193</v>
      </c>
      <c r="E484" s="31">
        <v>110</v>
      </c>
      <c r="F484" s="31">
        <v>25</v>
      </c>
      <c r="G484" s="33">
        <f>$G$84</f>
        <v>4.5999999999999999E-2</v>
      </c>
      <c r="H484" s="33">
        <f t="shared" si="138"/>
        <v>5.0599999999999996</v>
      </c>
      <c r="I484" s="34">
        <f>H484+H485</f>
        <v>8.3899999999999988</v>
      </c>
      <c r="J484" s="33">
        <f t="shared" si="142"/>
        <v>1.1499999999999999</v>
      </c>
      <c r="K484" s="34">
        <f>J484+J485</f>
        <v>4.2949999999999999</v>
      </c>
      <c r="L484" s="33"/>
      <c r="M484" s="33"/>
      <c r="N484" s="33"/>
      <c r="O484" s="33">
        <f>I484*$Q$7</f>
        <v>0.12584999999999999</v>
      </c>
      <c r="P484" s="33">
        <f>K484*$Q$7</f>
        <v>6.4424999999999996E-2</v>
      </c>
      <c r="Q484" s="33"/>
      <c r="R484" s="33">
        <f>I484*$T$7</f>
        <v>2.8525999999999998</v>
      </c>
      <c r="S484" s="35">
        <f>K484*$T$7</f>
        <v>1.4603000000000002</v>
      </c>
      <c r="T484" s="33"/>
      <c r="U484" s="36">
        <f>I484*$W$7</f>
        <v>8.389999999999999E-4</v>
      </c>
      <c r="V484" s="36">
        <f>K484*$W$7</f>
        <v>4.2950000000000003E-4</v>
      </c>
      <c r="W484" s="33"/>
      <c r="X484" s="33">
        <f>I484*$Z$7</f>
        <v>6.388145999999999</v>
      </c>
      <c r="Y484" s="33">
        <f>K484*$Z$7</f>
        <v>3.2702129999999996</v>
      </c>
      <c r="Z484" s="33"/>
      <c r="AA484" s="33">
        <f>I484+O484+R484+U484+X484</f>
        <v>17.757434999999997</v>
      </c>
      <c r="AB484" s="33">
        <f>K484+P484+S484+V484+Y484</f>
        <v>9.0903674999999993</v>
      </c>
      <c r="AC484" s="33">
        <f>AA484*$AE$7</f>
        <v>5.3272304999999989</v>
      </c>
      <c r="AD484" s="33">
        <f>AB484*$AE$7</f>
        <v>2.7271102499999995</v>
      </c>
      <c r="AE484" s="33"/>
      <c r="AF484" s="33"/>
      <c r="AG484" s="33"/>
      <c r="AH484" s="33">
        <f>(AA484+AC484)*$AJ$7</f>
        <v>0.69253996499999981</v>
      </c>
      <c r="AI484" s="33">
        <f>(AB484+AD484)*$AJ$7</f>
        <v>0.35452433249999993</v>
      </c>
      <c r="AJ484" s="33"/>
      <c r="AK484" s="37">
        <v>61.65</v>
      </c>
      <c r="AL484" s="38">
        <v>31.57</v>
      </c>
      <c r="AM484" s="38">
        <f t="shared" si="133"/>
        <v>66.58</v>
      </c>
      <c r="AN484" s="38">
        <f t="shared" si="135"/>
        <v>34.1</v>
      </c>
      <c r="AO484" s="37">
        <f t="shared" si="134"/>
        <v>13.32</v>
      </c>
      <c r="AP484" s="38">
        <f t="shared" si="134"/>
        <v>6.82</v>
      </c>
      <c r="AQ484" s="83"/>
      <c r="AR484" s="37">
        <f t="shared" si="141"/>
        <v>79.900000000000006</v>
      </c>
      <c r="AS484" s="38">
        <f t="shared" si="141"/>
        <v>40.92</v>
      </c>
    </row>
    <row r="485" spans="1:45" ht="51.75" hidden="1" customHeight="1" x14ac:dyDescent="0.25">
      <c r="A485" s="247"/>
      <c r="B485" s="198"/>
      <c r="C485" s="200"/>
      <c r="D485" s="30" t="s">
        <v>46</v>
      </c>
      <c r="E485" s="31">
        <v>90</v>
      </c>
      <c r="F485" s="31">
        <v>85</v>
      </c>
      <c r="G485" s="33">
        <f>$G$85</f>
        <v>3.6999999999999998E-2</v>
      </c>
      <c r="H485" s="33">
        <f t="shared" si="138"/>
        <v>3.3299999999999996</v>
      </c>
      <c r="I485" s="34"/>
      <c r="J485" s="33">
        <f t="shared" si="142"/>
        <v>3.145</v>
      </c>
      <c r="K485" s="34"/>
      <c r="L485" s="33"/>
      <c r="M485" s="33"/>
      <c r="N485" s="33"/>
      <c r="O485" s="33"/>
      <c r="P485" s="33"/>
      <c r="Q485" s="33"/>
      <c r="R485" s="33"/>
      <c r="S485" s="35"/>
      <c r="T485" s="33"/>
      <c r="U485" s="36"/>
      <c r="V485" s="36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7"/>
      <c r="AL485" s="38"/>
      <c r="AM485" s="38">
        <f t="shared" si="133"/>
        <v>0</v>
      </c>
      <c r="AN485" s="38">
        <f t="shared" si="135"/>
        <v>0</v>
      </c>
      <c r="AO485" s="37">
        <f t="shared" si="134"/>
        <v>0</v>
      </c>
      <c r="AP485" s="38">
        <f t="shared" si="134"/>
        <v>0</v>
      </c>
      <c r="AQ485" s="83"/>
      <c r="AR485" s="37"/>
      <c r="AS485" s="38"/>
    </row>
    <row r="486" spans="1:45" x14ac:dyDescent="0.25">
      <c r="A486" s="140" t="s">
        <v>661</v>
      </c>
      <c r="B486" s="28" t="s">
        <v>662</v>
      </c>
      <c r="C486" s="29"/>
      <c r="D486" s="30"/>
      <c r="E486" s="31"/>
      <c r="F486" s="31"/>
      <c r="G486" s="33"/>
      <c r="H486" s="33"/>
      <c r="I486" s="34"/>
      <c r="J486" s="33"/>
      <c r="K486" s="34"/>
      <c r="L486" s="33"/>
      <c r="M486" s="33"/>
      <c r="N486" s="33"/>
      <c r="O486" s="33"/>
      <c r="P486" s="33"/>
      <c r="Q486" s="33"/>
      <c r="R486" s="33"/>
      <c r="S486" s="35"/>
      <c r="T486" s="33"/>
      <c r="U486" s="36"/>
      <c r="V486" s="36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7"/>
      <c r="AL486" s="38"/>
      <c r="AM486" s="38"/>
      <c r="AN486" s="38"/>
      <c r="AO486" s="37"/>
      <c r="AP486" s="38"/>
      <c r="AQ486" s="83"/>
      <c r="AR486" s="37"/>
      <c r="AS486" s="38"/>
    </row>
    <row r="487" spans="1:45" ht="17.25" customHeight="1" x14ac:dyDescent="0.25">
      <c r="A487" s="246" t="s">
        <v>663</v>
      </c>
      <c r="B487" s="197" t="s">
        <v>664</v>
      </c>
      <c r="C487" s="199" t="s">
        <v>192</v>
      </c>
      <c r="D487" s="30" t="s">
        <v>193</v>
      </c>
      <c r="E487" s="31">
        <v>100</v>
      </c>
      <c r="F487" s="31">
        <v>70</v>
      </c>
      <c r="G487" s="33">
        <f>$G$84</f>
        <v>4.5999999999999999E-2</v>
      </c>
      <c r="H487" s="33">
        <f t="shared" si="138"/>
        <v>4.5999999999999996</v>
      </c>
      <c r="I487" s="34">
        <f>H487+H488</f>
        <v>7.93</v>
      </c>
      <c r="J487" s="33">
        <f t="shared" si="142"/>
        <v>3.2199999999999998</v>
      </c>
      <c r="K487" s="34">
        <f>J487+J488</f>
        <v>6.18</v>
      </c>
      <c r="L487" s="33"/>
      <c r="M487" s="33"/>
      <c r="N487" s="33"/>
      <c r="O487" s="33">
        <f>I487*$Q$7</f>
        <v>0.11894999999999999</v>
      </c>
      <c r="P487" s="33">
        <f>K487*$Q$7</f>
        <v>9.2699999999999991E-2</v>
      </c>
      <c r="Q487" s="33"/>
      <c r="R487" s="33">
        <f>I487*$T$7</f>
        <v>2.6962000000000002</v>
      </c>
      <c r="S487" s="35">
        <f>K487*$T$7</f>
        <v>2.1012</v>
      </c>
      <c r="T487" s="33"/>
      <c r="U487" s="36">
        <f>I487*$W$7</f>
        <v>7.9299999999999998E-4</v>
      </c>
      <c r="V487" s="36">
        <f>K487*$W$7</f>
        <v>6.1799999999999995E-4</v>
      </c>
      <c r="W487" s="33"/>
      <c r="X487" s="33">
        <f>I487*$Z$7</f>
        <v>6.0379019999999999</v>
      </c>
      <c r="Y487" s="33">
        <f>K487*$Z$7</f>
        <v>4.7054519999999993</v>
      </c>
      <c r="Z487" s="33"/>
      <c r="AA487" s="33">
        <f>I487+O487+R487+U487+X487</f>
        <v>16.783844999999999</v>
      </c>
      <c r="AB487" s="33">
        <f>K487+P487+S487+V487+Y487</f>
        <v>13.079969999999998</v>
      </c>
      <c r="AC487" s="33">
        <f>AA487*$AE$7</f>
        <v>5.0351534999999998</v>
      </c>
      <c r="AD487" s="33">
        <f>AB487*$AE$7</f>
        <v>3.9239909999999991</v>
      </c>
      <c r="AE487" s="33"/>
      <c r="AF487" s="33"/>
      <c r="AG487" s="33"/>
      <c r="AH487" s="33">
        <f>(AA487+AC487)*$AJ$7</f>
        <v>0.65456995499999993</v>
      </c>
      <c r="AI487" s="33">
        <f>(AB487+AD487)*$AJ$7</f>
        <v>0.51011882999999991</v>
      </c>
      <c r="AJ487" s="33"/>
      <c r="AK487" s="37">
        <v>58.27</v>
      </c>
      <c r="AL487" s="38">
        <v>45.42</v>
      </c>
      <c r="AM487" s="38">
        <f t="shared" si="133"/>
        <v>62.93</v>
      </c>
      <c r="AN487" s="38">
        <f t="shared" si="135"/>
        <v>49.05</v>
      </c>
      <c r="AO487" s="37">
        <f t="shared" si="134"/>
        <v>12.59</v>
      </c>
      <c r="AP487" s="38">
        <f t="shared" si="134"/>
        <v>9.81</v>
      </c>
      <c r="AQ487" s="83"/>
      <c r="AR487" s="37">
        <f t="shared" ref="AR487:AS492" si="143">AM487+AO487</f>
        <v>75.52</v>
      </c>
      <c r="AS487" s="38">
        <f t="shared" si="143"/>
        <v>58.86</v>
      </c>
    </row>
    <row r="488" spans="1:45" ht="0.75" hidden="1" customHeight="1" x14ac:dyDescent="0.25">
      <c r="A488" s="247"/>
      <c r="B488" s="198"/>
      <c r="C488" s="200"/>
      <c r="D488" s="30" t="s">
        <v>46</v>
      </c>
      <c r="E488" s="31">
        <v>90</v>
      </c>
      <c r="F488" s="31">
        <v>80</v>
      </c>
      <c r="G488" s="33">
        <f>$G$85</f>
        <v>3.6999999999999998E-2</v>
      </c>
      <c r="H488" s="33">
        <f t="shared" si="138"/>
        <v>3.3299999999999996</v>
      </c>
      <c r="I488" s="34"/>
      <c r="J488" s="33">
        <f t="shared" si="142"/>
        <v>2.96</v>
      </c>
      <c r="K488" s="34"/>
      <c r="L488" s="33"/>
      <c r="M488" s="33"/>
      <c r="N488" s="33"/>
      <c r="O488" s="33"/>
      <c r="P488" s="33"/>
      <c r="Q488" s="33"/>
      <c r="R488" s="33"/>
      <c r="S488" s="35"/>
      <c r="T488" s="33"/>
      <c r="U488" s="36"/>
      <c r="V488" s="36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7"/>
      <c r="AL488" s="38"/>
      <c r="AM488" s="38">
        <f t="shared" si="133"/>
        <v>0</v>
      </c>
      <c r="AN488" s="38">
        <f t="shared" si="135"/>
        <v>0</v>
      </c>
      <c r="AO488" s="37">
        <f t="shared" si="134"/>
        <v>0</v>
      </c>
      <c r="AP488" s="38">
        <f t="shared" si="134"/>
        <v>0</v>
      </c>
      <c r="AQ488" s="83"/>
      <c r="AR488" s="37">
        <f t="shared" si="143"/>
        <v>0</v>
      </c>
      <c r="AS488" s="38">
        <f t="shared" si="143"/>
        <v>0</v>
      </c>
    </row>
    <row r="489" spans="1:45" ht="19.5" customHeight="1" x14ac:dyDescent="0.25">
      <c r="A489" s="246" t="s">
        <v>665</v>
      </c>
      <c r="B489" s="197" t="s">
        <v>666</v>
      </c>
      <c r="C489" s="199" t="s">
        <v>192</v>
      </c>
      <c r="D489" s="30" t="s">
        <v>193</v>
      </c>
      <c r="E489" s="31">
        <v>40</v>
      </c>
      <c r="F489" s="31">
        <v>20</v>
      </c>
      <c r="G489" s="33">
        <f>$G$84</f>
        <v>4.5999999999999999E-2</v>
      </c>
      <c r="H489" s="33">
        <f t="shared" si="138"/>
        <v>1.8399999999999999</v>
      </c>
      <c r="I489" s="34">
        <f>H489+H490</f>
        <v>2.9499999999999997</v>
      </c>
      <c r="J489" s="33">
        <f t="shared" si="142"/>
        <v>0.91999999999999993</v>
      </c>
      <c r="K489" s="34">
        <f>J489+J490</f>
        <v>1.8449999999999998</v>
      </c>
      <c r="L489" s="33"/>
      <c r="M489" s="33"/>
      <c r="N489" s="33"/>
      <c r="O489" s="33">
        <f>I489*$Q$7</f>
        <v>4.4249999999999998E-2</v>
      </c>
      <c r="P489" s="33">
        <f>K489*$Q$7</f>
        <v>2.7674999999999995E-2</v>
      </c>
      <c r="Q489" s="33"/>
      <c r="R489" s="33">
        <f>I489*$T$7</f>
        <v>1.0029999999999999</v>
      </c>
      <c r="S489" s="35">
        <f>K489*$T$7</f>
        <v>0.62729999999999997</v>
      </c>
      <c r="T489" s="33"/>
      <c r="U489" s="36">
        <f>I489*$W$7</f>
        <v>2.9499999999999996E-4</v>
      </c>
      <c r="V489" s="36">
        <f>K489*$W$7</f>
        <v>1.8449999999999999E-4</v>
      </c>
      <c r="W489" s="33"/>
      <c r="X489" s="33">
        <f>I489*$Z$7</f>
        <v>2.2461299999999995</v>
      </c>
      <c r="Y489" s="33">
        <f>K489*$Z$7</f>
        <v>1.4047829999999997</v>
      </c>
      <c r="Z489" s="33"/>
      <c r="AA489" s="33">
        <f>I489+O489+R489+U489+X489</f>
        <v>6.2436749999999988</v>
      </c>
      <c r="AB489" s="33">
        <f>K489+P489+S489+V489+Y489</f>
        <v>3.9049424999999993</v>
      </c>
      <c r="AC489" s="33">
        <f>AA489*$AE$7</f>
        <v>1.8731024999999994</v>
      </c>
      <c r="AD489" s="33">
        <f>AB489*$AE$7</f>
        <v>1.1714827499999998</v>
      </c>
      <c r="AE489" s="33"/>
      <c r="AF489" s="33"/>
      <c r="AG489" s="33"/>
      <c r="AH489" s="33">
        <f>(AA489+AC489)*$AJ$7</f>
        <v>0.24350332499999994</v>
      </c>
      <c r="AI489" s="33">
        <f>(AB489+AD489)*$AJ$7</f>
        <v>0.15229275749999996</v>
      </c>
      <c r="AJ489" s="33"/>
      <c r="AK489" s="37">
        <v>21.68</v>
      </c>
      <c r="AL489" s="38">
        <v>13.56</v>
      </c>
      <c r="AM489" s="38">
        <f t="shared" si="133"/>
        <v>23.41</v>
      </c>
      <c r="AN489" s="38">
        <f t="shared" si="135"/>
        <v>14.64</v>
      </c>
      <c r="AO489" s="37">
        <f t="shared" si="134"/>
        <v>4.68</v>
      </c>
      <c r="AP489" s="38">
        <f t="shared" si="134"/>
        <v>2.93</v>
      </c>
      <c r="AQ489" s="83"/>
      <c r="AR489" s="37">
        <f t="shared" si="143"/>
        <v>28.09</v>
      </c>
      <c r="AS489" s="38">
        <f t="shared" si="143"/>
        <v>17.57</v>
      </c>
    </row>
    <row r="490" spans="1:45" ht="0.75" hidden="1" customHeight="1" x14ac:dyDescent="0.25">
      <c r="A490" s="247"/>
      <c r="B490" s="198"/>
      <c r="C490" s="200"/>
      <c r="D490" s="30" t="s">
        <v>46</v>
      </c>
      <c r="E490" s="31">
        <v>30</v>
      </c>
      <c r="F490" s="31">
        <v>25</v>
      </c>
      <c r="G490" s="33">
        <f>$G$85</f>
        <v>3.6999999999999998E-2</v>
      </c>
      <c r="H490" s="33">
        <f t="shared" si="138"/>
        <v>1.1099999999999999</v>
      </c>
      <c r="I490" s="34"/>
      <c r="J490" s="33">
        <f t="shared" si="142"/>
        <v>0.92499999999999993</v>
      </c>
      <c r="K490" s="34"/>
      <c r="L490" s="33"/>
      <c r="M490" s="33"/>
      <c r="N490" s="33"/>
      <c r="O490" s="33"/>
      <c r="P490" s="33"/>
      <c r="Q490" s="33"/>
      <c r="R490" s="33"/>
      <c r="S490" s="35"/>
      <c r="T490" s="33"/>
      <c r="U490" s="36"/>
      <c r="V490" s="36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7"/>
      <c r="AL490" s="38"/>
      <c r="AM490" s="38">
        <f t="shared" si="133"/>
        <v>0</v>
      </c>
      <c r="AN490" s="38">
        <f t="shared" si="135"/>
        <v>0</v>
      </c>
      <c r="AO490" s="37">
        <f t="shared" si="134"/>
        <v>0</v>
      </c>
      <c r="AP490" s="38">
        <f t="shared" si="134"/>
        <v>0</v>
      </c>
      <c r="AQ490" s="83"/>
      <c r="AR490" s="37">
        <f t="shared" si="143"/>
        <v>0</v>
      </c>
      <c r="AS490" s="38">
        <f t="shared" si="143"/>
        <v>0</v>
      </c>
    </row>
    <row r="491" spans="1:45" ht="22.5" customHeight="1" x14ac:dyDescent="0.25">
      <c r="A491" s="246" t="s">
        <v>667</v>
      </c>
      <c r="B491" s="197" t="s">
        <v>668</v>
      </c>
      <c r="C491" s="199" t="s">
        <v>192</v>
      </c>
      <c r="D491" s="30" t="s">
        <v>193</v>
      </c>
      <c r="E491" s="31">
        <v>50</v>
      </c>
      <c r="F491" s="31">
        <v>20</v>
      </c>
      <c r="G491" s="33">
        <f>$G$84</f>
        <v>4.5999999999999999E-2</v>
      </c>
      <c r="H491" s="33">
        <f t="shared" si="138"/>
        <v>2.2999999999999998</v>
      </c>
      <c r="I491" s="34">
        <f>H491+H492</f>
        <v>3.2249999999999996</v>
      </c>
      <c r="J491" s="33">
        <f t="shared" si="142"/>
        <v>0.91999999999999993</v>
      </c>
      <c r="K491" s="34">
        <f>J491+J492</f>
        <v>1.4749999999999999</v>
      </c>
      <c r="L491" s="33"/>
      <c r="M491" s="33"/>
      <c r="N491" s="33"/>
      <c r="O491" s="33">
        <f>I491*$Q$7</f>
        <v>4.8374999999999994E-2</v>
      </c>
      <c r="P491" s="33">
        <f>K491*$Q$7</f>
        <v>2.2124999999999999E-2</v>
      </c>
      <c r="Q491" s="33"/>
      <c r="R491" s="33">
        <f>I491*$T$7</f>
        <v>1.0965</v>
      </c>
      <c r="S491" s="35">
        <f>K491*$T$7</f>
        <v>0.50149999999999995</v>
      </c>
      <c r="T491" s="33"/>
      <c r="U491" s="36">
        <f>I491*$W$7</f>
        <v>3.2249999999999998E-4</v>
      </c>
      <c r="V491" s="36">
        <f>K491*$W$7</f>
        <v>1.4749999999999998E-4</v>
      </c>
      <c r="W491" s="33"/>
      <c r="X491" s="33">
        <f>I491*$Z$7</f>
        <v>2.4555149999999997</v>
      </c>
      <c r="Y491" s="33">
        <f>K491*$Z$7</f>
        <v>1.1230649999999998</v>
      </c>
      <c r="Z491" s="33"/>
      <c r="AA491" s="33">
        <f>I491+O491+R491+U491+X491</f>
        <v>6.8257124999999998</v>
      </c>
      <c r="AB491" s="33">
        <f>K491+P491+S491+V491+Y491</f>
        <v>3.1218374999999994</v>
      </c>
      <c r="AC491" s="33">
        <f>AA491*$AE$7</f>
        <v>2.0477137499999998</v>
      </c>
      <c r="AD491" s="33">
        <f>AB491*$AE$7</f>
        <v>0.93655124999999972</v>
      </c>
      <c r="AE491" s="33"/>
      <c r="AF491" s="33"/>
      <c r="AG491" s="33"/>
      <c r="AH491" s="33">
        <f>(AA491+AC491)*$AJ$7</f>
        <v>0.26620278749999998</v>
      </c>
      <c r="AI491" s="33">
        <f>(AB491+AD491)*$AJ$7</f>
        <v>0.12175166249999997</v>
      </c>
      <c r="AJ491" s="33"/>
      <c r="AK491" s="37">
        <v>23.7</v>
      </c>
      <c r="AL491" s="38">
        <v>10.84</v>
      </c>
      <c r="AM491" s="38">
        <f t="shared" si="133"/>
        <v>25.6</v>
      </c>
      <c r="AN491" s="38">
        <f t="shared" si="135"/>
        <v>11.71</v>
      </c>
      <c r="AO491" s="37">
        <f t="shared" si="134"/>
        <v>5.12</v>
      </c>
      <c r="AP491" s="38">
        <f t="shared" si="134"/>
        <v>2.34</v>
      </c>
      <c r="AQ491" s="83"/>
      <c r="AR491" s="37">
        <f t="shared" si="143"/>
        <v>30.720000000000002</v>
      </c>
      <c r="AS491" s="38">
        <f t="shared" si="143"/>
        <v>14.05</v>
      </c>
    </row>
    <row r="492" spans="1:45" ht="0.75" customHeight="1" x14ac:dyDescent="0.25">
      <c r="A492" s="247"/>
      <c r="B492" s="198"/>
      <c r="C492" s="200"/>
      <c r="D492" s="30" t="s">
        <v>46</v>
      </c>
      <c r="E492" s="31">
        <v>25</v>
      </c>
      <c r="F492" s="31">
        <v>15</v>
      </c>
      <c r="G492" s="33">
        <f>$G$85</f>
        <v>3.6999999999999998E-2</v>
      </c>
      <c r="H492" s="33">
        <f t="shared" si="138"/>
        <v>0.92499999999999993</v>
      </c>
      <c r="I492" s="34"/>
      <c r="J492" s="33">
        <f t="shared" si="142"/>
        <v>0.55499999999999994</v>
      </c>
      <c r="K492" s="34"/>
      <c r="L492" s="33"/>
      <c r="M492" s="33"/>
      <c r="N492" s="33"/>
      <c r="O492" s="33"/>
      <c r="P492" s="33"/>
      <c r="Q492" s="33"/>
      <c r="R492" s="33"/>
      <c r="S492" s="35"/>
      <c r="T492" s="33"/>
      <c r="U492" s="36"/>
      <c r="V492" s="36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7"/>
      <c r="AL492" s="38">
        <v>4.6100000000000003</v>
      </c>
      <c r="AM492" s="38">
        <f t="shared" si="133"/>
        <v>0</v>
      </c>
      <c r="AN492" s="38">
        <f t="shared" si="135"/>
        <v>4.9800000000000004</v>
      </c>
      <c r="AO492" s="37">
        <f t="shared" si="134"/>
        <v>0</v>
      </c>
      <c r="AP492" s="38">
        <f t="shared" si="134"/>
        <v>1</v>
      </c>
      <c r="AQ492" s="83"/>
      <c r="AR492" s="37"/>
      <c r="AS492" s="38">
        <f t="shared" si="143"/>
        <v>5.98</v>
      </c>
    </row>
    <row r="493" spans="1:45" ht="18.75" customHeight="1" x14ac:dyDescent="0.25">
      <c r="A493" s="140" t="s">
        <v>669</v>
      </c>
      <c r="B493" s="28" t="s">
        <v>670</v>
      </c>
      <c r="C493" s="29"/>
      <c r="D493" s="30"/>
      <c r="E493" s="31"/>
      <c r="F493" s="31"/>
      <c r="G493" s="33"/>
      <c r="H493" s="33"/>
      <c r="I493" s="34"/>
      <c r="J493" s="33"/>
      <c r="K493" s="34"/>
      <c r="L493" s="33"/>
      <c r="M493" s="33"/>
      <c r="N493" s="33"/>
      <c r="O493" s="33"/>
      <c r="P493" s="33"/>
      <c r="Q493" s="33"/>
      <c r="R493" s="33"/>
      <c r="S493" s="35"/>
      <c r="T493" s="33"/>
      <c r="U493" s="36"/>
      <c r="V493" s="36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7"/>
      <c r="AL493" s="38"/>
      <c r="AM493" s="38"/>
      <c r="AN493" s="38"/>
      <c r="AO493" s="37"/>
      <c r="AP493" s="38"/>
      <c r="AQ493" s="83"/>
      <c r="AR493" s="37"/>
      <c r="AS493" s="38"/>
    </row>
    <row r="494" spans="1:45" ht="27.75" customHeight="1" x14ac:dyDescent="0.25">
      <c r="A494" s="246" t="s">
        <v>671</v>
      </c>
      <c r="B494" s="197" t="s">
        <v>672</v>
      </c>
      <c r="C494" s="199" t="s">
        <v>192</v>
      </c>
      <c r="D494" s="30" t="s">
        <v>193</v>
      </c>
      <c r="E494" s="31">
        <v>20</v>
      </c>
      <c r="F494" s="31">
        <v>10</v>
      </c>
      <c r="G494" s="33">
        <f>$G$84</f>
        <v>4.5999999999999999E-2</v>
      </c>
      <c r="H494" s="33">
        <f t="shared" si="138"/>
        <v>0.91999999999999993</v>
      </c>
      <c r="I494" s="34">
        <f>H494+H495</f>
        <v>3.88</v>
      </c>
      <c r="J494" s="33">
        <f t="shared" si="142"/>
        <v>0.45999999999999996</v>
      </c>
      <c r="K494" s="34">
        <f>J494+J495</f>
        <v>1.2</v>
      </c>
      <c r="L494" s="33"/>
      <c r="M494" s="33"/>
      <c r="N494" s="33"/>
      <c r="O494" s="33">
        <f>I494*$Q$7</f>
        <v>5.8199999999999995E-2</v>
      </c>
      <c r="P494" s="33">
        <f>K494*$Q$7</f>
        <v>1.7999999999999999E-2</v>
      </c>
      <c r="Q494" s="33"/>
      <c r="R494" s="33">
        <f>I494*$T$7</f>
        <v>1.3192000000000002</v>
      </c>
      <c r="S494" s="35">
        <f>K494*$T$7</f>
        <v>0.40800000000000003</v>
      </c>
      <c r="T494" s="33"/>
      <c r="U494" s="36">
        <f>I494*$W$7</f>
        <v>3.88E-4</v>
      </c>
      <c r="V494" s="36">
        <f>K494*$W$7</f>
        <v>1.2E-4</v>
      </c>
      <c r="W494" s="33"/>
      <c r="X494" s="33">
        <f>I494*$Z$7</f>
        <v>2.9542319999999997</v>
      </c>
      <c r="Y494" s="33">
        <f>K494*$Z$7</f>
        <v>0.91367999999999994</v>
      </c>
      <c r="Z494" s="33"/>
      <c r="AA494" s="33">
        <f>I494+O494+R494+U494+X494</f>
        <v>8.212019999999999</v>
      </c>
      <c r="AB494" s="33">
        <f>K494+P494+S494+V494+Y494</f>
        <v>2.5397999999999996</v>
      </c>
      <c r="AC494" s="33">
        <f>AA494*$AE$7</f>
        <v>2.4636059999999995</v>
      </c>
      <c r="AD494" s="33">
        <f>AB494*$AE$7</f>
        <v>0.76193999999999984</v>
      </c>
      <c r="AE494" s="33"/>
      <c r="AF494" s="33"/>
      <c r="AG494" s="33"/>
      <c r="AH494" s="33">
        <f>(AA494+AC494)*$AJ$7</f>
        <v>0.32026877999999992</v>
      </c>
      <c r="AI494" s="33">
        <f>(AB494+AD494)*$AJ$7</f>
        <v>9.9052199999999993E-2</v>
      </c>
      <c r="AJ494" s="33"/>
      <c r="AK494" s="37">
        <v>28.51</v>
      </c>
      <c r="AL494" s="38">
        <v>8.82</v>
      </c>
      <c r="AM494" s="38">
        <f t="shared" si="133"/>
        <v>30.79</v>
      </c>
      <c r="AN494" s="38">
        <f t="shared" si="135"/>
        <v>9.5299999999999994</v>
      </c>
      <c r="AO494" s="37">
        <f t="shared" si="134"/>
        <v>6.16</v>
      </c>
      <c r="AP494" s="38">
        <f t="shared" si="134"/>
        <v>1.91</v>
      </c>
      <c r="AQ494" s="83"/>
      <c r="AR494" s="37">
        <f>AM494+AO494</f>
        <v>36.950000000000003</v>
      </c>
      <c r="AS494" s="38">
        <f>AN494+AP494</f>
        <v>11.44</v>
      </c>
    </row>
    <row r="495" spans="1:45" ht="13.5" customHeight="1" x14ac:dyDescent="0.25">
      <c r="A495" s="247"/>
      <c r="B495" s="198"/>
      <c r="C495" s="200"/>
      <c r="D495" s="30" t="s">
        <v>46</v>
      </c>
      <c r="E495" s="31">
        <v>80</v>
      </c>
      <c r="F495" s="31">
        <v>20</v>
      </c>
      <c r="G495" s="33">
        <f>$G$85</f>
        <v>3.6999999999999998E-2</v>
      </c>
      <c r="H495" s="33">
        <f t="shared" si="138"/>
        <v>2.96</v>
      </c>
      <c r="I495" s="34"/>
      <c r="J495" s="33">
        <f t="shared" si="142"/>
        <v>0.74</v>
      </c>
      <c r="K495" s="34"/>
      <c r="L495" s="33"/>
      <c r="M495" s="33"/>
      <c r="N495" s="33"/>
      <c r="O495" s="33"/>
      <c r="P495" s="33"/>
      <c r="Q495" s="33"/>
      <c r="R495" s="33"/>
      <c r="S495" s="35"/>
      <c r="T495" s="33"/>
      <c r="U495" s="36"/>
      <c r="V495" s="36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7"/>
      <c r="AL495" s="38"/>
      <c r="AM495" s="38"/>
      <c r="AN495" s="38"/>
      <c r="AO495" s="37"/>
      <c r="AP495" s="38"/>
      <c r="AQ495" s="83"/>
      <c r="AR495" s="37"/>
      <c r="AS495" s="38"/>
    </row>
    <row r="496" spans="1:45" x14ac:dyDescent="0.25">
      <c r="A496" s="150" t="s">
        <v>673</v>
      </c>
      <c r="B496" s="28" t="s">
        <v>674</v>
      </c>
      <c r="C496" s="29"/>
      <c r="D496" s="30"/>
      <c r="E496" s="31"/>
      <c r="F496" s="31"/>
      <c r="G496" s="33"/>
      <c r="H496" s="33"/>
      <c r="I496" s="34"/>
      <c r="J496" s="33"/>
      <c r="K496" s="34"/>
      <c r="L496" s="33"/>
      <c r="M496" s="33"/>
      <c r="N496" s="33"/>
      <c r="O496" s="33"/>
      <c r="P496" s="33"/>
      <c r="Q496" s="33"/>
      <c r="R496" s="33"/>
      <c r="S496" s="35"/>
      <c r="T496" s="33"/>
      <c r="U496" s="36"/>
      <c r="V496" s="36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7"/>
      <c r="AL496" s="38"/>
      <c r="AM496" s="38"/>
      <c r="AN496" s="38"/>
      <c r="AO496" s="37"/>
      <c r="AP496" s="38"/>
      <c r="AQ496" s="83"/>
      <c r="AR496" s="37"/>
      <c r="AS496" s="38"/>
    </row>
    <row r="497" spans="1:45" ht="32.25" customHeight="1" x14ac:dyDescent="0.25">
      <c r="A497" s="246" t="s">
        <v>675</v>
      </c>
      <c r="B497" s="197" t="s">
        <v>676</v>
      </c>
      <c r="C497" s="199" t="s">
        <v>192</v>
      </c>
      <c r="D497" s="30" t="s">
        <v>193</v>
      </c>
      <c r="E497" s="31">
        <v>45</v>
      </c>
      <c r="F497" s="31">
        <v>20</v>
      </c>
      <c r="G497" s="33">
        <f>$G$84</f>
        <v>4.5999999999999999E-2</v>
      </c>
      <c r="H497" s="33">
        <f t="shared" si="138"/>
        <v>2.0699999999999998</v>
      </c>
      <c r="I497" s="34">
        <f>H497+H498</f>
        <v>3.1799999999999997</v>
      </c>
      <c r="J497" s="33">
        <f t="shared" si="142"/>
        <v>0.91999999999999993</v>
      </c>
      <c r="K497" s="34">
        <f>J497+J498</f>
        <v>1.66</v>
      </c>
      <c r="L497" s="33"/>
      <c r="M497" s="33"/>
      <c r="N497" s="33"/>
      <c r="O497" s="33">
        <f>I497*$Q$7</f>
        <v>4.7699999999999992E-2</v>
      </c>
      <c r="P497" s="33">
        <f>K497*$Q$7</f>
        <v>2.4899999999999999E-2</v>
      </c>
      <c r="Q497" s="33"/>
      <c r="R497" s="33">
        <f>I497*$T$7</f>
        <v>1.0811999999999999</v>
      </c>
      <c r="S497" s="35">
        <f>K497*$T$7</f>
        <v>0.56440000000000001</v>
      </c>
      <c r="T497" s="33"/>
      <c r="U497" s="36">
        <f>I497*$W$7</f>
        <v>3.1799999999999998E-4</v>
      </c>
      <c r="V497" s="36">
        <f>K497*$W$7</f>
        <v>1.66E-4</v>
      </c>
      <c r="W497" s="33"/>
      <c r="X497" s="33">
        <f>I497*$Z$7</f>
        <v>2.4212519999999995</v>
      </c>
      <c r="Y497" s="33">
        <f>K497*$Z$7</f>
        <v>1.2639239999999998</v>
      </c>
      <c r="Z497" s="33"/>
      <c r="AA497" s="33">
        <f>I497+O497+R497+U497+X497</f>
        <v>6.7304699999999986</v>
      </c>
      <c r="AB497" s="33">
        <f>K497+P497+S497+V497+Y497</f>
        <v>3.5133899999999998</v>
      </c>
      <c r="AC497" s="33">
        <f>AA497*$AE$7</f>
        <v>2.0191409999999994</v>
      </c>
      <c r="AD497" s="33">
        <f>AB497*$AE$7</f>
        <v>1.054017</v>
      </c>
      <c r="AE497" s="33"/>
      <c r="AF497" s="33"/>
      <c r="AG497" s="33"/>
      <c r="AH497" s="33">
        <f>(AA497+AC497)*$AJ$7</f>
        <v>0.26248832999999994</v>
      </c>
      <c r="AI497" s="33">
        <f>(AB497+AD497)*$AJ$7</f>
        <v>0.13702220999999998</v>
      </c>
      <c r="AJ497" s="33"/>
      <c r="AK497" s="37">
        <v>23.37</v>
      </c>
      <c r="AL497" s="38">
        <v>12.2</v>
      </c>
      <c r="AM497" s="38">
        <f t="shared" si="133"/>
        <v>25.24</v>
      </c>
      <c r="AN497" s="38">
        <f t="shared" si="135"/>
        <v>13.18</v>
      </c>
      <c r="AO497" s="37">
        <f t="shared" si="134"/>
        <v>5.05</v>
      </c>
      <c r="AP497" s="38">
        <f t="shared" si="134"/>
        <v>2.64</v>
      </c>
      <c r="AQ497" s="83"/>
      <c r="AR497" s="37">
        <f t="shared" ref="AR497:AS501" si="144">AM497+AO497</f>
        <v>30.29</v>
      </c>
      <c r="AS497" s="38">
        <f t="shared" si="144"/>
        <v>15.82</v>
      </c>
    </row>
    <row r="498" spans="1:45" ht="0.75" customHeight="1" x14ac:dyDescent="0.25">
      <c r="A498" s="247"/>
      <c r="B498" s="198"/>
      <c r="C498" s="200"/>
      <c r="D498" s="30" t="s">
        <v>46</v>
      </c>
      <c r="E498" s="31">
        <v>30</v>
      </c>
      <c r="F498" s="31">
        <v>20</v>
      </c>
      <c r="G498" s="33">
        <f>$G$85</f>
        <v>3.6999999999999998E-2</v>
      </c>
      <c r="H498" s="33">
        <f t="shared" si="138"/>
        <v>1.1099999999999999</v>
      </c>
      <c r="I498" s="34"/>
      <c r="J498" s="33">
        <f t="shared" si="142"/>
        <v>0.74</v>
      </c>
      <c r="K498" s="34"/>
      <c r="L498" s="33"/>
      <c r="M498" s="33"/>
      <c r="N498" s="33"/>
      <c r="O498" s="33"/>
      <c r="P498" s="33"/>
      <c r="Q498" s="33"/>
      <c r="R498" s="33"/>
      <c r="S498" s="35"/>
      <c r="T498" s="33"/>
      <c r="U498" s="36"/>
      <c r="V498" s="36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7"/>
      <c r="AL498" s="38"/>
      <c r="AM498" s="38">
        <f t="shared" si="133"/>
        <v>0</v>
      </c>
      <c r="AN498" s="38">
        <f t="shared" si="135"/>
        <v>0</v>
      </c>
      <c r="AO498" s="37">
        <f t="shared" si="134"/>
        <v>0</v>
      </c>
      <c r="AP498" s="38">
        <f t="shared" si="134"/>
        <v>0</v>
      </c>
      <c r="AQ498" s="83"/>
      <c r="AR498" s="37">
        <f t="shared" si="144"/>
        <v>0</v>
      </c>
      <c r="AS498" s="38">
        <f t="shared" si="144"/>
        <v>0</v>
      </c>
    </row>
    <row r="499" spans="1:45" ht="16.5" customHeight="1" x14ac:dyDescent="0.25">
      <c r="A499" s="246" t="s">
        <v>677</v>
      </c>
      <c r="B499" s="197" t="s">
        <v>678</v>
      </c>
      <c r="C499" s="199" t="s">
        <v>192</v>
      </c>
      <c r="D499" s="30" t="s">
        <v>193</v>
      </c>
      <c r="E499" s="31">
        <v>40</v>
      </c>
      <c r="F499" s="31">
        <v>20</v>
      </c>
      <c r="G499" s="33">
        <f>$G$84</f>
        <v>4.5999999999999999E-2</v>
      </c>
      <c r="H499" s="33">
        <f t="shared" si="138"/>
        <v>1.8399999999999999</v>
      </c>
      <c r="I499" s="34">
        <f>H499+H500</f>
        <v>2.9499999999999997</v>
      </c>
      <c r="J499" s="33">
        <f t="shared" si="142"/>
        <v>0.91999999999999993</v>
      </c>
      <c r="K499" s="34">
        <f>J499+J500</f>
        <v>1.4749999999999999</v>
      </c>
      <c r="L499" s="33"/>
      <c r="M499" s="33"/>
      <c r="N499" s="33"/>
      <c r="O499" s="33">
        <f>I499*$Q$7</f>
        <v>4.4249999999999998E-2</v>
      </c>
      <c r="P499" s="33">
        <f>K499*$Q$7</f>
        <v>2.2124999999999999E-2</v>
      </c>
      <c r="Q499" s="33"/>
      <c r="R499" s="33">
        <f>I499*$T$7</f>
        <v>1.0029999999999999</v>
      </c>
      <c r="S499" s="35">
        <f>K499*$T$7</f>
        <v>0.50149999999999995</v>
      </c>
      <c r="T499" s="33"/>
      <c r="U499" s="36">
        <f>I499*$W$7</f>
        <v>2.9499999999999996E-4</v>
      </c>
      <c r="V499" s="36">
        <f>K499*$W$7</f>
        <v>1.4749999999999998E-4</v>
      </c>
      <c r="W499" s="33"/>
      <c r="X499" s="33">
        <f>I499*$Z$7</f>
        <v>2.2461299999999995</v>
      </c>
      <c r="Y499" s="33">
        <f>K499*$Z$7</f>
        <v>1.1230649999999998</v>
      </c>
      <c r="Z499" s="33"/>
      <c r="AA499" s="33">
        <f>I499+O499+R499+U499+X499</f>
        <v>6.2436749999999988</v>
      </c>
      <c r="AB499" s="33">
        <f>K499+P499+S499+V499+Y499</f>
        <v>3.1218374999999994</v>
      </c>
      <c r="AC499" s="33">
        <f>AA499*$AE$7</f>
        <v>1.8731024999999994</v>
      </c>
      <c r="AD499" s="33">
        <f>AB499*$AE$7</f>
        <v>0.93655124999999972</v>
      </c>
      <c r="AE499" s="33"/>
      <c r="AF499" s="33"/>
      <c r="AG499" s="33"/>
      <c r="AH499" s="33">
        <f>(AA499+AC499)*$AJ$7</f>
        <v>0.24350332499999994</v>
      </c>
      <c r="AI499" s="33">
        <f>(AB499+AD499)*$AJ$7</f>
        <v>0.12175166249999997</v>
      </c>
      <c r="AJ499" s="33"/>
      <c r="AK499" s="37">
        <v>21.68</v>
      </c>
      <c r="AL499" s="38">
        <v>10.84</v>
      </c>
      <c r="AM499" s="38">
        <f t="shared" si="133"/>
        <v>23.41</v>
      </c>
      <c r="AN499" s="38">
        <f t="shared" si="135"/>
        <v>11.71</v>
      </c>
      <c r="AO499" s="37">
        <f t="shared" si="134"/>
        <v>4.68</v>
      </c>
      <c r="AP499" s="38">
        <f t="shared" si="134"/>
        <v>2.34</v>
      </c>
      <c r="AQ499" s="83"/>
      <c r="AR499" s="37">
        <f t="shared" si="144"/>
        <v>28.09</v>
      </c>
      <c r="AS499" s="38">
        <f t="shared" si="144"/>
        <v>14.05</v>
      </c>
    </row>
    <row r="500" spans="1:45" ht="0.75" customHeight="1" x14ac:dyDescent="0.25">
      <c r="A500" s="247"/>
      <c r="B500" s="198"/>
      <c r="C500" s="200"/>
      <c r="D500" s="30" t="s">
        <v>46</v>
      </c>
      <c r="E500" s="31">
        <v>30</v>
      </c>
      <c r="F500" s="31">
        <v>15</v>
      </c>
      <c r="G500" s="33">
        <f>$G$85</f>
        <v>3.6999999999999998E-2</v>
      </c>
      <c r="H500" s="33">
        <f t="shared" si="138"/>
        <v>1.1099999999999999</v>
      </c>
      <c r="I500" s="34"/>
      <c r="J500" s="33">
        <f t="shared" si="142"/>
        <v>0.55499999999999994</v>
      </c>
      <c r="K500" s="34"/>
      <c r="L500" s="33"/>
      <c r="M500" s="33"/>
      <c r="N500" s="33"/>
      <c r="O500" s="33"/>
      <c r="P500" s="33"/>
      <c r="Q500" s="33"/>
      <c r="R500" s="33"/>
      <c r="S500" s="35"/>
      <c r="T500" s="33"/>
      <c r="U500" s="36"/>
      <c r="V500" s="36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7">
        <v>9.2200000000000006</v>
      </c>
      <c r="AL500" s="38">
        <v>4.6100000000000003</v>
      </c>
      <c r="AM500" s="38">
        <f t="shared" si="133"/>
        <v>9.9600000000000009</v>
      </c>
      <c r="AN500" s="38">
        <f t="shared" si="135"/>
        <v>4.9800000000000004</v>
      </c>
      <c r="AO500" s="37">
        <f t="shared" si="134"/>
        <v>1.99</v>
      </c>
      <c r="AP500" s="38">
        <f t="shared" si="134"/>
        <v>1</v>
      </c>
      <c r="AQ500" s="83"/>
      <c r="AR500" s="37">
        <f t="shared" si="144"/>
        <v>11.950000000000001</v>
      </c>
      <c r="AS500" s="38">
        <f t="shared" si="144"/>
        <v>5.98</v>
      </c>
    </row>
    <row r="501" spans="1:45" ht="20.25" customHeight="1" x14ac:dyDescent="0.25">
      <c r="A501" s="246" t="s">
        <v>679</v>
      </c>
      <c r="B501" s="197" t="s">
        <v>680</v>
      </c>
      <c r="C501" s="199" t="s">
        <v>192</v>
      </c>
      <c r="D501" s="30" t="s">
        <v>193</v>
      </c>
      <c r="E501" s="31">
        <v>40</v>
      </c>
      <c r="F501" s="31">
        <v>20</v>
      </c>
      <c r="G501" s="33">
        <f>$G$84</f>
        <v>4.5999999999999999E-2</v>
      </c>
      <c r="H501" s="33">
        <f t="shared" si="138"/>
        <v>1.8399999999999999</v>
      </c>
      <c r="I501" s="34">
        <f>H501+H502</f>
        <v>2.9499999999999997</v>
      </c>
      <c r="J501" s="33">
        <f t="shared" si="142"/>
        <v>0.91999999999999993</v>
      </c>
      <c r="K501" s="34">
        <f>J501+J502</f>
        <v>1.4749999999999999</v>
      </c>
      <c r="L501" s="33"/>
      <c r="M501" s="33"/>
      <c r="N501" s="33"/>
      <c r="O501" s="33">
        <f>I501*$Q$7</f>
        <v>4.4249999999999998E-2</v>
      </c>
      <c r="P501" s="33">
        <f>K501*$Q$7</f>
        <v>2.2124999999999999E-2</v>
      </c>
      <c r="Q501" s="33"/>
      <c r="R501" s="33">
        <f>I501*$T$7</f>
        <v>1.0029999999999999</v>
      </c>
      <c r="S501" s="35">
        <f>K501*$T$7</f>
        <v>0.50149999999999995</v>
      </c>
      <c r="T501" s="33"/>
      <c r="U501" s="36">
        <f>I501*$W$7</f>
        <v>2.9499999999999996E-4</v>
      </c>
      <c r="V501" s="36">
        <f>K501*$W$7</f>
        <v>1.4749999999999998E-4</v>
      </c>
      <c r="W501" s="33"/>
      <c r="X501" s="33">
        <f>I501*$Z$7</f>
        <v>2.2461299999999995</v>
      </c>
      <c r="Y501" s="33">
        <f>K501*$Z$7</f>
        <v>1.1230649999999998</v>
      </c>
      <c r="Z501" s="33"/>
      <c r="AA501" s="33">
        <f>I501+O501+R501+U501+X501</f>
        <v>6.2436749999999988</v>
      </c>
      <c r="AB501" s="33">
        <f>K501+P501+S501+V501+Y501</f>
        <v>3.1218374999999994</v>
      </c>
      <c r="AC501" s="33">
        <f>AA501*$AE$7</f>
        <v>1.8731024999999994</v>
      </c>
      <c r="AD501" s="33">
        <f>AB501*$AE$7</f>
        <v>0.93655124999999972</v>
      </c>
      <c r="AE501" s="33"/>
      <c r="AF501" s="33"/>
      <c r="AG501" s="33"/>
      <c r="AH501" s="33">
        <f>(AA501+AC501)*$AJ$7</f>
        <v>0.24350332499999994</v>
      </c>
      <c r="AI501" s="33">
        <f>(AB501+AD501)*$AJ$7</f>
        <v>0.12175166249999997</v>
      </c>
      <c r="AJ501" s="33"/>
      <c r="AK501" s="37">
        <v>21.68</v>
      </c>
      <c r="AL501" s="38">
        <v>10.84</v>
      </c>
      <c r="AM501" s="38">
        <f t="shared" si="133"/>
        <v>23.41</v>
      </c>
      <c r="AN501" s="38">
        <f t="shared" si="135"/>
        <v>11.71</v>
      </c>
      <c r="AO501" s="37">
        <f t="shared" si="134"/>
        <v>4.68</v>
      </c>
      <c r="AP501" s="38">
        <f t="shared" si="134"/>
        <v>2.34</v>
      </c>
      <c r="AQ501" s="83"/>
      <c r="AR501" s="37">
        <f t="shared" si="144"/>
        <v>28.09</v>
      </c>
      <c r="AS501" s="38">
        <f t="shared" si="144"/>
        <v>14.05</v>
      </c>
    </row>
    <row r="502" spans="1:45" ht="51.75" hidden="1" customHeight="1" x14ac:dyDescent="0.25">
      <c r="A502" s="247"/>
      <c r="B502" s="198"/>
      <c r="C502" s="200"/>
      <c r="D502" s="30" t="s">
        <v>46</v>
      </c>
      <c r="E502" s="31">
        <v>30</v>
      </c>
      <c r="F502" s="31">
        <v>15</v>
      </c>
      <c r="G502" s="33">
        <f>$G$85</f>
        <v>3.6999999999999998E-2</v>
      </c>
      <c r="H502" s="33">
        <f t="shared" si="138"/>
        <v>1.1099999999999999</v>
      </c>
      <c r="I502" s="34"/>
      <c r="J502" s="33">
        <f t="shared" si="142"/>
        <v>0.55499999999999994</v>
      </c>
      <c r="K502" s="34"/>
      <c r="L502" s="33"/>
      <c r="M502" s="33"/>
      <c r="N502" s="33"/>
      <c r="O502" s="33"/>
      <c r="P502" s="33"/>
      <c r="Q502" s="33"/>
      <c r="R502" s="33"/>
      <c r="S502" s="35"/>
      <c r="T502" s="33"/>
      <c r="U502" s="36"/>
      <c r="V502" s="36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7"/>
      <c r="AL502" s="38"/>
      <c r="AM502" s="38">
        <f t="shared" si="133"/>
        <v>0</v>
      </c>
      <c r="AN502" s="38">
        <f t="shared" si="135"/>
        <v>0</v>
      </c>
      <c r="AO502" s="37">
        <f t="shared" si="134"/>
        <v>0</v>
      </c>
      <c r="AP502" s="38">
        <f t="shared" si="134"/>
        <v>0</v>
      </c>
      <c r="AQ502" s="83"/>
      <c r="AR502" s="37"/>
      <c r="AS502" s="38"/>
    </row>
    <row r="503" spans="1:45" ht="25.5" customHeight="1" x14ac:dyDescent="0.25">
      <c r="A503" s="140" t="s">
        <v>681</v>
      </c>
      <c r="B503" s="28" t="s">
        <v>682</v>
      </c>
      <c r="C503" s="29"/>
      <c r="D503" s="30"/>
      <c r="E503" s="31"/>
      <c r="F503" s="31"/>
      <c r="G503" s="33"/>
      <c r="H503" s="33"/>
      <c r="I503" s="34"/>
      <c r="J503" s="33"/>
      <c r="K503" s="34"/>
      <c r="L503" s="33"/>
      <c r="M503" s="33"/>
      <c r="N503" s="33"/>
      <c r="O503" s="33"/>
      <c r="P503" s="33"/>
      <c r="Q503" s="33"/>
      <c r="R503" s="33"/>
      <c r="S503" s="35"/>
      <c r="T503" s="33"/>
      <c r="U503" s="36"/>
      <c r="V503" s="36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7"/>
      <c r="AL503" s="38"/>
      <c r="AM503" s="38"/>
      <c r="AN503" s="38"/>
      <c r="AO503" s="37"/>
      <c r="AP503" s="38"/>
      <c r="AQ503" s="83"/>
      <c r="AR503" s="37"/>
      <c r="AS503" s="38"/>
    </row>
    <row r="504" spans="1:45" ht="22.5" customHeight="1" x14ac:dyDescent="0.25">
      <c r="A504" s="246" t="s">
        <v>683</v>
      </c>
      <c r="B504" s="197" t="s">
        <v>684</v>
      </c>
      <c r="C504" s="199" t="s">
        <v>192</v>
      </c>
      <c r="D504" s="30" t="s">
        <v>193</v>
      </c>
      <c r="E504" s="31">
        <v>15</v>
      </c>
      <c r="F504" s="31">
        <v>10</v>
      </c>
      <c r="G504" s="33">
        <f>$G$84</f>
        <v>4.5999999999999999E-2</v>
      </c>
      <c r="H504" s="33">
        <f t="shared" si="138"/>
        <v>0.69</v>
      </c>
      <c r="I504" s="34">
        <f>H504+H505</f>
        <v>2.7249999999999996</v>
      </c>
      <c r="J504" s="33">
        <f t="shared" si="142"/>
        <v>0.45999999999999996</v>
      </c>
      <c r="K504" s="34">
        <f>J504+J505</f>
        <v>1.94</v>
      </c>
      <c r="L504" s="33"/>
      <c r="M504" s="33"/>
      <c r="N504" s="33"/>
      <c r="O504" s="33">
        <f>I504*$Q$7</f>
        <v>4.0874999999999995E-2</v>
      </c>
      <c r="P504" s="33">
        <f>K504*$Q$7</f>
        <v>2.9099999999999997E-2</v>
      </c>
      <c r="Q504" s="33"/>
      <c r="R504" s="33">
        <f>I504*$T$7</f>
        <v>0.92649999999999999</v>
      </c>
      <c r="S504" s="35">
        <f>K504*$T$7</f>
        <v>0.65960000000000008</v>
      </c>
      <c r="T504" s="33"/>
      <c r="U504" s="36">
        <f>I504*$W$7</f>
        <v>2.7249999999999996E-4</v>
      </c>
      <c r="V504" s="36">
        <f>K504*$W$7</f>
        <v>1.94E-4</v>
      </c>
      <c r="W504" s="33"/>
      <c r="X504" s="33">
        <f>I504*$Z$7</f>
        <v>2.0748149999999996</v>
      </c>
      <c r="Y504" s="33">
        <f>K504*$Z$7</f>
        <v>1.4771159999999999</v>
      </c>
      <c r="Z504" s="33"/>
      <c r="AA504" s="33">
        <f>I504+O504+R504+U504+X504</f>
        <v>5.7674624999999988</v>
      </c>
      <c r="AB504" s="33">
        <f>K504+P504+S504+V504+Y504</f>
        <v>4.1060099999999995</v>
      </c>
      <c r="AC504" s="33">
        <f>AA504*$AE$7</f>
        <v>1.7302387499999996</v>
      </c>
      <c r="AD504" s="33">
        <f>AB504*$AE$7</f>
        <v>1.2318029999999998</v>
      </c>
      <c r="AE504" s="33"/>
      <c r="AF504" s="33"/>
      <c r="AG504" s="33"/>
      <c r="AH504" s="33">
        <f>(AA504+AC504)*$AJ$7</f>
        <v>0.22493103749999996</v>
      </c>
      <c r="AI504" s="33">
        <f>(AB504+AD504)*$AJ$7</f>
        <v>0.16013438999999996</v>
      </c>
      <c r="AJ504" s="33"/>
      <c r="AK504" s="37">
        <v>20.02</v>
      </c>
      <c r="AL504" s="38">
        <v>14.26</v>
      </c>
      <c r="AM504" s="38">
        <f t="shared" si="133"/>
        <v>21.62</v>
      </c>
      <c r="AN504" s="38">
        <f t="shared" si="135"/>
        <v>15.4</v>
      </c>
      <c r="AO504" s="37">
        <f t="shared" si="134"/>
        <v>4.32</v>
      </c>
      <c r="AP504" s="38">
        <f t="shared" si="134"/>
        <v>3.08</v>
      </c>
      <c r="AQ504" s="83"/>
      <c r="AR504" s="37">
        <f t="shared" ref="AR504:AS506" si="145">AM504+AO504</f>
        <v>25.94</v>
      </c>
      <c r="AS504" s="38">
        <f t="shared" si="145"/>
        <v>18.48</v>
      </c>
    </row>
    <row r="505" spans="1:45" ht="0.75" customHeight="1" x14ac:dyDescent="0.25">
      <c r="A505" s="247"/>
      <c r="B505" s="198"/>
      <c r="C505" s="200"/>
      <c r="D505" s="30" t="s">
        <v>46</v>
      </c>
      <c r="E505" s="31">
        <v>55</v>
      </c>
      <c r="F505" s="31">
        <v>40</v>
      </c>
      <c r="G505" s="33">
        <f>$G$85</f>
        <v>3.6999999999999998E-2</v>
      </c>
      <c r="H505" s="33">
        <f t="shared" si="138"/>
        <v>2.0349999999999997</v>
      </c>
      <c r="I505" s="34"/>
      <c r="J505" s="33">
        <f t="shared" si="142"/>
        <v>1.48</v>
      </c>
      <c r="K505" s="34"/>
      <c r="L505" s="33"/>
      <c r="M505" s="33"/>
      <c r="N505" s="33"/>
      <c r="O505" s="33"/>
      <c r="P505" s="33"/>
      <c r="Q505" s="33"/>
      <c r="R505" s="33"/>
      <c r="S505" s="35"/>
      <c r="T505" s="33"/>
      <c r="U505" s="36"/>
      <c r="V505" s="36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7"/>
      <c r="AL505" s="38"/>
      <c r="AM505" s="38">
        <f t="shared" si="133"/>
        <v>0</v>
      </c>
      <c r="AN505" s="38">
        <f t="shared" si="135"/>
        <v>0</v>
      </c>
      <c r="AO505" s="37">
        <f t="shared" si="134"/>
        <v>0</v>
      </c>
      <c r="AP505" s="38">
        <f t="shared" si="134"/>
        <v>0</v>
      </c>
      <c r="AQ505" s="83"/>
      <c r="AR505" s="37">
        <f t="shared" si="145"/>
        <v>0</v>
      </c>
      <c r="AS505" s="38">
        <f t="shared" si="145"/>
        <v>0</v>
      </c>
    </row>
    <row r="506" spans="1:45" ht="21.75" customHeight="1" x14ac:dyDescent="0.25">
      <c r="A506" s="246" t="s">
        <v>685</v>
      </c>
      <c r="B506" s="197" t="s">
        <v>686</v>
      </c>
      <c r="C506" s="199" t="s">
        <v>192</v>
      </c>
      <c r="D506" s="30" t="s">
        <v>193</v>
      </c>
      <c r="E506" s="31">
        <v>15</v>
      </c>
      <c r="F506" s="31">
        <v>10</v>
      </c>
      <c r="G506" s="33">
        <f>$G$84</f>
        <v>4.5999999999999999E-2</v>
      </c>
      <c r="H506" s="33">
        <f t="shared" si="138"/>
        <v>0.69</v>
      </c>
      <c r="I506" s="34">
        <f>H506+H507</f>
        <v>2.9099999999999997</v>
      </c>
      <c r="J506" s="33">
        <f t="shared" si="142"/>
        <v>0.45999999999999996</v>
      </c>
      <c r="K506" s="34">
        <f>J506+J507</f>
        <v>2.125</v>
      </c>
      <c r="L506" s="33"/>
      <c r="M506" s="33"/>
      <c r="N506" s="33"/>
      <c r="O506" s="33">
        <f>I506*$Q$7</f>
        <v>4.3649999999999994E-2</v>
      </c>
      <c r="P506" s="33">
        <f>K506*$Q$7</f>
        <v>3.1875000000000001E-2</v>
      </c>
      <c r="Q506" s="33"/>
      <c r="R506" s="33">
        <f>I506*$T$7</f>
        <v>0.98939999999999995</v>
      </c>
      <c r="S506" s="35">
        <f>K506*$T$7</f>
        <v>0.72250000000000003</v>
      </c>
      <c r="T506" s="33"/>
      <c r="U506" s="36">
        <f>I506*$W$7</f>
        <v>2.9099999999999997E-4</v>
      </c>
      <c r="V506" s="36">
        <f>K506*$W$7</f>
        <v>2.1250000000000002E-4</v>
      </c>
      <c r="W506" s="33"/>
      <c r="X506" s="33">
        <f>I506*$Z$7</f>
        <v>2.2156739999999995</v>
      </c>
      <c r="Y506" s="33">
        <f>K506*$Z$7</f>
        <v>1.6179749999999999</v>
      </c>
      <c r="Z506" s="33"/>
      <c r="AA506" s="33">
        <f>I506+O506+R506+U506+X506</f>
        <v>6.1590149999999984</v>
      </c>
      <c r="AB506" s="33">
        <f>K506+P506+S506+V506+Y506</f>
        <v>4.4975624999999999</v>
      </c>
      <c r="AC506" s="33">
        <f>AA506*$AE$7</f>
        <v>1.8477044999999994</v>
      </c>
      <c r="AD506" s="33">
        <f>AB506*$AE$7</f>
        <v>1.34926875</v>
      </c>
      <c r="AE506" s="33"/>
      <c r="AF506" s="33"/>
      <c r="AG506" s="33"/>
      <c r="AH506" s="33">
        <f>(AA506+AC506)*$AJ$7</f>
        <v>0.24020158499999991</v>
      </c>
      <c r="AI506" s="33">
        <f>(AB506+AD506)*$AJ$7</f>
        <v>0.1754049375</v>
      </c>
      <c r="AJ506" s="33"/>
      <c r="AK506" s="37">
        <v>21.38</v>
      </c>
      <c r="AL506" s="38">
        <v>15.61</v>
      </c>
      <c r="AM506" s="38">
        <f t="shared" si="133"/>
        <v>23.09</v>
      </c>
      <c r="AN506" s="38">
        <f t="shared" si="135"/>
        <v>16.86</v>
      </c>
      <c r="AO506" s="37">
        <f t="shared" si="134"/>
        <v>4.62</v>
      </c>
      <c r="AP506" s="38">
        <f t="shared" si="134"/>
        <v>3.37</v>
      </c>
      <c r="AQ506" s="83"/>
      <c r="AR506" s="37">
        <f t="shared" si="145"/>
        <v>27.71</v>
      </c>
      <c r="AS506" s="38">
        <f t="shared" si="145"/>
        <v>20.23</v>
      </c>
    </row>
    <row r="507" spans="1:45" ht="51.75" hidden="1" customHeight="1" x14ac:dyDescent="0.25">
      <c r="A507" s="247"/>
      <c r="B507" s="198"/>
      <c r="C507" s="200"/>
      <c r="D507" s="30" t="s">
        <v>46</v>
      </c>
      <c r="E507" s="31">
        <v>60</v>
      </c>
      <c r="F507" s="31">
        <v>45</v>
      </c>
      <c r="G507" s="33">
        <f>$G$85</f>
        <v>3.6999999999999998E-2</v>
      </c>
      <c r="H507" s="33">
        <f t="shared" si="138"/>
        <v>2.2199999999999998</v>
      </c>
      <c r="I507" s="34"/>
      <c r="J507" s="33">
        <f t="shared" si="142"/>
        <v>1.6649999999999998</v>
      </c>
      <c r="K507" s="34"/>
      <c r="L507" s="33"/>
      <c r="M507" s="33"/>
      <c r="N507" s="33"/>
      <c r="O507" s="33"/>
      <c r="P507" s="33"/>
      <c r="Q507" s="33"/>
      <c r="R507" s="33"/>
      <c r="S507" s="35"/>
      <c r="T507" s="33"/>
      <c r="U507" s="36"/>
      <c r="V507" s="36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7"/>
      <c r="AL507" s="38"/>
      <c r="AM507" s="38">
        <f t="shared" si="133"/>
        <v>0</v>
      </c>
      <c r="AN507" s="38">
        <f t="shared" si="135"/>
        <v>0</v>
      </c>
      <c r="AO507" s="37">
        <f t="shared" si="134"/>
        <v>0</v>
      </c>
      <c r="AP507" s="38">
        <f t="shared" si="134"/>
        <v>0</v>
      </c>
      <c r="AQ507" s="83"/>
      <c r="AR507" s="37"/>
      <c r="AS507" s="38"/>
    </row>
    <row r="508" spans="1:45" ht="42" customHeight="1" x14ac:dyDescent="0.25">
      <c r="A508" s="246" t="s">
        <v>687</v>
      </c>
      <c r="B508" s="197" t="s">
        <v>688</v>
      </c>
      <c r="C508" s="199" t="s">
        <v>192</v>
      </c>
      <c r="D508" s="30" t="s">
        <v>193</v>
      </c>
      <c r="E508" s="31">
        <v>40</v>
      </c>
      <c r="F508" s="31">
        <v>30</v>
      </c>
      <c r="G508" s="33">
        <f>$G$84</f>
        <v>4.5999999999999999E-2</v>
      </c>
      <c r="H508" s="33">
        <f t="shared" si="138"/>
        <v>1.8399999999999999</v>
      </c>
      <c r="I508" s="34">
        <f>H508+H509</f>
        <v>4.0599999999999996</v>
      </c>
      <c r="J508" s="33">
        <f t="shared" si="142"/>
        <v>1.38</v>
      </c>
      <c r="K508" s="34">
        <f>J508+J509</f>
        <v>3.2299999999999995</v>
      </c>
      <c r="L508" s="33"/>
      <c r="M508" s="33"/>
      <c r="N508" s="33"/>
      <c r="O508" s="33">
        <f>I508*$Q$7</f>
        <v>6.0899999999999989E-2</v>
      </c>
      <c r="P508" s="33">
        <f>K508*$Q$7</f>
        <v>4.8449999999999993E-2</v>
      </c>
      <c r="Q508" s="33"/>
      <c r="R508" s="33">
        <f>I508*$T$7</f>
        <v>1.3804000000000001</v>
      </c>
      <c r="S508" s="35">
        <f>K508*$T$7</f>
        <v>1.0981999999999998</v>
      </c>
      <c r="T508" s="33"/>
      <c r="U508" s="36">
        <f>I508*$W$7</f>
        <v>4.06E-4</v>
      </c>
      <c r="V508" s="36">
        <f>K508*$W$7</f>
        <v>3.2299999999999999E-4</v>
      </c>
      <c r="W508" s="33"/>
      <c r="X508" s="33">
        <f>I508*$Z$7</f>
        <v>3.0912839999999995</v>
      </c>
      <c r="Y508" s="33">
        <f>K508*$Z$7</f>
        <v>2.4593219999999993</v>
      </c>
      <c r="Z508" s="33"/>
      <c r="AA508" s="33">
        <f>I508+O508+R508+U508+X508</f>
        <v>8.5929899999999986</v>
      </c>
      <c r="AB508" s="33">
        <f>K508+P508+S508+V508+Y508</f>
        <v>6.8362949999999989</v>
      </c>
      <c r="AC508" s="33">
        <f>AA508*$AE$7</f>
        <v>2.5778969999999997</v>
      </c>
      <c r="AD508" s="33">
        <f>AB508*$AE$7</f>
        <v>2.0508884999999997</v>
      </c>
      <c r="AE508" s="33"/>
      <c r="AF508" s="33"/>
      <c r="AG508" s="33"/>
      <c r="AH508" s="33">
        <f>(AA508+AC508)*$AJ$7</f>
        <v>0.33512660999999994</v>
      </c>
      <c r="AI508" s="33">
        <f>(AB508+AD508)*$AJ$7</f>
        <v>0.26661550499999997</v>
      </c>
      <c r="AJ508" s="33"/>
      <c r="AK508" s="37">
        <v>29.83</v>
      </c>
      <c r="AL508" s="38">
        <v>23.73</v>
      </c>
      <c r="AM508" s="38">
        <f t="shared" si="133"/>
        <v>32.22</v>
      </c>
      <c r="AN508" s="38">
        <f t="shared" si="135"/>
        <v>25.63</v>
      </c>
      <c r="AO508" s="37">
        <f t="shared" si="134"/>
        <v>6.44</v>
      </c>
      <c r="AP508" s="38">
        <f t="shared" si="134"/>
        <v>5.13</v>
      </c>
      <c r="AQ508" s="83"/>
      <c r="AR508" s="37">
        <f>AM508+AO508</f>
        <v>38.659999999999997</v>
      </c>
      <c r="AS508" s="38">
        <f>AN508+AP508</f>
        <v>30.759999999999998</v>
      </c>
    </row>
    <row r="509" spans="1:45" ht="51.75" hidden="1" customHeight="1" x14ac:dyDescent="0.25">
      <c r="A509" s="247"/>
      <c r="B509" s="198"/>
      <c r="C509" s="200"/>
      <c r="D509" s="30" t="s">
        <v>46</v>
      </c>
      <c r="E509" s="31">
        <v>60</v>
      </c>
      <c r="F509" s="31">
        <v>50</v>
      </c>
      <c r="G509" s="33">
        <f>$G$85</f>
        <v>3.6999999999999998E-2</v>
      </c>
      <c r="H509" s="33">
        <f t="shared" si="138"/>
        <v>2.2199999999999998</v>
      </c>
      <c r="I509" s="34"/>
      <c r="J509" s="33">
        <f t="shared" si="142"/>
        <v>1.8499999999999999</v>
      </c>
      <c r="K509" s="34"/>
      <c r="L509" s="33"/>
      <c r="M509" s="33"/>
      <c r="N509" s="33"/>
      <c r="O509" s="33"/>
      <c r="P509" s="33"/>
      <c r="Q509" s="33"/>
      <c r="R509" s="33"/>
      <c r="S509" s="35"/>
      <c r="T509" s="33"/>
      <c r="U509" s="36"/>
      <c r="V509" s="36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7"/>
      <c r="AL509" s="38"/>
      <c r="AM509" s="38">
        <f t="shared" si="133"/>
        <v>0</v>
      </c>
      <c r="AN509" s="38">
        <f t="shared" si="135"/>
        <v>0</v>
      </c>
      <c r="AO509" s="37">
        <f t="shared" si="134"/>
        <v>0</v>
      </c>
      <c r="AP509" s="38">
        <f t="shared" si="134"/>
        <v>0</v>
      </c>
      <c r="AQ509" s="83"/>
      <c r="AR509" s="37"/>
      <c r="AS509" s="38"/>
    </row>
    <row r="510" spans="1:45" x14ac:dyDescent="0.25">
      <c r="A510" s="140" t="s">
        <v>689</v>
      </c>
      <c r="B510" s="28" t="s">
        <v>690</v>
      </c>
      <c r="C510" s="29"/>
      <c r="D510" s="30"/>
      <c r="E510" s="31"/>
      <c r="F510" s="31"/>
      <c r="G510" s="33"/>
      <c r="H510" s="33"/>
      <c r="I510" s="34"/>
      <c r="J510" s="33"/>
      <c r="K510" s="34"/>
      <c r="L510" s="33"/>
      <c r="M510" s="33"/>
      <c r="N510" s="33"/>
      <c r="O510" s="33"/>
      <c r="P510" s="33"/>
      <c r="Q510" s="33"/>
      <c r="R510" s="33"/>
      <c r="S510" s="35"/>
      <c r="T510" s="33"/>
      <c r="U510" s="36"/>
      <c r="V510" s="36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7"/>
      <c r="AL510" s="38"/>
      <c r="AM510" s="38"/>
      <c r="AN510" s="38"/>
      <c r="AO510" s="37"/>
      <c r="AP510" s="38"/>
      <c r="AQ510" s="83"/>
      <c r="AR510" s="37"/>
      <c r="AS510" s="38"/>
    </row>
    <row r="511" spans="1:45" ht="28.5" customHeight="1" x14ac:dyDescent="0.25">
      <c r="A511" s="246" t="s">
        <v>691</v>
      </c>
      <c r="B511" s="197" t="s">
        <v>692</v>
      </c>
      <c r="C511" s="199" t="s">
        <v>192</v>
      </c>
      <c r="D511" s="30" t="s">
        <v>193</v>
      </c>
      <c r="E511" s="31">
        <v>20</v>
      </c>
      <c r="F511" s="31">
        <v>10</v>
      </c>
      <c r="G511" s="33">
        <f>$G$84</f>
        <v>4.5999999999999999E-2</v>
      </c>
      <c r="H511" s="33">
        <f t="shared" si="138"/>
        <v>0.91999999999999993</v>
      </c>
      <c r="I511" s="34">
        <f>H511+H512</f>
        <v>3.6949999999999998</v>
      </c>
      <c r="J511" s="33">
        <f t="shared" si="142"/>
        <v>0.45999999999999996</v>
      </c>
      <c r="K511" s="34">
        <f>J511+J512</f>
        <v>2.8649999999999998</v>
      </c>
      <c r="L511" s="33"/>
      <c r="M511" s="33"/>
      <c r="N511" s="33"/>
      <c r="O511" s="33">
        <f>I511*$Q$7</f>
        <v>5.5424999999999995E-2</v>
      </c>
      <c r="P511" s="33">
        <f>K511*$Q$7</f>
        <v>4.2974999999999992E-2</v>
      </c>
      <c r="Q511" s="33"/>
      <c r="R511" s="33">
        <f>I511*$T$7</f>
        <v>1.2563</v>
      </c>
      <c r="S511" s="35">
        <f>K511*$T$7</f>
        <v>0.97409999999999997</v>
      </c>
      <c r="T511" s="33"/>
      <c r="U511" s="36">
        <f>I511*$W$7</f>
        <v>3.6949999999999998E-4</v>
      </c>
      <c r="V511" s="36">
        <f>K511*$W$7</f>
        <v>2.8649999999999997E-4</v>
      </c>
      <c r="W511" s="33"/>
      <c r="X511" s="33">
        <f>I511*$Z$7</f>
        <v>2.8133729999999999</v>
      </c>
      <c r="Y511" s="33">
        <f>K511*$Z$7</f>
        <v>2.1814109999999998</v>
      </c>
      <c r="Z511" s="33"/>
      <c r="AA511" s="33">
        <f>I511+O511+R511+U511+X511</f>
        <v>7.8204674999999995</v>
      </c>
      <c r="AB511" s="33">
        <f>K511+P511+S511+V511+Y511</f>
        <v>6.0637724999999998</v>
      </c>
      <c r="AC511" s="33">
        <f>AA511*$AE$7</f>
        <v>2.3461402499999999</v>
      </c>
      <c r="AD511" s="33">
        <f>AB511*$AE$7</f>
        <v>1.8191317499999999</v>
      </c>
      <c r="AE511" s="33"/>
      <c r="AF511" s="33"/>
      <c r="AG511" s="33"/>
      <c r="AH511" s="33">
        <f>(AA511+AC511)*$AJ$7</f>
        <v>0.30499823249999997</v>
      </c>
      <c r="AI511" s="33">
        <f>(AB511+AD511)*$AJ$7</f>
        <v>0.23648712749999998</v>
      </c>
      <c r="AJ511" s="33"/>
      <c r="AK511" s="37">
        <v>27.16</v>
      </c>
      <c r="AL511" s="38">
        <v>21.05</v>
      </c>
      <c r="AM511" s="38">
        <f t="shared" si="133"/>
        <v>29.33</v>
      </c>
      <c r="AN511" s="38">
        <f t="shared" si="135"/>
        <v>22.73</v>
      </c>
      <c r="AO511" s="37">
        <f t="shared" si="134"/>
        <v>5.87</v>
      </c>
      <c r="AP511" s="38">
        <f t="shared" si="134"/>
        <v>4.55</v>
      </c>
      <c r="AQ511" s="83"/>
      <c r="AR511" s="37">
        <f>AM511+AO511</f>
        <v>35.199999999999996</v>
      </c>
      <c r="AS511" s="38">
        <f>AN511+AP511</f>
        <v>27.28</v>
      </c>
    </row>
    <row r="512" spans="1:45" ht="0.75" customHeight="1" x14ac:dyDescent="0.25">
      <c r="A512" s="247"/>
      <c r="B512" s="198"/>
      <c r="C512" s="200"/>
      <c r="D512" s="30" t="s">
        <v>46</v>
      </c>
      <c r="E512" s="31">
        <v>75</v>
      </c>
      <c r="F512" s="31">
        <v>65</v>
      </c>
      <c r="G512" s="33">
        <f>$G$85</f>
        <v>3.6999999999999998E-2</v>
      </c>
      <c r="H512" s="33">
        <f t="shared" si="138"/>
        <v>2.7749999999999999</v>
      </c>
      <c r="I512" s="34"/>
      <c r="J512" s="33">
        <f t="shared" si="142"/>
        <v>2.4049999999999998</v>
      </c>
      <c r="K512" s="34"/>
      <c r="L512" s="33"/>
      <c r="M512" s="33"/>
      <c r="N512" s="33"/>
      <c r="O512" s="33"/>
      <c r="P512" s="33"/>
      <c r="Q512" s="33"/>
      <c r="R512" s="33"/>
      <c r="S512" s="35"/>
      <c r="T512" s="33"/>
      <c r="U512" s="36"/>
      <c r="V512" s="36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7"/>
      <c r="AL512" s="38"/>
      <c r="AM512" s="38">
        <f t="shared" si="133"/>
        <v>0</v>
      </c>
      <c r="AN512" s="38">
        <f t="shared" si="135"/>
        <v>0</v>
      </c>
      <c r="AO512" s="37">
        <f t="shared" si="134"/>
        <v>0</v>
      </c>
      <c r="AP512" s="38">
        <f t="shared" si="134"/>
        <v>0</v>
      </c>
      <c r="AQ512" s="83"/>
      <c r="AR512" s="37"/>
      <c r="AS512" s="38"/>
    </row>
    <row r="513" spans="1:45" x14ac:dyDescent="0.25">
      <c r="A513" s="140" t="s">
        <v>693</v>
      </c>
      <c r="B513" s="28" t="s">
        <v>694</v>
      </c>
      <c r="C513" s="29"/>
      <c r="D513" s="30"/>
      <c r="E513" s="31"/>
      <c r="F513" s="31"/>
      <c r="G513" s="33"/>
      <c r="H513" s="33"/>
      <c r="I513" s="34"/>
      <c r="J513" s="33"/>
      <c r="K513" s="34"/>
      <c r="L513" s="33"/>
      <c r="M513" s="33"/>
      <c r="N513" s="33"/>
      <c r="O513" s="33"/>
      <c r="P513" s="33"/>
      <c r="Q513" s="33"/>
      <c r="R513" s="33"/>
      <c r="S513" s="35"/>
      <c r="T513" s="33"/>
      <c r="U513" s="36"/>
      <c r="V513" s="36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7"/>
      <c r="AL513" s="38"/>
      <c r="AM513" s="38"/>
      <c r="AN513" s="38"/>
      <c r="AO513" s="37"/>
      <c r="AP513" s="38"/>
      <c r="AQ513" s="83"/>
      <c r="AR513" s="37"/>
      <c r="AS513" s="38"/>
    </row>
    <row r="514" spans="1:45" ht="29.25" customHeight="1" x14ac:dyDescent="0.25">
      <c r="A514" s="246" t="s">
        <v>695</v>
      </c>
      <c r="B514" s="197" t="s">
        <v>696</v>
      </c>
      <c r="C514" s="199" t="s">
        <v>192</v>
      </c>
      <c r="D514" s="30" t="s">
        <v>193</v>
      </c>
      <c r="E514" s="31">
        <v>15</v>
      </c>
      <c r="F514" s="31">
        <v>10</v>
      </c>
      <c r="G514" s="33">
        <f>$G$84</f>
        <v>4.5999999999999999E-2</v>
      </c>
      <c r="H514" s="33">
        <f t="shared" si="138"/>
        <v>0.69</v>
      </c>
      <c r="I514" s="34">
        <f>H514+H515</f>
        <v>1.6149999999999998</v>
      </c>
      <c r="J514" s="33">
        <f t="shared" si="142"/>
        <v>0.45999999999999996</v>
      </c>
      <c r="K514" s="34">
        <f>J514+J515</f>
        <v>1.2</v>
      </c>
      <c r="L514" s="33"/>
      <c r="M514" s="33"/>
      <c r="N514" s="33"/>
      <c r="O514" s="33">
        <f>I514*$Q$7</f>
        <v>2.4224999999999997E-2</v>
      </c>
      <c r="P514" s="33">
        <f>K514*$Q$7</f>
        <v>1.7999999999999999E-2</v>
      </c>
      <c r="Q514" s="33"/>
      <c r="R514" s="33">
        <f>I514*$T$7</f>
        <v>0.54909999999999992</v>
      </c>
      <c r="S514" s="35">
        <f>K514*$T$7</f>
        <v>0.40800000000000003</v>
      </c>
      <c r="T514" s="33"/>
      <c r="U514" s="36">
        <f>I514*$W$7</f>
        <v>1.615E-4</v>
      </c>
      <c r="V514" s="36">
        <f>K514*$W$7</f>
        <v>1.2E-4</v>
      </c>
      <c r="W514" s="33"/>
      <c r="X514" s="33">
        <f>I514*$Z$7</f>
        <v>1.2296609999999997</v>
      </c>
      <c r="Y514" s="33">
        <f>K514*$Z$7</f>
        <v>0.91367999999999994</v>
      </c>
      <c r="Z514" s="33"/>
      <c r="AA514" s="33">
        <f>I514+O514+R514+U514+X514</f>
        <v>3.4181474999999995</v>
      </c>
      <c r="AB514" s="33">
        <f>K514+P514+S514+V514+Y514</f>
        <v>2.5397999999999996</v>
      </c>
      <c r="AC514" s="33">
        <f>AA514*$AE$7</f>
        <v>1.0254442499999998</v>
      </c>
      <c r="AD514" s="33">
        <f>AB514*$AE$7</f>
        <v>0.76193999999999984</v>
      </c>
      <c r="AE514" s="33"/>
      <c r="AF514" s="33"/>
      <c r="AG514" s="33"/>
      <c r="AH514" s="33">
        <f>(AA514+AC514)*$AJ$7</f>
        <v>0.13330775249999999</v>
      </c>
      <c r="AI514" s="33">
        <f>(AB514+AD514)*$AJ$7</f>
        <v>9.9052199999999993E-2</v>
      </c>
      <c r="AJ514" s="33"/>
      <c r="AK514" s="37">
        <v>11.86</v>
      </c>
      <c r="AL514" s="38">
        <v>8.82</v>
      </c>
      <c r="AM514" s="38">
        <f t="shared" si="133"/>
        <v>12.81</v>
      </c>
      <c r="AN514" s="38">
        <f t="shared" si="135"/>
        <v>9.5299999999999994</v>
      </c>
      <c r="AO514" s="37">
        <f t="shared" si="134"/>
        <v>2.56</v>
      </c>
      <c r="AP514" s="38">
        <f t="shared" si="134"/>
        <v>1.91</v>
      </c>
      <c r="AQ514" s="83"/>
      <c r="AR514" s="37">
        <f t="shared" ref="AR514:AS518" si="146">AM514+AO514</f>
        <v>15.370000000000001</v>
      </c>
      <c r="AS514" s="38">
        <f t="shared" si="146"/>
        <v>11.44</v>
      </c>
    </row>
    <row r="515" spans="1:45" ht="51.75" hidden="1" customHeight="1" x14ac:dyDescent="0.25">
      <c r="A515" s="247"/>
      <c r="B515" s="198"/>
      <c r="C515" s="200"/>
      <c r="D515" s="30" t="s">
        <v>46</v>
      </c>
      <c r="E515" s="31">
        <v>25</v>
      </c>
      <c r="F515" s="31">
        <v>20</v>
      </c>
      <c r="G515" s="33">
        <f>$G$85</f>
        <v>3.6999999999999998E-2</v>
      </c>
      <c r="H515" s="33">
        <f t="shared" si="138"/>
        <v>0.92499999999999993</v>
      </c>
      <c r="I515" s="34"/>
      <c r="J515" s="33">
        <f t="shared" si="142"/>
        <v>0.74</v>
      </c>
      <c r="K515" s="34"/>
      <c r="L515" s="33"/>
      <c r="M515" s="33"/>
      <c r="N515" s="33"/>
      <c r="O515" s="33"/>
      <c r="P515" s="33"/>
      <c r="Q515" s="33"/>
      <c r="R515" s="33"/>
      <c r="S515" s="35"/>
      <c r="T515" s="33"/>
      <c r="U515" s="36"/>
      <c r="V515" s="36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7"/>
      <c r="AL515" s="38"/>
      <c r="AM515" s="38">
        <f t="shared" si="133"/>
        <v>0</v>
      </c>
      <c r="AN515" s="38">
        <f t="shared" si="135"/>
        <v>0</v>
      </c>
      <c r="AO515" s="37">
        <f t="shared" si="134"/>
        <v>0</v>
      </c>
      <c r="AP515" s="38">
        <f t="shared" si="134"/>
        <v>0</v>
      </c>
      <c r="AQ515" s="83"/>
      <c r="AR515" s="37">
        <f t="shared" si="146"/>
        <v>0</v>
      </c>
      <c r="AS515" s="38">
        <f t="shared" si="146"/>
        <v>0</v>
      </c>
    </row>
    <row r="516" spans="1:45" ht="30" customHeight="1" x14ac:dyDescent="0.25">
      <c r="A516" s="246" t="s">
        <v>697</v>
      </c>
      <c r="B516" s="197" t="s">
        <v>698</v>
      </c>
      <c r="C516" s="199" t="s">
        <v>192</v>
      </c>
      <c r="D516" s="30" t="s">
        <v>193</v>
      </c>
      <c r="E516" s="31">
        <v>60</v>
      </c>
      <c r="F516" s="31">
        <v>40</v>
      </c>
      <c r="G516" s="33">
        <f>$G$84</f>
        <v>4.5999999999999999E-2</v>
      </c>
      <c r="H516" s="33">
        <f t="shared" si="138"/>
        <v>2.76</v>
      </c>
      <c r="I516" s="34">
        <f>H516+H517</f>
        <v>3.6849999999999996</v>
      </c>
      <c r="J516" s="33">
        <f t="shared" si="142"/>
        <v>1.8399999999999999</v>
      </c>
      <c r="K516" s="34">
        <f>J516+J517</f>
        <v>2.3949999999999996</v>
      </c>
      <c r="L516" s="33"/>
      <c r="M516" s="33"/>
      <c r="N516" s="33"/>
      <c r="O516" s="33">
        <f>I516*$Q$7</f>
        <v>5.5274999999999991E-2</v>
      </c>
      <c r="P516" s="33">
        <f>K516*$Q$7</f>
        <v>3.5924999999999992E-2</v>
      </c>
      <c r="Q516" s="33"/>
      <c r="R516" s="33">
        <f>I516*$T$7</f>
        <v>1.2528999999999999</v>
      </c>
      <c r="S516" s="35">
        <f>K516*$T$7</f>
        <v>0.81429999999999991</v>
      </c>
      <c r="T516" s="33"/>
      <c r="U516" s="36">
        <f>I516*$W$7</f>
        <v>3.6849999999999996E-4</v>
      </c>
      <c r="V516" s="36">
        <f>K516*$W$7</f>
        <v>2.3949999999999997E-4</v>
      </c>
      <c r="W516" s="33"/>
      <c r="X516" s="33">
        <f>I516*$Z$7</f>
        <v>2.8057589999999997</v>
      </c>
      <c r="Y516" s="33">
        <f>K516*$Z$7</f>
        <v>1.8235529999999995</v>
      </c>
      <c r="Z516" s="33"/>
      <c r="AA516" s="33">
        <f>I516+O516+R516+U516+X516</f>
        <v>7.7993024999999996</v>
      </c>
      <c r="AB516" s="33">
        <f>K516+P516+S516+V516+Y516</f>
        <v>5.0690174999999993</v>
      </c>
      <c r="AC516" s="33">
        <f>AA516*$AE$7</f>
        <v>2.3397907499999997</v>
      </c>
      <c r="AD516" s="33">
        <f>AB516*$AE$7</f>
        <v>1.5207052499999998</v>
      </c>
      <c r="AE516" s="33"/>
      <c r="AF516" s="33"/>
      <c r="AG516" s="33"/>
      <c r="AH516" s="33">
        <f>(AA516+AC516)*$AJ$7</f>
        <v>0.30417279749999993</v>
      </c>
      <c r="AI516" s="33">
        <f>(AB516+AD516)*$AJ$7</f>
        <v>0.19769168249999997</v>
      </c>
      <c r="AJ516" s="33"/>
      <c r="AK516" s="37">
        <v>27.08</v>
      </c>
      <c r="AL516" s="38">
        <v>17.600000000000001</v>
      </c>
      <c r="AM516" s="38">
        <f t="shared" si="133"/>
        <v>29.25</v>
      </c>
      <c r="AN516" s="38">
        <f t="shared" si="135"/>
        <v>19.010000000000002</v>
      </c>
      <c r="AO516" s="37">
        <f t="shared" si="134"/>
        <v>5.85</v>
      </c>
      <c r="AP516" s="38">
        <f t="shared" si="134"/>
        <v>3.8</v>
      </c>
      <c r="AQ516" s="83"/>
      <c r="AR516" s="37">
        <f t="shared" si="146"/>
        <v>35.1</v>
      </c>
      <c r="AS516" s="38">
        <f t="shared" si="146"/>
        <v>22.810000000000002</v>
      </c>
    </row>
    <row r="517" spans="1:45" ht="51.75" hidden="1" customHeight="1" x14ac:dyDescent="0.25">
      <c r="A517" s="247"/>
      <c r="B517" s="198"/>
      <c r="C517" s="200"/>
      <c r="D517" s="30" t="s">
        <v>46</v>
      </c>
      <c r="E517" s="31">
        <v>25</v>
      </c>
      <c r="F517" s="31">
        <v>15</v>
      </c>
      <c r="G517" s="33">
        <f>$G$85</f>
        <v>3.6999999999999998E-2</v>
      </c>
      <c r="H517" s="33">
        <f t="shared" si="138"/>
        <v>0.92499999999999993</v>
      </c>
      <c r="I517" s="34"/>
      <c r="J517" s="33">
        <f t="shared" si="142"/>
        <v>0.55499999999999994</v>
      </c>
      <c r="K517" s="34"/>
      <c r="L517" s="33"/>
      <c r="M517" s="33"/>
      <c r="N517" s="33"/>
      <c r="O517" s="33"/>
      <c r="P517" s="33"/>
      <c r="Q517" s="33"/>
      <c r="R517" s="33"/>
      <c r="S517" s="35"/>
      <c r="T517" s="33"/>
      <c r="U517" s="36"/>
      <c r="V517" s="36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7"/>
      <c r="AL517" s="38"/>
      <c r="AM517" s="38">
        <f t="shared" si="133"/>
        <v>0</v>
      </c>
      <c r="AN517" s="38">
        <f t="shared" si="135"/>
        <v>0</v>
      </c>
      <c r="AO517" s="37">
        <f t="shared" si="134"/>
        <v>0</v>
      </c>
      <c r="AP517" s="38">
        <f t="shared" si="134"/>
        <v>0</v>
      </c>
      <c r="AQ517" s="83"/>
      <c r="AR517" s="37">
        <f t="shared" si="146"/>
        <v>0</v>
      </c>
      <c r="AS517" s="38">
        <f t="shared" si="146"/>
        <v>0</v>
      </c>
    </row>
    <row r="518" spans="1:45" ht="33" customHeight="1" x14ac:dyDescent="0.25">
      <c r="A518" s="246" t="s">
        <v>699</v>
      </c>
      <c r="B518" s="197" t="s">
        <v>700</v>
      </c>
      <c r="C518" s="199" t="s">
        <v>192</v>
      </c>
      <c r="D518" s="30" t="s">
        <v>193</v>
      </c>
      <c r="E518" s="31">
        <v>40</v>
      </c>
      <c r="F518" s="31">
        <v>30</v>
      </c>
      <c r="G518" s="33">
        <f>$G$84</f>
        <v>4.5999999999999999E-2</v>
      </c>
      <c r="H518" s="33">
        <f t="shared" si="138"/>
        <v>1.8399999999999999</v>
      </c>
      <c r="I518" s="34">
        <f>H518+H519</f>
        <v>2.3949999999999996</v>
      </c>
      <c r="J518" s="33">
        <f t="shared" si="142"/>
        <v>1.38</v>
      </c>
      <c r="K518" s="34">
        <f>J518+J519</f>
        <v>1.75</v>
      </c>
      <c r="L518" s="33"/>
      <c r="M518" s="33"/>
      <c r="N518" s="33"/>
      <c r="O518" s="33">
        <f>I518*$Q$7</f>
        <v>3.5924999999999992E-2</v>
      </c>
      <c r="P518" s="33">
        <f>K518*$Q$7</f>
        <v>2.6249999999999999E-2</v>
      </c>
      <c r="Q518" s="33"/>
      <c r="R518" s="33">
        <f>I518*$T$7</f>
        <v>0.81429999999999991</v>
      </c>
      <c r="S518" s="35">
        <f>K518*$T$7</f>
        <v>0.59500000000000008</v>
      </c>
      <c r="T518" s="33"/>
      <c r="U518" s="36">
        <f>I518*$W$7</f>
        <v>2.3949999999999997E-4</v>
      </c>
      <c r="V518" s="36">
        <f>K518*$W$7</f>
        <v>1.75E-4</v>
      </c>
      <c r="W518" s="33"/>
      <c r="X518" s="33">
        <f>I518*$Z$7</f>
        <v>1.8235529999999995</v>
      </c>
      <c r="Y518" s="33">
        <f>K518*$Z$7</f>
        <v>1.3324499999999999</v>
      </c>
      <c r="Z518" s="33"/>
      <c r="AA518" s="33">
        <f>I518+O518+R518+U518+X518</f>
        <v>5.0690174999999993</v>
      </c>
      <c r="AB518" s="33">
        <f>K518+P518+S518+V518+Y518</f>
        <v>3.703875</v>
      </c>
      <c r="AC518" s="33">
        <f>AA518*$AE$7</f>
        <v>1.5207052499999998</v>
      </c>
      <c r="AD518" s="33">
        <f>AB518*$AE$7</f>
        <v>1.1111625000000001</v>
      </c>
      <c r="AE518" s="33"/>
      <c r="AF518" s="33"/>
      <c r="AG518" s="33"/>
      <c r="AH518" s="33">
        <f>(AA518+AC518)*$AJ$7</f>
        <v>0.19769168249999997</v>
      </c>
      <c r="AI518" s="33">
        <f>(AB518+AD518)*$AJ$7</f>
        <v>0.14445112499999999</v>
      </c>
      <c r="AJ518" s="33"/>
      <c r="AK518" s="37">
        <v>17.600000000000001</v>
      </c>
      <c r="AL518" s="38">
        <v>12.86</v>
      </c>
      <c r="AM518" s="38">
        <f t="shared" si="133"/>
        <v>19.010000000000002</v>
      </c>
      <c r="AN518" s="38">
        <f t="shared" si="135"/>
        <v>13.89</v>
      </c>
      <c r="AO518" s="37">
        <f t="shared" si="134"/>
        <v>3.8</v>
      </c>
      <c r="AP518" s="38">
        <f t="shared" si="134"/>
        <v>2.78</v>
      </c>
      <c r="AQ518" s="83"/>
      <c r="AR518" s="37">
        <f t="shared" si="146"/>
        <v>22.810000000000002</v>
      </c>
      <c r="AS518" s="38">
        <f t="shared" si="146"/>
        <v>16.670000000000002</v>
      </c>
    </row>
    <row r="519" spans="1:45" ht="51.75" hidden="1" customHeight="1" x14ac:dyDescent="0.25">
      <c r="A519" s="247"/>
      <c r="B519" s="198"/>
      <c r="C519" s="200"/>
      <c r="D519" s="30" t="s">
        <v>46</v>
      </c>
      <c r="E519" s="31">
        <v>15</v>
      </c>
      <c r="F519" s="31">
        <v>10</v>
      </c>
      <c r="G519" s="33">
        <f>$G$85</f>
        <v>3.6999999999999998E-2</v>
      </c>
      <c r="H519" s="33">
        <f t="shared" si="138"/>
        <v>0.55499999999999994</v>
      </c>
      <c r="I519" s="34"/>
      <c r="J519" s="33">
        <f t="shared" si="142"/>
        <v>0.37</v>
      </c>
      <c r="K519" s="34"/>
      <c r="L519" s="33"/>
      <c r="M519" s="33"/>
      <c r="N519" s="33"/>
      <c r="O519" s="33"/>
      <c r="P519" s="33"/>
      <c r="Q519" s="33"/>
      <c r="R519" s="33"/>
      <c r="S519" s="35"/>
      <c r="T519" s="33"/>
      <c r="U519" s="36"/>
      <c r="V519" s="36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7"/>
      <c r="AL519" s="38"/>
      <c r="AM519" s="38">
        <f t="shared" si="133"/>
        <v>0</v>
      </c>
      <c r="AN519" s="38">
        <f t="shared" si="135"/>
        <v>0</v>
      </c>
      <c r="AO519" s="37">
        <f t="shared" si="134"/>
        <v>0</v>
      </c>
      <c r="AP519" s="38">
        <f t="shared" si="134"/>
        <v>0</v>
      </c>
      <c r="AQ519" s="83"/>
      <c r="AR519" s="37"/>
      <c r="AS519" s="38"/>
    </row>
    <row r="520" spans="1:45" ht="25.5" x14ac:dyDescent="0.25">
      <c r="A520" s="140" t="s">
        <v>701</v>
      </c>
      <c r="B520" s="28" t="s">
        <v>702</v>
      </c>
      <c r="C520" s="29"/>
      <c r="D520" s="30"/>
      <c r="E520" s="31"/>
      <c r="F520" s="31"/>
      <c r="G520" s="33"/>
      <c r="H520" s="33"/>
      <c r="I520" s="34"/>
      <c r="J520" s="33"/>
      <c r="K520" s="34"/>
      <c r="L520" s="33"/>
      <c r="M520" s="33"/>
      <c r="N520" s="33"/>
      <c r="O520" s="33"/>
      <c r="P520" s="33"/>
      <c r="Q520" s="33"/>
      <c r="R520" s="33"/>
      <c r="S520" s="35"/>
      <c r="T520" s="33"/>
      <c r="U520" s="36"/>
      <c r="V520" s="36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7"/>
      <c r="AL520" s="38"/>
      <c r="AM520" s="38"/>
      <c r="AN520" s="38"/>
      <c r="AO520" s="37"/>
      <c r="AP520" s="38"/>
      <c r="AQ520" s="83"/>
      <c r="AR520" s="37"/>
      <c r="AS520" s="38"/>
    </row>
    <row r="521" spans="1:45" ht="18.75" customHeight="1" x14ac:dyDescent="0.25">
      <c r="A521" s="140" t="s">
        <v>703</v>
      </c>
      <c r="B521" s="28" t="s">
        <v>704</v>
      </c>
      <c r="C521" s="29" t="s">
        <v>192</v>
      </c>
      <c r="D521" s="30" t="s">
        <v>46</v>
      </c>
      <c r="E521" s="31">
        <v>5</v>
      </c>
      <c r="F521" s="31"/>
      <c r="G521" s="33">
        <f>$G$85</f>
        <v>3.6999999999999998E-2</v>
      </c>
      <c r="H521" s="33">
        <f t="shared" si="138"/>
        <v>0.185</v>
      </c>
      <c r="I521" s="34">
        <f>H521</f>
        <v>0.185</v>
      </c>
      <c r="J521" s="33">
        <f t="shared" si="142"/>
        <v>0</v>
      </c>
      <c r="K521" s="34">
        <f>J521</f>
        <v>0</v>
      </c>
      <c r="L521" s="33"/>
      <c r="M521" s="33"/>
      <c r="N521" s="33"/>
      <c r="O521" s="33">
        <f>I521*$Q$7</f>
        <v>2.7749999999999997E-3</v>
      </c>
      <c r="P521" s="33">
        <f>K521*$Q$7</f>
        <v>0</v>
      </c>
      <c r="Q521" s="33"/>
      <c r="R521" s="33">
        <f>I521*$T$7</f>
        <v>6.2899999999999998E-2</v>
      </c>
      <c r="S521" s="35">
        <f>K521*$T$7</f>
        <v>0</v>
      </c>
      <c r="T521" s="33"/>
      <c r="U521" s="36">
        <f>I521*$W$7</f>
        <v>1.8499999999999999E-5</v>
      </c>
      <c r="V521" s="36">
        <f>K521*$W$7</f>
        <v>0</v>
      </c>
      <c r="W521" s="33"/>
      <c r="X521" s="33">
        <f>I521*$Z$7</f>
        <v>0.14085899999999998</v>
      </c>
      <c r="Y521" s="33">
        <f>K521*$Z$7</f>
        <v>0</v>
      </c>
      <c r="Z521" s="33"/>
      <c r="AA521" s="33">
        <f>I521+O521+R521+U521+X521</f>
        <v>0.39155249999999997</v>
      </c>
      <c r="AB521" s="33">
        <f>K521+P521+S521+V521+Y521</f>
        <v>0</v>
      </c>
      <c r="AC521" s="33">
        <f>AA521*$AE$7</f>
        <v>0.11746574999999998</v>
      </c>
      <c r="AD521" s="33">
        <f>AB521*$AE$7</f>
        <v>0</v>
      </c>
      <c r="AE521" s="33"/>
      <c r="AF521" s="33"/>
      <c r="AG521" s="33"/>
      <c r="AH521" s="33">
        <f>(AA521+AC521)*$AJ$7</f>
        <v>1.52705475E-2</v>
      </c>
      <c r="AI521" s="33">
        <f>(AB521+AD521)*$AJ$7</f>
        <v>0</v>
      </c>
      <c r="AJ521" s="33"/>
      <c r="AK521" s="37">
        <v>1.36</v>
      </c>
      <c r="AL521" s="38">
        <f>AB521+AD521+AI521</f>
        <v>0</v>
      </c>
      <c r="AM521" s="38">
        <f t="shared" si="133"/>
        <v>1.47</v>
      </c>
      <c r="AN521" s="38">
        <f t="shared" si="135"/>
        <v>0</v>
      </c>
      <c r="AO521" s="37">
        <f t="shared" si="134"/>
        <v>0.28999999999999998</v>
      </c>
      <c r="AP521" s="38">
        <f t="shared" si="134"/>
        <v>0</v>
      </c>
      <c r="AQ521" s="83"/>
      <c r="AR521" s="37">
        <f t="shared" ref="AR521:AS523" si="147">AM521+AO521</f>
        <v>1.76</v>
      </c>
      <c r="AS521" s="38">
        <f t="shared" si="147"/>
        <v>0</v>
      </c>
    </row>
    <row r="522" spans="1:45" ht="21" customHeight="1" x14ac:dyDescent="0.25">
      <c r="A522" s="140" t="s">
        <v>705</v>
      </c>
      <c r="B522" s="28" t="s">
        <v>706</v>
      </c>
      <c r="C522" s="29" t="s">
        <v>192</v>
      </c>
      <c r="D522" s="30" t="s">
        <v>46</v>
      </c>
      <c r="E522" s="31">
        <v>10</v>
      </c>
      <c r="F522" s="31">
        <v>5</v>
      </c>
      <c r="G522" s="33">
        <f>$G$85</f>
        <v>3.6999999999999998E-2</v>
      </c>
      <c r="H522" s="33">
        <f t="shared" si="138"/>
        <v>0.37</v>
      </c>
      <c r="I522" s="34">
        <f>H522</f>
        <v>0.37</v>
      </c>
      <c r="J522" s="33">
        <f t="shared" si="142"/>
        <v>0.185</v>
      </c>
      <c r="K522" s="34">
        <f>J522</f>
        <v>0.185</v>
      </c>
      <c r="L522" s="33"/>
      <c r="M522" s="33"/>
      <c r="N522" s="33"/>
      <c r="O522" s="33">
        <f>I522*$Q$7</f>
        <v>5.5499999999999994E-3</v>
      </c>
      <c r="P522" s="33">
        <f>K522*$Q$7</f>
        <v>2.7749999999999997E-3</v>
      </c>
      <c r="Q522" s="33"/>
      <c r="R522" s="33">
        <f>I522*$T$7</f>
        <v>0.1258</v>
      </c>
      <c r="S522" s="35">
        <f>K522*$T$7</f>
        <v>6.2899999999999998E-2</v>
      </c>
      <c r="T522" s="33"/>
      <c r="U522" s="36">
        <f>I522*$W$7</f>
        <v>3.6999999999999998E-5</v>
      </c>
      <c r="V522" s="36">
        <f>K522*$W$7</f>
        <v>1.8499999999999999E-5</v>
      </c>
      <c r="W522" s="33"/>
      <c r="X522" s="33">
        <f>I522*$Z$7</f>
        <v>0.28171799999999997</v>
      </c>
      <c r="Y522" s="33">
        <f>K522*$Z$7</f>
        <v>0.14085899999999998</v>
      </c>
      <c r="Z522" s="33"/>
      <c r="AA522" s="33">
        <f>I522+O522+R522+U522+X522</f>
        <v>0.78310499999999994</v>
      </c>
      <c r="AB522" s="33">
        <f>K522+P522+S522+V522+Y522</f>
        <v>0.39155249999999997</v>
      </c>
      <c r="AC522" s="33">
        <f>AA522*$AE$7</f>
        <v>0.23493149999999996</v>
      </c>
      <c r="AD522" s="33">
        <f>AB522*$AE$7</f>
        <v>0.11746574999999998</v>
      </c>
      <c r="AE522" s="33"/>
      <c r="AF522" s="33"/>
      <c r="AG522" s="33"/>
      <c r="AH522" s="33">
        <f>(AA522+AC522)*$AJ$7</f>
        <v>3.0541095000000001E-2</v>
      </c>
      <c r="AI522" s="33">
        <f>(AB522+AD522)*$AJ$7</f>
        <v>1.52705475E-2</v>
      </c>
      <c r="AJ522" s="33"/>
      <c r="AK522" s="37">
        <v>2.72</v>
      </c>
      <c r="AL522" s="38">
        <v>1.36</v>
      </c>
      <c r="AM522" s="38">
        <f t="shared" si="133"/>
        <v>2.94</v>
      </c>
      <c r="AN522" s="38">
        <f t="shared" si="135"/>
        <v>1.47</v>
      </c>
      <c r="AO522" s="37">
        <f t="shared" si="134"/>
        <v>0.59</v>
      </c>
      <c r="AP522" s="38">
        <f t="shared" si="134"/>
        <v>0.28999999999999998</v>
      </c>
      <c r="AQ522" s="83"/>
      <c r="AR522" s="37">
        <f t="shared" si="147"/>
        <v>3.53</v>
      </c>
      <c r="AS522" s="38">
        <f t="shared" si="147"/>
        <v>1.76</v>
      </c>
    </row>
    <row r="523" spans="1:45" ht="20.25" customHeight="1" x14ac:dyDescent="0.25">
      <c r="A523" s="140" t="s">
        <v>707</v>
      </c>
      <c r="B523" s="28" t="s">
        <v>708</v>
      </c>
      <c r="C523" s="29" t="s">
        <v>456</v>
      </c>
      <c r="D523" s="30"/>
      <c r="E523" s="31"/>
      <c r="F523" s="31"/>
      <c r="G523" s="33"/>
      <c r="H523" s="33"/>
      <c r="I523" s="34"/>
      <c r="J523" s="33"/>
      <c r="K523" s="34"/>
      <c r="L523" s="33"/>
      <c r="M523" s="33"/>
      <c r="N523" s="33"/>
      <c r="O523" s="33"/>
      <c r="P523" s="33"/>
      <c r="Q523" s="33"/>
      <c r="R523" s="33"/>
      <c r="S523" s="35"/>
      <c r="T523" s="33"/>
      <c r="U523" s="36"/>
      <c r="V523" s="36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7">
        <v>4.08</v>
      </c>
      <c r="AL523" s="38">
        <v>0</v>
      </c>
      <c r="AM523" s="38">
        <f t="shared" si="133"/>
        <v>4.41</v>
      </c>
      <c r="AN523" s="38">
        <f t="shared" si="135"/>
        <v>0</v>
      </c>
      <c r="AO523" s="37">
        <f t="shared" si="134"/>
        <v>0.88</v>
      </c>
      <c r="AP523" s="38">
        <f t="shared" si="134"/>
        <v>0</v>
      </c>
      <c r="AQ523" s="83"/>
      <c r="AR523" s="37">
        <f t="shared" si="147"/>
        <v>5.29</v>
      </c>
      <c r="AS523" s="38">
        <f t="shared" si="147"/>
        <v>0</v>
      </c>
    </row>
    <row r="524" spans="1:45" ht="22.5" customHeight="1" x14ac:dyDescent="0.25">
      <c r="A524" s="140" t="s">
        <v>709</v>
      </c>
      <c r="B524" s="28" t="s">
        <v>710</v>
      </c>
      <c r="C524" s="29"/>
      <c r="D524" s="30"/>
      <c r="E524" s="31"/>
      <c r="F524" s="31"/>
      <c r="G524" s="33"/>
      <c r="H524" s="33"/>
      <c r="I524" s="34"/>
      <c r="J524" s="33"/>
      <c r="K524" s="34"/>
      <c r="L524" s="33"/>
      <c r="M524" s="33"/>
      <c r="N524" s="33"/>
      <c r="O524" s="33"/>
      <c r="P524" s="33"/>
      <c r="Q524" s="33"/>
      <c r="R524" s="33"/>
      <c r="S524" s="35"/>
      <c r="T524" s="33"/>
      <c r="U524" s="36"/>
      <c r="V524" s="36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7"/>
      <c r="AL524" s="38"/>
      <c r="AM524" s="38"/>
      <c r="AN524" s="38"/>
      <c r="AO524" s="37"/>
      <c r="AP524" s="38"/>
      <c r="AQ524" s="83"/>
      <c r="AR524" s="37"/>
      <c r="AS524" s="38"/>
    </row>
    <row r="525" spans="1:45" ht="21" customHeight="1" x14ac:dyDescent="0.25">
      <c r="A525" s="140" t="s">
        <v>711</v>
      </c>
      <c r="B525" s="28" t="s">
        <v>712</v>
      </c>
      <c r="C525" s="29" t="s">
        <v>456</v>
      </c>
      <c r="D525" s="30"/>
      <c r="E525" s="31"/>
      <c r="F525" s="31"/>
      <c r="G525" s="33"/>
      <c r="H525" s="33"/>
      <c r="I525" s="34"/>
      <c r="J525" s="33"/>
      <c r="K525" s="34"/>
      <c r="L525" s="33"/>
      <c r="M525" s="33"/>
      <c r="N525" s="33"/>
      <c r="O525" s="33"/>
      <c r="P525" s="33"/>
      <c r="Q525" s="33"/>
      <c r="R525" s="33"/>
      <c r="S525" s="35"/>
      <c r="T525" s="33"/>
      <c r="U525" s="36"/>
      <c r="V525" s="36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7">
        <v>5.44</v>
      </c>
      <c r="AL525" s="38">
        <v>0</v>
      </c>
      <c r="AM525" s="38">
        <f t="shared" ref="AM525:AM587" si="148">ROUND((AK525*$AM$9),2)</f>
        <v>5.88</v>
      </c>
      <c r="AN525" s="38">
        <f t="shared" ref="AN525:AN587" si="149">ROUND((AL525*$AN$9),2)</f>
        <v>0</v>
      </c>
      <c r="AO525" s="37">
        <f t="shared" ref="AO525:AP587" si="150">ROUND((AM525*$AQ$7),2)</f>
        <v>1.18</v>
      </c>
      <c r="AP525" s="38">
        <f t="shared" si="150"/>
        <v>0</v>
      </c>
      <c r="AQ525" s="83"/>
      <c r="AR525" s="37">
        <f t="shared" ref="AR525:AS527" si="151">AM525+AO525</f>
        <v>7.06</v>
      </c>
      <c r="AS525" s="38">
        <f t="shared" si="151"/>
        <v>0</v>
      </c>
    </row>
    <row r="526" spans="1:45" ht="21.75" customHeight="1" x14ac:dyDescent="0.25">
      <c r="A526" s="140" t="s">
        <v>713</v>
      </c>
      <c r="B526" s="28" t="s">
        <v>714</v>
      </c>
      <c r="C526" s="29" t="s">
        <v>456</v>
      </c>
      <c r="D526" s="30"/>
      <c r="E526" s="31"/>
      <c r="F526" s="31"/>
      <c r="G526" s="33"/>
      <c r="H526" s="33"/>
      <c r="I526" s="34"/>
      <c r="J526" s="33"/>
      <c r="K526" s="34"/>
      <c r="L526" s="33"/>
      <c r="M526" s="33"/>
      <c r="N526" s="33"/>
      <c r="O526" s="33"/>
      <c r="P526" s="33"/>
      <c r="Q526" s="33"/>
      <c r="R526" s="33"/>
      <c r="S526" s="35"/>
      <c r="T526" s="33"/>
      <c r="U526" s="36"/>
      <c r="V526" s="36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7">
        <v>8.16</v>
      </c>
      <c r="AL526" s="38">
        <v>0</v>
      </c>
      <c r="AM526" s="38">
        <f t="shared" si="148"/>
        <v>8.81</v>
      </c>
      <c r="AN526" s="38">
        <f t="shared" si="149"/>
        <v>0</v>
      </c>
      <c r="AO526" s="37">
        <f t="shared" si="150"/>
        <v>1.76</v>
      </c>
      <c r="AP526" s="38">
        <f t="shared" si="150"/>
        <v>0</v>
      </c>
      <c r="AQ526" s="83"/>
      <c r="AR526" s="37">
        <f t="shared" si="151"/>
        <v>10.57</v>
      </c>
      <c r="AS526" s="38">
        <f t="shared" si="151"/>
        <v>0</v>
      </c>
    </row>
    <row r="527" spans="1:45" ht="21.75" customHeight="1" x14ac:dyDescent="0.25">
      <c r="A527" s="140" t="s">
        <v>715</v>
      </c>
      <c r="B527" s="28" t="s">
        <v>716</v>
      </c>
      <c r="C527" s="29" t="s">
        <v>456</v>
      </c>
      <c r="D527" s="30"/>
      <c r="E527" s="31"/>
      <c r="F527" s="31"/>
      <c r="G527" s="33"/>
      <c r="H527" s="33"/>
      <c r="I527" s="34"/>
      <c r="J527" s="33"/>
      <c r="K527" s="34"/>
      <c r="L527" s="33"/>
      <c r="M527" s="33"/>
      <c r="N527" s="33"/>
      <c r="O527" s="33"/>
      <c r="P527" s="33"/>
      <c r="Q527" s="33"/>
      <c r="R527" s="33"/>
      <c r="S527" s="35"/>
      <c r="T527" s="33"/>
      <c r="U527" s="36"/>
      <c r="V527" s="36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7">
        <v>16.309999999999999</v>
      </c>
      <c r="AL527" s="38">
        <v>0</v>
      </c>
      <c r="AM527" s="38">
        <f t="shared" si="148"/>
        <v>17.61</v>
      </c>
      <c r="AN527" s="38">
        <f t="shared" si="149"/>
        <v>0</v>
      </c>
      <c r="AO527" s="37">
        <f t="shared" si="150"/>
        <v>3.52</v>
      </c>
      <c r="AP527" s="38">
        <f t="shared" si="150"/>
        <v>0</v>
      </c>
      <c r="AQ527" s="83"/>
      <c r="AR527" s="37">
        <f t="shared" si="151"/>
        <v>21.13</v>
      </c>
      <c r="AS527" s="38">
        <f t="shared" si="151"/>
        <v>0</v>
      </c>
    </row>
    <row r="528" spans="1:45" s="148" customFormat="1" ht="31.5" customHeight="1" x14ac:dyDescent="0.25">
      <c r="A528" s="144" t="s">
        <v>717</v>
      </c>
      <c r="B528" s="145" t="s">
        <v>718</v>
      </c>
      <c r="C528" s="75"/>
      <c r="D528" s="76"/>
      <c r="E528" s="77"/>
      <c r="F528" s="77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9"/>
      <c r="T528" s="78"/>
      <c r="U528" s="80"/>
      <c r="V528" s="80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61"/>
      <c r="AL528" s="60"/>
      <c r="AM528" s="60"/>
      <c r="AN528" s="60"/>
      <c r="AO528" s="61"/>
      <c r="AP528" s="60"/>
      <c r="AQ528" s="147"/>
      <c r="AR528" s="61"/>
      <c r="AS528" s="60"/>
    </row>
    <row r="529" spans="1:45" ht="22.5" customHeight="1" x14ac:dyDescent="0.25">
      <c r="A529" s="246" t="s">
        <v>719</v>
      </c>
      <c r="B529" s="197" t="s">
        <v>720</v>
      </c>
      <c r="C529" s="199" t="s">
        <v>192</v>
      </c>
      <c r="D529" s="30" t="s">
        <v>193</v>
      </c>
      <c r="E529" s="31">
        <v>100</v>
      </c>
      <c r="F529" s="31">
        <v>55</v>
      </c>
      <c r="G529" s="33">
        <f>$G$84</f>
        <v>4.5999999999999999E-2</v>
      </c>
      <c r="H529" s="33">
        <f t="shared" si="138"/>
        <v>4.5999999999999996</v>
      </c>
      <c r="I529" s="34">
        <f>H529+H530</f>
        <v>5.8</v>
      </c>
      <c r="J529" s="33">
        <f t="shared" si="142"/>
        <v>2.5299999999999998</v>
      </c>
      <c r="K529" s="34">
        <f>J529+J530</f>
        <v>3.3699999999999997</v>
      </c>
      <c r="L529" s="33"/>
      <c r="M529" s="33"/>
      <c r="N529" s="33"/>
      <c r="O529" s="33">
        <f>I529*$Q$7</f>
        <v>8.6999999999999994E-2</v>
      </c>
      <c r="P529" s="33">
        <f>K529*$Q$7</f>
        <v>5.0549999999999991E-2</v>
      </c>
      <c r="Q529" s="33"/>
      <c r="R529" s="33">
        <f>I529*$T$7</f>
        <v>1.972</v>
      </c>
      <c r="S529" s="35">
        <f>K529*$T$7</f>
        <v>1.1457999999999999</v>
      </c>
      <c r="T529" s="33"/>
      <c r="U529" s="36">
        <f>I529*$W$7</f>
        <v>5.8E-4</v>
      </c>
      <c r="V529" s="36">
        <f>K529*$W$7</f>
        <v>3.3700000000000001E-4</v>
      </c>
      <c r="W529" s="33"/>
      <c r="X529" s="33">
        <f>I529*$Z$7</f>
        <v>4.4161199999999994</v>
      </c>
      <c r="Y529" s="33">
        <f>K529*$Z$7</f>
        <v>2.5659179999999995</v>
      </c>
      <c r="Z529" s="33"/>
      <c r="AA529" s="33">
        <f>I529+O529+R529+U529+X529</f>
        <v>12.275700000000001</v>
      </c>
      <c r="AB529" s="33">
        <f>K529+P529+S529+V529+Y529</f>
        <v>7.1326049999999999</v>
      </c>
      <c r="AC529" s="33">
        <f>AA529*$AE$7</f>
        <v>3.6827100000000002</v>
      </c>
      <c r="AD529" s="33">
        <f>AB529*$AE$7</f>
        <v>2.1397814999999998</v>
      </c>
      <c r="AE529" s="33"/>
      <c r="AF529" s="33"/>
      <c r="AG529" s="33"/>
      <c r="AH529" s="33">
        <f>(AA529+AC529)*$AJ$7</f>
        <v>0.47875230000000002</v>
      </c>
      <c r="AI529" s="33">
        <f>(AB529+AD529)*$AJ$7</f>
        <v>0.27817159499999999</v>
      </c>
      <c r="AJ529" s="33"/>
      <c r="AK529" s="37">
        <v>42.62</v>
      </c>
      <c r="AL529" s="38">
        <v>24.76</v>
      </c>
      <c r="AM529" s="38">
        <f t="shared" si="148"/>
        <v>46.03</v>
      </c>
      <c r="AN529" s="38">
        <f t="shared" si="149"/>
        <v>26.74</v>
      </c>
      <c r="AO529" s="37">
        <f t="shared" si="150"/>
        <v>9.2100000000000009</v>
      </c>
      <c r="AP529" s="38">
        <f t="shared" si="150"/>
        <v>5.35</v>
      </c>
      <c r="AQ529" s="83"/>
      <c r="AR529" s="37">
        <f t="shared" ref="AR529:AS537" si="152">AM529+AO529</f>
        <v>55.24</v>
      </c>
      <c r="AS529" s="38">
        <f t="shared" si="152"/>
        <v>32.089999999999996</v>
      </c>
    </row>
    <row r="530" spans="1:45" ht="26.25" hidden="1" customHeight="1" x14ac:dyDescent="0.25">
      <c r="A530" s="247"/>
      <c r="B530" s="198"/>
      <c r="C530" s="200"/>
      <c r="D530" s="30" t="s">
        <v>721</v>
      </c>
      <c r="E530" s="31">
        <v>50</v>
      </c>
      <c r="F530" s="31">
        <v>35</v>
      </c>
      <c r="G530" s="65">
        <v>2.4E-2</v>
      </c>
      <c r="H530" s="33">
        <f t="shared" si="138"/>
        <v>1.2</v>
      </c>
      <c r="I530" s="34"/>
      <c r="J530" s="33">
        <f t="shared" si="142"/>
        <v>0.84</v>
      </c>
      <c r="K530" s="34"/>
      <c r="L530" s="33"/>
      <c r="M530" s="33"/>
      <c r="N530" s="33"/>
      <c r="O530" s="33"/>
      <c r="P530" s="33"/>
      <c r="Q530" s="33"/>
      <c r="R530" s="33"/>
      <c r="S530" s="35"/>
      <c r="T530" s="33"/>
      <c r="U530" s="36"/>
      <c r="V530" s="36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7"/>
      <c r="AL530" s="38"/>
      <c r="AM530" s="38">
        <f t="shared" si="148"/>
        <v>0</v>
      </c>
      <c r="AN530" s="38">
        <f t="shared" si="149"/>
        <v>0</v>
      </c>
      <c r="AO530" s="37">
        <f t="shared" si="150"/>
        <v>0</v>
      </c>
      <c r="AP530" s="38">
        <f t="shared" si="150"/>
        <v>0</v>
      </c>
      <c r="AQ530" s="83"/>
      <c r="AR530" s="37">
        <f t="shared" si="152"/>
        <v>0</v>
      </c>
      <c r="AS530" s="38">
        <f t="shared" si="152"/>
        <v>0</v>
      </c>
    </row>
    <row r="531" spans="1:45" ht="36" customHeight="1" x14ac:dyDescent="0.25">
      <c r="A531" s="246" t="s">
        <v>722</v>
      </c>
      <c r="B531" s="197" t="s">
        <v>723</v>
      </c>
      <c r="C531" s="199" t="s">
        <v>192</v>
      </c>
      <c r="D531" s="30" t="s">
        <v>193</v>
      </c>
      <c r="E531" s="31">
        <v>140</v>
      </c>
      <c r="F531" s="31">
        <v>75</v>
      </c>
      <c r="G531" s="33">
        <f>$G$84</f>
        <v>4.5999999999999999E-2</v>
      </c>
      <c r="H531" s="33">
        <f t="shared" si="138"/>
        <v>6.4399999999999995</v>
      </c>
      <c r="I531" s="34">
        <f>H531+H532</f>
        <v>8.24</v>
      </c>
      <c r="J531" s="33">
        <f t="shared" si="142"/>
        <v>3.4499999999999997</v>
      </c>
      <c r="K531" s="34">
        <f>J531+J532</f>
        <v>4.5299999999999994</v>
      </c>
      <c r="L531" s="33"/>
      <c r="M531" s="33"/>
      <c r="N531" s="33"/>
      <c r="O531" s="33">
        <f>I531*$Q$7</f>
        <v>0.1236</v>
      </c>
      <c r="P531" s="33">
        <f>K531*$Q$7</f>
        <v>6.7949999999999983E-2</v>
      </c>
      <c r="Q531" s="33"/>
      <c r="R531" s="33">
        <f>I531*$T$7</f>
        <v>2.8016000000000001</v>
      </c>
      <c r="S531" s="35">
        <f>K531*$T$7</f>
        <v>1.5401999999999998</v>
      </c>
      <c r="T531" s="33"/>
      <c r="U531" s="36">
        <f>I531*$W$7</f>
        <v>8.2400000000000008E-4</v>
      </c>
      <c r="V531" s="36">
        <f>K531*$W$7</f>
        <v>4.5299999999999995E-4</v>
      </c>
      <c r="W531" s="33"/>
      <c r="X531" s="33">
        <f>I531*$Z$7</f>
        <v>6.273936</v>
      </c>
      <c r="Y531" s="33">
        <f>K531*$Z$7</f>
        <v>3.4491419999999993</v>
      </c>
      <c r="Z531" s="33"/>
      <c r="AA531" s="33">
        <f>I531+O531+R531+U531+X531</f>
        <v>17.439959999999999</v>
      </c>
      <c r="AB531" s="33">
        <f>K531+P531+S531+V531+Y531</f>
        <v>9.5877449999999982</v>
      </c>
      <c r="AC531" s="33">
        <f>AA531*$AE$7</f>
        <v>5.2319879999999994</v>
      </c>
      <c r="AD531" s="33">
        <f>AB531*$AE$7</f>
        <v>2.8763234999999994</v>
      </c>
      <c r="AE531" s="33"/>
      <c r="AF531" s="33"/>
      <c r="AG531" s="33"/>
      <c r="AH531" s="33">
        <f>(AA531+AC531)*$AJ$7</f>
        <v>0.68015844000000003</v>
      </c>
      <c r="AI531" s="33">
        <f>(AB531+AD531)*$AJ$7</f>
        <v>0.37392205499999992</v>
      </c>
      <c r="AJ531" s="33"/>
      <c r="AK531" s="37">
        <v>60.55</v>
      </c>
      <c r="AL531" s="38">
        <v>33.29</v>
      </c>
      <c r="AM531" s="38">
        <f t="shared" si="148"/>
        <v>65.39</v>
      </c>
      <c r="AN531" s="38">
        <f t="shared" si="149"/>
        <v>35.950000000000003</v>
      </c>
      <c r="AO531" s="37">
        <f t="shared" si="150"/>
        <v>13.08</v>
      </c>
      <c r="AP531" s="38">
        <f t="shared" si="150"/>
        <v>7.19</v>
      </c>
      <c r="AQ531" s="83"/>
      <c r="AR531" s="37">
        <f t="shared" si="152"/>
        <v>78.47</v>
      </c>
      <c r="AS531" s="38">
        <f t="shared" si="152"/>
        <v>43.14</v>
      </c>
    </row>
    <row r="532" spans="1:45" ht="26.25" hidden="1" customHeight="1" x14ac:dyDescent="0.25">
      <c r="A532" s="247"/>
      <c r="B532" s="198"/>
      <c r="C532" s="200"/>
      <c r="D532" s="30" t="s">
        <v>721</v>
      </c>
      <c r="E532" s="31">
        <v>75</v>
      </c>
      <c r="F532" s="31">
        <v>45</v>
      </c>
      <c r="G532" s="33">
        <f>$G$530</f>
        <v>2.4E-2</v>
      </c>
      <c r="H532" s="33">
        <f t="shared" si="138"/>
        <v>1.8</v>
      </c>
      <c r="I532" s="34"/>
      <c r="J532" s="33">
        <f t="shared" si="142"/>
        <v>1.08</v>
      </c>
      <c r="K532" s="34"/>
      <c r="L532" s="33"/>
      <c r="M532" s="33"/>
      <c r="N532" s="33"/>
      <c r="O532" s="33"/>
      <c r="P532" s="33"/>
      <c r="Q532" s="33"/>
      <c r="R532" s="33"/>
      <c r="S532" s="35"/>
      <c r="T532" s="33"/>
      <c r="U532" s="36"/>
      <c r="V532" s="36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7"/>
      <c r="AL532" s="38"/>
      <c r="AM532" s="38">
        <f t="shared" si="148"/>
        <v>0</v>
      </c>
      <c r="AN532" s="38">
        <f t="shared" si="149"/>
        <v>0</v>
      </c>
      <c r="AO532" s="37">
        <f t="shared" si="150"/>
        <v>0</v>
      </c>
      <c r="AP532" s="38">
        <f t="shared" si="150"/>
        <v>0</v>
      </c>
      <c r="AQ532" s="83"/>
      <c r="AR532" s="37">
        <f t="shared" si="152"/>
        <v>0</v>
      </c>
      <c r="AS532" s="38">
        <f t="shared" si="152"/>
        <v>0</v>
      </c>
    </row>
    <row r="533" spans="1:45" ht="23.25" customHeight="1" x14ac:dyDescent="0.25">
      <c r="A533" s="140" t="s">
        <v>724</v>
      </c>
      <c r="B533" s="28" t="s">
        <v>725</v>
      </c>
      <c r="C533" s="29"/>
      <c r="D533" s="30" t="s">
        <v>721</v>
      </c>
      <c r="E533" s="31">
        <v>100</v>
      </c>
      <c r="F533" s="31">
        <v>45</v>
      </c>
      <c r="G533" s="33">
        <f>$G$530</f>
        <v>2.4E-2</v>
      </c>
      <c r="H533" s="33">
        <f t="shared" si="138"/>
        <v>2.4</v>
      </c>
      <c r="I533" s="34">
        <f>H533</f>
        <v>2.4</v>
      </c>
      <c r="J533" s="33">
        <f t="shared" si="142"/>
        <v>1.08</v>
      </c>
      <c r="K533" s="34">
        <f>J533</f>
        <v>1.08</v>
      </c>
      <c r="L533" s="33"/>
      <c r="M533" s="33"/>
      <c r="N533" s="33"/>
      <c r="O533" s="33">
        <f>I533*$Q$7</f>
        <v>3.5999999999999997E-2</v>
      </c>
      <c r="P533" s="33">
        <f>K533*$Q$7</f>
        <v>1.6199999999999999E-2</v>
      </c>
      <c r="Q533" s="33"/>
      <c r="R533" s="33">
        <f>I533*$T$7</f>
        <v>0.81600000000000006</v>
      </c>
      <c r="S533" s="35">
        <f>K533*$T$7</f>
        <v>0.36720000000000003</v>
      </c>
      <c r="T533" s="33"/>
      <c r="U533" s="36">
        <f>I533*$W$7</f>
        <v>2.4000000000000001E-4</v>
      </c>
      <c r="V533" s="36">
        <f>K533*$W$7</f>
        <v>1.0800000000000001E-4</v>
      </c>
      <c r="W533" s="33"/>
      <c r="X533" s="33">
        <f>I533*$Z$7</f>
        <v>1.8273599999999999</v>
      </c>
      <c r="Y533" s="33">
        <f>K533*$Z$7</f>
        <v>0.82231200000000004</v>
      </c>
      <c r="Z533" s="33"/>
      <c r="AA533" s="33">
        <f>I533+O533+R533+U533+X533</f>
        <v>5.0795999999999992</v>
      </c>
      <c r="AB533" s="33">
        <f>K533+P533+S533+V533+Y533</f>
        <v>2.2858200000000002</v>
      </c>
      <c r="AC533" s="33">
        <f>AA533*$AE$7</f>
        <v>1.5238799999999997</v>
      </c>
      <c r="AD533" s="33">
        <f>AB533*$AE$7</f>
        <v>0.68574600000000008</v>
      </c>
      <c r="AE533" s="33"/>
      <c r="AF533" s="33"/>
      <c r="AG533" s="33"/>
      <c r="AH533" s="33">
        <f>(AA533+AC533)*$AJ$7</f>
        <v>0.19810439999999999</v>
      </c>
      <c r="AI533" s="33">
        <f>(AB533+AD533)*$AJ$7</f>
        <v>8.9146980000000001E-2</v>
      </c>
      <c r="AJ533" s="33"/>
      <c r="AK533" s="37">
        <v>17.64</v>
      </c>
      <c r="AL533" s="38">
        <v>7.93</v>
      </c>
      <c r="AM533" s="38">
        <f t="shared" si="148"/>
        <v>19.05</v>
      </c>
      <c r="AN533" s="38">
        <f t="shared" si="149"/>
        <v>8.56</v>
      </c>
      <c r="AO533" s="37">
        <f t="shared" si="150"/>
        <v>3.81</v>
      </c>
      <c r="AP533" s="38">
        <f t="shared" si="150"/>
        <v>1.71</v>
      </c>
      <c r="AQ533" s="83"/>
      <c r="AR533" s="37">
        <f t="shared" si="152"/>
        <v>22.86</v>
      </c>
      <c r="AS533" s="38">
        <f t="shared" si="152"/>
        <v>10.27</v>
      </c>
    </row>
    <row r="534" spans="1:45" ht="27" customHeight="1" x14ac:dyDescent="0.25">
      <c r="A534" s="246" t="s">
        <v>726</v>
      </c>
      <c r="B534" s="197" t="s">
        <v>727</v>
      </c>
      <c r="C534" s="199" t="s">
        <v>192</v>
      </c>
      <c r="D534" s="30" t="s">
        <v>193</v>
      </c>
      <c r="E534" s="31">
        <v>135</v>
      </c>
      <c r="F534" s="31">
        <v>65</v>
      </c>
      <c r="G534" s="33">
        <f>$G$84</f>
        <v>4.5999999999999999E-2</v>
      </c>
      <c r="H534" s="33">
        <f t="shared" si="138"/>
        <v>6.21</v>
      </c>
      <c r="I534" s="34">
        <f>H534+H535</f>
        <v>8.129999999999999</v>
      </c>
      <c r="J534" s="33">
        <f t="shared" si="142"/>
        <v>2.9899999999999998</v>
      </c>
      <c r="K534" s="34">
        <f>J534+J535</f>
        <v>4.07</v>
      </c>
      <c r="L534" s="33"/>
      <c r="M534" s="33"/>
      <c r="N534" s="33"/>
      <c r="O534" s="33">
        <f>I534*$Q$7</f>
        <v>0.12194999999999998</v>
      </c>
      <c r="P534" s="33">
        <f>K534*$Q$7</f>
        <v>6.105E-2</v>
      </c>
      <c r="Q534" s="33"/>
      <c r="R534" s="33">
        <f>I534*$T$7</f>
        <v>2.7641999999999998</v>
      </c>
      <c r="S534" s="35">
        <f>K534*$T$7</f>
        <v>1.3838000000000001</v>
      </c>
      <c r="T534" s="33"/>
      <c r="U534" s="36">
        <f>I534*$W$7</f>
        <v>8.1299999999999992E-4</v>
      </c>
      <c r="V534" s="36">
        <f>K534*$W$7</f>
        <v>4.0700000000000003E-4</v>
      </c>
      <c r="W534" s="33"/>
      <c r="X534" s="33">
        <f>I534*$Z$7</f>
        <v>6.1901819999999992</v>
      </c>
      <c r="Y534" s="33">
        <f>K534*$Z$7</f>
        <v>3.0988980000000002</v>
      </c>
      <c r="Z534" s="33"/>
      <c r="AA534" s="33">
        <f>I534+O534+R534+U534+X534</f>
        <v>17.207145000000001</v>
      </c>
      <c r="AB534" s="33">
        <f>K534+P534+S534+V534+Y534</f>
        <v>8.6141550000000002</v>
      </c>
      <c r="AC534" s="33">
        <f>AA534*$AE$7</f>
        <v>5.1621435</v>
      </c>
      <c r="AD534" s="33">
        <f>AB534*$AE$7</f>
        <v>2.5842464999999999</v>
      </c>
      <c r="AE534" s="33"/>
      <c r="AF534" s="33"/>
      <c r="AG534" s="33"/>
      <c r="AH534" s="33">
        <f>(AA534+AC534)*$AJ$7</f>
        <v>0.67107865499999997</v>
      </c>
      <c r="AI534" s="33">
        <f>(AB534+AD534)*$AJ$7</f>
        <v>0.33595204499999998</v>
      </c>
      <c r="AJ534" s="33"/>
      <c r="AK534" s="37">
        <v>59.74</v>
      </c>
      <c r="AL534" s="38">
        <v>29.91</v>
      </c>
      <c r="AM534" s="38">
        <f t="shared" si="148"/>
        <v>64.52</v>
      </c>
      <c r="AN534" s="38">
        <f t="shared" si="149"/>
        <v>32.299999999999997</v>
      </c>
      <c r="AO534" s="37">
        <f t="shared" si="150"/>
        <v>12.9</v>
      </c>
      <c r="AP534" s="38">
        <f t="shared" si="150"/>
        <v>6.46</v>
      </c>
      <c r="AQ534" s="83"/>
      <c r="AR534" s="37">
        <f t="shared" si="152"/>
        <v>77.42</v>
      </c>
      <c r="AS534" s="38">
        <f t="shared" si="152"/>
        <v>38.76</v>
      </c>
    </row>
    <row r="535" spans="1:45" ht="7.5" hidden="1" customHeight="1" x14ac:dyDescent="0.25">
      <c r="A535" s="247"/>
      <c r="B535" s="198"/>
      <c r="C535" s="200"/>
      <c r="D535" s="30" t="s">
        <v>721</v>
      </c>
      <c r="E535" s="31">
        <v>80</v>
      </c>
      <c r="F535" s="31">
        <v>45</v>
      </c>
      <c r="G535" s="33">
        <f>$G$530</f>
        <v>2.4E-2</v>
      </c>
      <c r="H535" s="33">
        <f t="shared" si="138"/>
        <v>1.92</v>
      </c>
      <c r="I535" s="34"/>
      <c r="J535" s="33">
        <f t="shared" si="142"/>
        <v>1.08</v>
      </c>
      <c r="K535" s="34"/>
      <c r="L535" s="33"/>
      <c r="M535" s="33"/>
      <c r="N535" s="33"/>
      <c r="O535" s="33"/>
      <c r="P535" s="33"/>
      <c r="Q535" s="33"/>
      <c r="R535" s="33"/>
      <c r="S535" s="35"/>
      <c r="T535" s="33"/>
      <c r="U535" s="36"/>
      <c r="V535" s="36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7"/>
      <c r="AL535" s="38"/>
      <c r="AM535" s="38">
        <f t="shared" si="148"/>
        <v>0</v>
      </c>
      <c r="AN535" s="38">
        <f t="shared" si="149"/>
        <v>0</v>
      </c>
      <c r="AO535" s="37">
        <f t="shared" si="150"/>
        <v>0</v>
      </c>
      <c r="AP535" s="38">
        <f t="shared" si="150"/>
        <v>0</v>
      </c>
      <c r="AQ535" s="83"/>
      <c r="AR535" s="37">
        <f t="shared" si="152"/>
        <v>0</v>
      </c>
      <c r="AS535" s="38">
        <f t="shared" si="152"/>
        <v>0</v>
      </c>
    </row>
    <row r="536" spans="1:45" ht="21" customHeight="1" x14ac:dyDescent="0.25">
      <c r="A536" s="140" t="s">
        <v>728</v>
      </c>
      <c r="B536" s="28" t="s">
        <v>729</v>
      </c>
      <c r="C536" s="29" t="s">
        <v>192</v>
      </c>
      <c r="D536" s="30" t="s">
        <v>721</v>
      </c>
      <c r="E536" s="31">
        <v>90</v>
      </c>
      <c r="F536" s="31">
        <v>50</v>
      </c>
      <c r="G536" s="33">
        <f>$G$530</f>
        <v>2.4E-2</v>
      </c>
      <c r="H536" s="33">
        <f t="shared" si="138"/>
        <v>2.16</v>
      </c>
      <c r="I536" s="34">
        <f>H536</f>
        <v>2.16</v>
      </c>
      <c r="J536" s="33">
        <f t="shared" si="142"/>
        <v>1.2</v>
      </c>
      <c r="K536" s="34">
        <f>J536</f>
        <v>1.2</v>
      </c>
      <c r="L536" s="33"/>
      <c r="M536" s="33"/>
      <c r="N536" s="33"/>
      <c r="O536" s="33">
        <f>I536*$Q$7</f>
        <v>3.2399999999999998E-2</v>
      </c>
      <c r="P536" s="33">
        <f>K536*$Q$7</f>
        <v>1.7999999999999999E-2</v>
      </c>
      <c r="Q536" s="33"/>
      <c r="R536" s="33">
        <f>I536*$T$7</f>
        <v>0.73440000000000005</v>
      </c>
      <c r="S536" s="35">
        <f>K536*$T$7</f>
        <v>0.40800000000000003</v>
      </c>
      <c r="T536" s="33"/>
      <c r="U536" s="36">
        <f>I536*$W$7</f>
        <v>2.1600000000000002E-4</v>
      </c>
      <c r="V536" s="36">
        <f>K536*$W$7</f>
        <v>1.2E-4</v>
      </c>
      <c r="W536" s="33"/>
      <c r="X536" s="33">
        <f>I536*$Z$7</f>
        <v>1.6446240000000001</v>
      </c>
      <c r="Y536" s="33">
        <f>K536*$Z$7</f>
        <v>0.91367999999999994</v>
      </c>
      <c r="Z536" s="33"/>
      <c r="AA536" s="33">
        <f>I536+O536+R536+U536+X536</f>
        <v>4.5716400000000004</v>
      </c>
      <c r="AB536" s="33">
        <f>K536+P536+S536+V536+Y536</f>
        <v>2.5397999999999996</v>
      </c>
      <c r="AC536" s="33">
        <f>AA536*$AE$7</f>
        <v>1.3714920000000002</v>
      </c>
      <c r="AD536" s="33">
        <f>AB536*$AE$7</f>
        <v>0.76193999999999984</v>
      </c>
      <c r="AE536" s="33"/>
      <c r="AF536" s="33"/>
      <c r="AG536" s="33"/>
      <c r="AH536" s="33">
        <f>(AA536+AC536)*$AJ$7</f>
        <v>0.17829396</v>
      </c>
      <c r="AI536" s="33">
        <f>(AB536+AD536)*$AJ$7</f>
        <v>9.9052199999999993E-2</v>
      </c>
      <c r="AJ536" s="33"/>
      <c r="AK536" s="37">
        <v>15.88</v>
      </c>
      <c r="AL536" s="38">
        <v>8.82</v>
      </c>
      <c r="AM536" s="38">
        <f t="shared" si="148"/>
        <v>17.149999999999999</v>
      </c>
      <c r="AN536" s="38">
        <f t="shared" si="149"/>
        <v>9.5299999999999994</v>
      </c>
      <c r="AO536" s="37">
        <f t="shared" si="150"/>
        <v>3.43</v>
      </c>
      <c r="AP536" s="38">
        <f t="shared" si="150"/>
        <v>1.91</v>
      </c>
      <c r="AQ536" s="83"/>
      <c r="AR536" s="37">
        <f t="shared" si="152"/>
        <v>20.58</v>
      </c>
      <c r="AS536" s="38">
        <f t="shared" si="152"/>
        <v>11.44</v>
      </c>
    </row>
    <row r="537" spans="1:45" ht="15.75" customHeight="1" x14ac:dyDescent="0.25">
      <c r="A537" s="246" t="s">
        <v>730</v>
      </c>
      <c r="B537" s="197" t="s">
        <v>731</v>
      </c>
      <c r="C537" s="199" t="s">
        <v>192</v>
      </c>
      <c r="D537" s="30" t="s">
        <v>193</v>
      </c>
      <c r="E537" s="31">
        <v>50</v>
      </c>
      <c r="F537" s="31">
        <v>35</v>
      </c>
      <c r="G537" s="33">
        <f>$G$84</f>
        <v>4.5999999999999999E-2</v>
      </c>
      <c r="H537" s="33">
        <f t="shared" si="138"/>
        <v>2.2999999999999998</v>
      </c>
      <c r="I537" s="34">
        <f>H537+H538</f>
        <v>2.9</v>
      </c>
      <c r="J537" s="33">
        <f t="shared" si="142"/>
        <v>1.6099999999999999</v>
      </c>
      <c r="K537" s="34">
        <f>J537+J538</f>
        <v>2.09</v>
      </c>
      <c r="L537" s="33"/>
      <c r="M537" s="33"/>
      <c r="N537" s="33"/>
      <c r="O537" s="33">
        <f>I537*$Q$7</f>
        <v>4.3499999999999997E-2</v>
      </c>
      <c r="P537" s="33">
        <f>K537*$Q$7</f>
        <v>3.1349999999999996E-2</v>
      </c>
      <c r="Q537" s="33"/>
      <c r="R537" s="33">
        <f>I537*$T$7</f>
        <v>0.98599999999999999</v>
      </c>
      <c r="S537" s="35">
        <f>K537*$T$7</f>
        <v>0.71060000000000001</v>
      </c>
      <c r="T537" s="33"/>
      <c r="U537" s="36">
        <f>I537*$W$7</f>
        <v>2.9E-4</v>
      </c>
      <c r="V537" s="36">
        <f>K537*$W$7</f>
        <v>2.0899999999999998E-4</v>
      </c>
      <c r="W537" s="33"/>
      <c r="X537" s="33">
        <f>I537*$Z$7</f>
        <v>2.2080599999999997</v>
      </c>
      <c r="Y537" s="33">
        <f>K537*$Z$7</f>
        <v>1.5913259999999998</v>
      </c>
      <c r="Z537" s="33"/>
      <c r="AA537" s="33">
        <f>I537+O537+R537+U537+X537</f>
        <v>6.1378500000000003</v>
      </c>
      <c r="AB537" s="33">
        <f>K537+P537+S537+V537+Y537</f>
        <v>4.4234849999999994</v>
      </c>
      <c r="AC537" s="33">
        <f>AA537*$AE$7</f>
        <v>1.8413550000000001</v>
      </c>
      <c r="AD537" s="33">
        <f>AB537*$AE$7</f>
        <v>1.3270454999999999</v>
      </c>
      <c r="AE537" s="33"/>
      <c r="AF537" s="33"/>
      <c r="AG537" s="33"/>
      <c r="AH537" s="33">
        <f>(AA537+AC537)*$AJ$7</f>
        <v>0.23937615000000001</v>
      </c>
      <c r="AI537" s="33">
        <f>(AB537+AD537)*$AJ$7</f>
        <v>0.17251591499999996</v>
      </c>
      <c r="AJ537" s="33"/>
      <c r="AK537" s="37">
        <v>21.32</v>
      </c>
      <c r="AL537" s="38">
        <v>15.36</v>
      </c>
      <c r="AM537" s="38">
        <f t="shared" si="148"/>
        <v>23.03</v>
      </c>
      <c r="AN537" s="38">
        <f t="shared" si="149"/>
        <v>16.59</v>
      </c>
      <c r="AO537" s="37">
        <f t="shared" si="150"/>
        <v>4.6100000000000003</v>
      </c>
      <c r="AP537" s="38">
        <f t="shared" si="150"/>
        <v>3.32</v>
      </c>
      <c r="AQ537" s="83"/>
      <c r="AR537" s="37">
        <f t="shared" si="152"/>
        <v>27.64</v>
      </c>
      <c r="AS537" s="38">
        <f t="shared" si="152"/>
        <v>19.91</v>
      </c>
    </row>
    <row r="538" spans="1:45" ht="0.75" customHeight="1" x14ac:dyDescent="0.25">
      <c r="A538" s="247"/>
      <c r="B538" s="198"/>
      <c r="C538" s="200"/>
      <c r="D538" s="30" t="s">
        <v>721</v>
      </c>
      <c r="E538" s="31">
        <v>25</v>
      </c>
      <c r="F538" s="31">
        <v>20</v>
      </c>
      <c r="G538" s="33">
        <f>$G$530</f>
        <v>2.4E-2</v>
      </c>
      <c r="H538" s="33">
        <f t="shared" si="138"/>
        <v>0.6</v>
      </c>
      <c r="I538" s="34"/>
      <c r="J538" s="33">
        <f t="shared" si="142"/>
        <v>0.48</v>
      </c>
      <c r="K538" s="34"/>
      <c r="L538" s="33"/>
      <c r="M538" s="33"/>
      <c r="N538" s="33"/>
      <c r="O538" s="33"/>
      <c r="P538" s="33"/>
      <c r="Q538" s="33"/>
      <c r="R538" s="33"/>
      <c r="S538" s="35"/>
      <c r="T538" s="33"/>
      <c r="U538" s="36"/>
      <c r="V538" s="36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7"/>
      <c r="AL538" s="38"/>
      <c r="AM538" s="38">
        <f t="shared" si="148"/>
        <v>0</v>
      </c>
      <c r="AN538" s="38">
        <f t="shared" si="149"/>
        <v>0</v>
      </c>
      <c r="AO538" s="37">
        <f t="shared" si="150"/>
        <v>0</v>
      </c>
      <c r="AP538" s="38">
        <f t="shared" si="150"/>
        <v>0</v>
      </c>
      <c r="AQ538" s="83"/>
      <c r="AR538" s="37"/>
      <c r="AS538" s="38"/>
    </row>
    <row r="539" spans="1:45" ht="30" customHeight="1" x14ac:dyDescent="0.25">
      <c r="A539" s="246" t="s">
        <v>732</v>
      </c>
      <c r="B539" s="197" t="s">
        <v>733</v>
      </c>
      <c r="C539" s="199" t="s">
        <v>192</v>
      </c>
      <c r="D539" s="30" t="s">
        <v>193</v>
      </c>
      <c r="E539" s="31">
        <v>130</v>
      </c>
      <c r="F539" s="31">
        <v>55</v>
      </c>
      <c r="G539" s="33">
        <f>$G$84</f>
        <v>4.5999999999999999E-2</v>
      </c>
      <c r="H539" s="33">
        <f t="shared" si="138"/>
        <v>5.9799999999999995</v>
      </c>
      <c r="I539" s="34">
        <f>H539+H540</f>
        <v>7.8999999999999995</v>
      </c>
      <c r="J539" s="33">
        <f t="shared" si="142"/>
        <v>2.5299999999999998</v>
      </c>
      <c r="K539" s="34">
        <f>J539+J540</f>
        <v>3.61</v>
      </c>
      <c r="L539" s="33"/>
      <c r="M539" s="33"/>
      <c r="N539" s="33"/>
      <c r="O539" s="33">
        <f>I539*$Q$7</f>
        <v>0.11849999999999999</v>
      </c>
      <c r="P539" s="33">
        <f>K539*$Q$7</f>
        <v>5.4149999999999997E-2</v>
      </c>
      <c r="Q539" s="33"/>
      <c r="R539" s="33">
        <f>I539*$T$7</f>
        <v>2.6859999999999999</v>
      </c>
      <c r="S539" s="35">
        <f>K539*$T$7</f>
        <v>1.2274</v>
      </c>
      <c r="T539" s="33"/>
      <c r="U539" s="36">
        <f>I539*$W$7</f>
        <v>7.9000000000000001E-4</v>
      </c>
      <c r="V539" s="36">
        <f>K539*$W$7</f>
        <v>3.6099999999999999E-4</v>
      </c>
      <c r="W539" s="33"/>
      <c r="X539" s="33">
        <f>I539*$Z$7</f>
        <v>6.0150599999999992</v>
      </c>
      <c r="Y539" s="33">
        <f>K539*$Z$7</f>
        <v>2.7486539999999997</v>
      </c>
      <c r="Z539" s="33"/>
      <c r="AA539" s="33">
        <f>I539+O539+R539+U539+X539</f>
        <v>16.72035</v>
      </c>
      <c r="AB539" s="33">
        <f>K539+P539+S539+V539+Y539</f>
        <v>7.6405649999999987</v>
      </c>
      <c r="AC539" s="33">
        <f>AA539*$AE$7</f>
        <v>5.0161049999999996</v>
      </c>
      <c r="AD539" s="33">
        <f>AB539*$AE$7</f>
        <v>2.2921694999999995</v>
      </c>
      <c r="AE539" s="33"/>
      <c r="AF539" s="33"/>
      <c r="AG539" s="33"/>
      <c r="AH539" s="33">
        <f>(AA539+AC539)*$AJ$7</f>
        <v>0.65209364999999997</v>
      </c>
      <c r="AI539" s="33">
        <f>(AB539+AD539)*$AJ$7</f>
        <v>0.29798203499999992</v>
      </c>
      <c r="AJ539" s="33"/>
      <c r="AK539" s="37">
        <v>58.06</v>
      </c>
      <c r="AL539" s="38">
        <v>26.53</v>
      </c>
      <c r="AM539" s="38">
        <f t="shared" si="148"/>
        <v>62.7</v>
      </c>
      <c r="AN539" s="38">
        <f t="shared" si="149"/>
        <v>28.65</v>
      </c>
      <c r="AO539" s="37">
        <f t="shared" si="150"/>
        <v>12.54</v>
      </c>
      <c r="AP539" s="38">
        <f t="shared" si="150"/>
        <v>5.73</v>
      </c>
      <c r="AQ539" s="83"/>
      <c r="AR539" s="37">
        <f t="shared" ref="AR539:AS547" si="153">AM539+AO539</f>
        <v>75.240000000000009</v>
      </c>
      <c r="AS539" s="38">
        <f t="shared" si="153"/>
        <v>34.379999999999995</v>
      </c>
    </row>
    <row r="540" spans="1:45" ht="21" hidden="1" customHeight="1" x14ac:dyDescent="0.25">
      <c r="A540" s="247"/>
      <c r="B540" s="198"/>
      <c r="C540" s="200"/>
      <c r="D540" s="30" t="s">
        <v>721</v>
      </c>
      <c r="E540" s="31">
        <v>80</v>
      </c>
      <c r="F540" s="31">
        <v>45</v>
      </c>
      <c r="G540" s="33">
        <f>$G$530</f>
        <v>2.4E-2</v>
      </c>
      <c r="H540" s="33">
        <f t="shared" si="138"/>
        <v>1.92</v>
      </c>
      <c r="I540" s="34"/>
      <c r="J540" s="33">
        <f t="shared" si="142"/>
        <v>1.08</v>
      </c>
      <c r="K540" s="34"/>
      <c r="L540" s="33"/>
      <c r="M540" s="33"/>
      <c r="N540" s="33"/>
      <c r="O540" s="33"/>
      <c r="P540" s="33"/>
      <c r="Q540" s="33"/>
      <c r="R540" s="33"/>
      <c r="S540" s="35"/>
      <c r="T540" s="33"/>
      <c r="U540" s="36"/>
      <c r="V540" s="36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7"/>
      <c r="AL540" s="38"/>
      <c r="AM540" s="38">
        <f t="shared" si="148"/>
        <v>0</v>
      </c>
      <c r="AN540" s="38">
        <f t="shared" si="149"/>
        <v>0</v>
      </c>
      <c r="AO540" s="37">
        <f t="shared" si="150"/>
        <v>0</v>
      </c>
      <c r="AP540" s="38">
        <f t="shared" si="150"/>
        <v>0</v>
      </c>
      <c r="AQ540" s="83"/>
      <c r="AR540" s="37">
        <f t="shared" si="153"/>
        <v>0</v>
      </c>
      <c r="AS540" s="38">
        <f t="shared" si="153"/>
        <v>0</v>
      </c>
    </row>
    <row r="541" spans="1:45" ht="20.25" customHeight="1" x14ac:dyDescent="0.25">
      <c r="A541" s="246" t="s">
        <v>734</v>
      </c>
      <c r="B541" s="197" t="s">
        <v>735</v>
      </c>
      <c r="C541" s="199" t="s">
        <v>192</v>
      </c>
      <c r="D541" s="30" t="s">
        <v>193</v>
      </c>
      <c r="E541" s="31">
        <v>150</v>
      </c>
      <c r="F541" s="31">
        <v>75</v>
      </c>
      <c r="G541" s="33">
        <f>$G$84</f>
        <v>4.5999999999999999E-2</v>
      </c>
      <c r="H541" s="33">
        <f t="shared" si="138"/>
        <v>6.8999999999999995</v>
      </c>
      <c r="I541" s="34">
        <f>H541+H542</f>
        <v>8.94</v>
      </c>
      <c r="J541" s="33">
        <f t="shared" si="142"/>
        <v>3.4499999999999997</v>
      </c>
      <c r="K541" s="34">
        <f>J541+J542</f>
        <v>4.6499999999999995</v>
      </c>
      <c r="L541" s="33"/>
      <c r="M541" s="33"/>
      <c r="N541" s="33"/>
      <c r="O541" s="33">
        <f>I541*$Q$7</f>
        <v>0.1341</v>
      </c>
      <c r="P541" s="33">
        <f>K541*$Q$7</f>
        <v>6.9749999999999993E-2</v>
      </c>
      <c r="Q541" s="33"/>
      <c r="R541" s="33">
        <f>I541*$T$7</f>
        <v>3.0396000000000001</v>
      </c>
      <c r="S541" s="35">
        <f>K541*$T$7</f>
        <v>1.581</v>
      </c>
      <c r="T541" s="33"/>
      <c r="U541" s="36">
        <f>I541*$W$7</f>
        <v>8.9400000000000005E-4</v>
      </c>
      <c r="V541" s="36">
        <f>K541*$W$7</f>
        <v>4.6499999999999997E-4</v>
      </c>
      <c r="W541" s="33"/>
      <c r="X541" s="33">
        <f>I541*$Z$7</f>
        <v>6.8069159999999993</v>
      </c>
      <c r="Y541" s="33">
        <f>K541*$Z$7</f>
        <v>3.5405099999999994</v>
      </c>
      <c r="Z541" s="33"/>
      <c r="AA541" s="33">
        <f>I541+O541+R541+U541+X541</f>
        <v>18.921509999999998</v>
      </c>
      <c r="AB541" s="33">
        <f>K541+P541+S541+V541+Y541</f>
        <v>9.8417249999999985</v>
      </c>
      <c r="AC541" s="33">
        <f>AA541*$AE$7</f>
        <v>5.6764529999999995</v>
      </c>
      <c r="AD541" s="33">
        <f>AB541*$AE$7</f>
        <v>2.9525174999999995</v>
      </c>
      <c r="AE541" s="33"/>
      <c r="AF541" s="33"/>
      <c r="AG541" s="33"/>
      <c r="AH541" s="33">
        <f>(AA541+AC541)*$AJ$7</f>
        <v>0.7379388899999999</v>
      </c>
      <c r="AI541" s="33">
        <f>(AB541+AD541)*$AJ$7</f>
        <v>0.38382727499999991</v>
      </c>
      <c r="AJ541" s="33"/>
      <c r="AK541" s="37">
        <v>65.7</v>
      </c>
      <c r="AL541" s="38">
        <v>34.159999999999997</v>
      </c>
      <c r="AM541" s="38">
        <f t="shared" si="148"/>
        <v>70.959999999999994</v>
      </c>
      <c r="AN541" s="38">
        <f t="shared" si="149"/>
        <v>36.89</v>
      </c>
      <c r="AO541" s="37">
        <f t="shared" si="150"/>
        <v>14.19</v>
      </c>
      <c r="AP541" s="38">
        <f t="shared" si="150"/>
        <v>7.38</v>
      </c>
      <c r="AQ541" s="83"/>
      <c r="AR541" s="37">
        <f t="shared" si="153"/>
        <v>85.149999999999991</v>
      </c>
      <c r="AS541" s="38">
        <f t="shared" si="153"/>
        <v>44.27</v>
      </c>
    </row>
    <row r="542" spans="1:45" ht="18" hidden="1" customHeight="1" x14ac:dyDescent="0.25">
      <c r="A542" s="247"/>
      <c r="B542" s="198"/>
      <c r="C542" s="200"/>
      <c r="D542" s="30" t="s">
        <v>721</v>
      </c>
      <c r="E542" s="31">
        <v>85</v>
      </c>
      <c r="F542" s="31">
        <v>50</v>
      </c>
      <c r="G542" s="33">
        <f>$G$530</f>
        <v>2.4E-2</v>
      </c>
      <c r="H542" s="33">
        <f t="shared" si="138"/>
        <v>2.04</v>
      </c>
      <c r="I542" s="34"/>
      <c r="J542" s="33">
        <f t="shared" si="142"/>
        <v>1.2</v>
      </c>
      <c r="K542" s="34"/>
      <c r="L542" s="33"/>
      <c r="M542" s="33"/>
      <c r="N542" s="33"/>
      <c r="O542" s="33"/>
      <c r="P542" s="33"/>
      <c r="Q542" s="33"/>
      <c r="R542" s="33"/>
      <c r="S542" s="35"/>
      <c r="T542" s="33"/>
      <c r="U542" s="36"/>
      <c r="V542" s="36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7"/>
      <c r="AL542" s="38"/>
      <c r="AM542" s="38">
        <f t="shared" si="148"/>
        <v>0</v>
      </c>
      <c r="AN542" s="38">
        <f t="shared" si="149"/>
        <v>0</v>
      </c>
      <c r="AO542" s="37">
        <f t="shared" si="150"/>
        <v>0</v>
      </c>
      <c r="AP542" s="38">
        <f t="shared" si="150"/>
        <v>0</v>
      </c>
      <c r="AQ542" s="83"/>
      <c r="AR542" s="37">
        <f t="shared" si="153"/>
        <v>0</v>
      </c>
      <c r="AS542" s="38">
        <f t="shared" si="153"/>
        <v>0</v>
      </c>
    </row>
    <row r="543" spans="1:45" ht="33" customHeight="1" x14ac:dyDescent="0.25">
      <c r="A543" s="246" t="s">
        <v>736</v>
      </c>
      <c r="B543" s="197" t="s">
        <v>737</v>
      </c>
      <c r="C543" s="199" t="s">
        <v>192</v>
      </c>
      <c r="D543" s="30" t="s">
        <v>193</v>
      </c>
      <c r="E543" s="31">
        <v>170</v>
      </c>
      <c r="F543" s="31">
        <v>95</v>
      </c>
      <c r="G543" s="33">
        <f>$G$84</f>
        <v>4.5999999999999999E-2</v>
      </c>
      <c r="H543" s="33">
        <f t="shared" si="138"/>
        <v>7.82</v>
      </c>
      <c r="I543" s="34">
        <f>H543+H544</f>
        <v>10.220000000000001</v>
      </c>
      <c r="J543" s="33">
        <f t="shared" si="142"/>
        <v>4.37</v>
      </c>
      <c r="K543" s="34">
        <f>J543+J544</f>
        <v>5.93</v>
      </c>
      <c r="L543" s="33"/>
      <c r="M543" s="33"/>
      <c r="N543" s="33"/>
      <c r="O543" s="33">
        <f>I543*$Q$7</f>
        <v>0.15329999999999999</v>
      </c>
      <c r="P543" s="33">
        <f>K543*$Q$7</f>
        <v>8.8949999999999987E-2</v>
      </c>
      <c r="Q543" s="33"/>
      <c r="R543" s="33">
        <f>I543*$T$7</f>
        <v>3.4748000000000006</v>
      </c>
      <c r="S543" s="35">
        <f>K543*$T$7</f>
        <v>2.0162</v>
      </c>
      <c r="T543" s="33"/>
      <c r="U543" s="36">
        <f>I543*$W$7</f>
        <v>1.0220000000000001E-3</v>
      </c>
      <c r="V543" s="36">
        <f>K543*$W$7</f>
        <v>5.9299999999999999E-4</v>
      </c>
      <c r="W543" s="33"/>
      <c r="X543" s="33">
        <f>I543*$Z$7</f>
        <v>7.7815080000000005</v>
      </c>
      <c r="Y543" s="33">
        <f>K543*$Z$7</f>
        <v>4.5151019999999997</v>
      </c>
      <c r="Z543" s="33"/>
      <c r="AA543" s="33">
        <f>I543+O543+R543+U543+X543</f>
        <v>21.630630000000004</v>
      </c>
      <c r="AB543" s="33">
        <f>K543+P543+S543+V543+Y543</f>
        <v>12.550844999999999</v>
      </c>
      <c r="AC543" s="33">
        <f>AA543*$AE$7</f>
        <v>6.4891890000000005</v>
      </c>
      <c r="AD543" s="33">
        <f>AB543*$AE$7</f>
        <v>3.7652534999999996</v>
      </c>
      <c r="AE543" s="33"/>
      <c r="AF543" s="33"/>
      <c r="AG543" s="33"/>
      <c r="AH543" s="33">
        <f>(AA543+AC543)*$AJ$7</f>
        <v>0.84359457000000004</v>
      </c>
      <c r="AI543" s="33">
        <f>(AB543+AD543)*$AJ$7</f>
        <v>0.48948295499999994</v>
      </c>
      <c r="AJ543" s="33"/>
      <c r="AK543" s="37">
        <v>75.099999999999994</v>
      </c>
      <c r="AL543" s="38">
        <v>43.58</v>
      </c>
      <c r="AM543" s="38">
        <f t="shared" si="148"/>
        <v>81.11</v>
      </c>
      <c r="AN543" s="38">
        <f t="shared" si="149"/>
        <v>47.07</v>
      </c>
      <c r="AO543" s="37">
        <f t="shared" si="150"/>
        <v>16.22</v>
      </c>
      <c r="AP543" s="38">
        <f t="shared" si="150"/>
        <v>9.41</v>
      </c>
      <c r="AQ543" s="83"/>
      <c r="AR543" s="37">
        <f t="shared" si="153"/>
        <v>97.33</v>
      </c>
      <c r="AS543" s="38">
        <f t="shared" si="153"/>
        <v>56.480000000000004</v>
      </c>
    </row>
    <row r="544" spans="1:45" ht="49.5" hidden="1" customHeight="1" x14ac:dyDescent="0.25">
      <c r="A544" s="247"/>
      <c r="B544" s="198"/>
      <c r="C544" s="200"/>
      <c r="D544" s="30" t="s">
        <v>721</v>
      </c>
      <c r="E544" s="31">
        <v>100</v>
      </c>
      <c r="F544" s="31">
        <v>65</v>
      </c>
      <c r="G544" s="33">
        <f>$G$530</f>
        <v>2.4E-2</v>
      </c>
      <c r="H544" s="33">
        <f t="shared" si="138"/>
        <v>2.4</v>
      </c>
      <c r="I544" s="34"/>
      <c r="J544" s="33">
        <f t="shared" si="142"/>
        <v>1.56</v>
      </c>
      <c r="K544" s="34"/>
      <c r="L544" s="33"/>
      <c r="M544" s="33"/>
      <c r="N544" s="33"/>
      <c r="O544" s="33"/>
      <c r="P544" s="33"/>
      <c r="Q544" s="33"/>
      <c r="R544" s="33"/>
      <c r="S544" s="35"/>
      <c r="T544" s="33"/>
      <c r="U544" s="36"/>
      <c r="V544" s="36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7"/>
      <c r="AL544" s="38"/>
      <c r="AM544" s="38">
        <f t="shared" si="148"/>
        <v>0</v>
      </c>
      <c r="AN544" s="38">
        <f t="shared" si="149"/>
        <v>0</v>
      </c>
      <c r="AO544" s="37">
        <f t="shared" si="150"/>
        <v>0</v>
      </c>
      <c r="AP544" s="38">
        <f t="shared" si="150"/>
        <v>0</v>
      </c>
      <c r="AQ544" s="83"/>
      <c r="AR544" s="37">
        <f t="shared" si="153"/>
        <v>0</v>
      </c>
      <c r="AS544" s="38">
        <f t="shared" si="153"/>
        <v>0</v>
      </c>
    </row>
    <row r="545" spans="1:45" ht="38.25" customHeight="1" x14ac:dyDescent="0.25">
      <c r="A545" s="246" t="s">
        <v>738</v>
      </c>
      <c r="B545" s="197" t="s">
        <v>739</v>
      </c>
      <c r="C545" s="199" t="s">
        <v>192</v>
      </c>
      <c r="D545" s="30" t="s">
        <v>193</v>
      </c>
      <c r="E545" s="31">
        <v>190</v>
      </c>
      <c r="F545" s="31">
        <v>115</v>
      </c>
      <c r="G545" s="33">
        <f>$G$84</f>
        <v>4.5999999999999999E-2</v>
      </c>
      <c r="H545" s="33">
        <f t="shared" si="138"/>
        <v>8.74</v>
      </c>
      <c r="I545" s="34">
        <f>H545+H546</f>
        <v>11.620000000000001</v>
      </c>
      <c r="J545" s="33">
        <f t="shared" si="142"/>
        <v>5.29</v>
      </c>
      <c r="K545" s="34">
        <f>J545+J546</f>
        <v>7.33</v>
      </c>
      <c r="L545" s="33"/>
      <c r="M545" s="33"/>
      <c r="N545" s="33"/>
      <c r="O545" s="33">
        <f>I545*$Q$7</f>
        <v>0.17430000000000001</v>
      </c>
      <c r="P545" s="33">
        <f>K545*$Q$7</f>
        <v>0.10994999999999999</v>
      </c>
      <c r="Q545" s="33"/>
      <c r="R545" s="33">
        <f>I545*$T$7</f>
        <v>3.9508000000000005</v>
      </c>
      <c r="S545" s="35">
        <f>K545*$T$7</f>
        <v>2.4922000000000004</v>
      </c>
      <c r="T545" s="33"/>
      <c r="U545" s="36">
        <f>I545*$W$7</f>
        <v>1.1620000000000001E-3</v>
      </c>
      <c r="V545" s="36">
        <f>K545*$W$7</f>
        <v>7.3300000000000004E-4</v>
      </c>
      <c r="W545" s="33"/>
      <c r="X545" s="33">
        <f>I545*$Z$7</f>
        <v>8.847468000000001</v>
      </c>
      <c r="Y545" s="33">
        <f>K545*$Z$7</f>
        <v>5.5810620000000002</v>
      </c>
      <c r="Z545" s="33"/>
      <c r="AA545" s="33">
        <f>I545+O545+R545+U545+X545</f>
        <v>24.593730000000004</v>
      </c>
      <c r="AB545" s="33">
        <f>K545+P545+S545+V545+Y545</f>
        <v>15.513945</v>
      </c>
      <c r="AC545" s="33">
        <f>AA545*$AE$7</f>
        <v>7.3781190000000008</v>
      </c>
      <c r="AD545" s="33">
        <f>AB545*$AE$7</f>
        <v>4.6541834999999994</v>
      </c>
      <c r="AE545" s="33"/>
      <c r="AF545" s="33"/>
      <c r="AG545" s="33"/>
      <c r="AH545" s="33">
        <f>(AA545+AC545)*$AJ$7</f>
        <v>0.95915547000000012</v>
      </c>
      <c r="AI545" s="33">
        <f>(AB545+AD545)*$AJ$7</f>
        <v>0.60504385499999991</v>
      </c>
      <c r="AJ545" s="33"/>
      <c r="AK545" s="37">
        <v>85.38</v>
      </c>
      <c r="AL545" s="38">
        <v>53.87</v>
      </c>
      <c r="AM545" s="38">
        <f t="shared" si="148"/>
        <v>92.21</v>
      </c>
      <c r="AN545" s="38">
        <f t="shared" si="149"/>
        <v>58.18</v>
      </c>
      <c r="AO545" s="37">
        <f t="shared" si="150"/>
        <v>18.440000000000001</v>
      </c>
      <c r="AP545" s="38">
        <f t="shared" si="150"/>
        <v>11.64</v>
      </c>
      <c r="AQ545" s="83"/>
      <c r="AR545" s="37">
        <f t="shared" si="153"/>
        <v>110.64999999999999</v>
      </c>
      <c r="AS545" s="38">
        <f t="shared" si="153"/>
        <v>69.819999999999993</v>
      </c>
    </row>
    <row r="546" spans="1:45" ht="63" hidden="1" customHeight="1" x14ac:dyDescent="0.25">
      <c r="A546" s="247"/>
      <c r="B546" s="198"/>
      <c r="C546" s="200"/>
      <c r="D546" s="30" t="s">
        <v>721</v>
      </c>
      <c r="E546" s="31">
        <v>120</v>
      </c>
      <c r="F546" s="31">
        <v>85</v>
      </c>
      <c r="G546" s="33">
        <f>$G$530</f>
        <v>2.4E-2</v>
      </c>
      <c r="H546" s="33">
        <f t="shared" si="138"/>
        <v>2.88</v>
      </c>
      <c r="I546" s="34"/>
      <c r="J546" s="33">
        <f t="shared" si="142"/>
        <v>2.04</v>
      </c>
      <c r="K546" s="34"/>
      <c r="L546" s="33"/>
      <c r="M546" s="33"/>
      <c r="N546" s="33"/>
      <c r="O546" s="33"/>
      <c r="P546" s="33"/>
      <c r="Q546" s="33"/>
      <c r="R546" s="33"/>
      <c r="S546" s="35"/>
      <c r="T546" s="33"/>
      <c r="U546" s="36"/>
      <c r="V546" s="36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7"/>
      <c r="AL546" s="38"/>
      <c r="AM546" s="38">
        <f t="shared" si="148"/>
        <v>0</v>
      </c>
      <c r="AN546" s="38">
        <f t="shared" si="149"/>
        <v>0</v>
      </c>
      <c r="AO546" s="37">
        <f t="shared" si="150"/>
        <v>0</v>
      </c>
      <c r="AP546" s="38">
        <f t="shared" si="150"/>
        <v>0</v>
      </c>
      <c r="AQ546" s="83"/>
      <c r="AR546" s="37">
        <f t="shared" si="153"/>
        <v>0</v>
      </c>
      <c r="AS546" s="38">
        <f t="shared" si="153"/>
        <v>0</v>
      </c>
    </row>
    <row r="547" spans="1:45" ht="21" customHeight="1" x14ac:dyDescent="0.25">
      <c r="A547" s="140" t="s">
        <v>740</v>
      </c>
      <c r="B547" s="28" t="s">
        <v>741</v>
      </c>
      <c r="C547" s="29"/>
      <c r="D547" s="30" t="s">
        <v>721</v>
      </c>
      <c r="E547" s="31">
        <v>30</v>
      </c>
      <c r="F547" s="31">
        <v>10</v>
      </c>
      <c r="G547" s="33">
        <f>$G$530</f>
        <v>2.4E-2</v>
      </c>
      <c r="H547" s="33">
        <f t="shared" si="138"/>
        <v>0.72</v>
      </c>
      <c r="I547" s="34">
        <f>H547</f>
        <v>0.72</v>
      </c>
      <c r="J547" s="33">
        <f t="shared" si="142"/>
        <v>0.24</v>
      </c>
      <c r="K547" s="34">
        <f>J547</f>
        <v>0.24</v>
      </c>
      <c r="L547" s="33"/>
      <c r="M547" s="33"/>
      <c r="N547" s="33"/>
      <c r="O547" s="33">
        <f>I547*$Q$7</f>
        <v>1.0799999999999999E-2</v>
      </c>
      <c r="P547" s="33">
        <f>K547*$Q$7</f>
        <v>3.5999999999999999E-3</v>
      </c>
      <c r="Q547" s="33"/>
      <c r="R547" s="33">
        <f>I547*$T$7</f>
        <v>0.24480000000000002</v>
      </c>
      <c r="S547" s="35">
        <f>K547*$T$7</f>
        <v>8.1600000000000006E-2</v>
      </c>
      <c r="T547" s="33"/>
      <c r="U547" s="36">
        <f>I547*$W$7</f>
        <v>7.2000000000000002E-5</v>
      </c>
      <c r="V547" s="36">
        <f>K547*$W$7</f>
        <v>2.4000000000000001E-5</v>
      </c>
      <c r="W547" s="33"/>
      <c r="X547" s="33">
        <f>I547*$Z$7</f>
        <v>0.54820799999999992</v>
      </c>
      <c r="Y547" s="33">
        <f>K547*$Z$7</f>
        <v>0.18273599999999998</v>
      </c>
      <c r="Z547" s="33"/>
      <c r="AA547" s="33">
        <f>I547+O547+R547+U547+X547</f>
        <v>1.5238799999999999</v>
      </c>
      <c r="AB547" s="33">
        <f>K547+P547+S547+V547+Y547</f>
        <v>0.50795999999999997</v>
      </c>
      <c r="AC547" s="33">
        <f>AA547*$AE$7</f>
        <v>0.45716399999999996</v>
      </c>
      <c r="AD547" s="33">
        <f>AB547*$AE$7</f>
        <v>0.152388</v>
      </c>
      <c r="AE547" s="33"/>
      <c r="AF547" s="33"/>
      <c r="AG547" s="33"/>
      <c r="AH547" s="33">
        <f>(AA547+AC547)*$AJ$7</f>
        <v>5.9431319999999989E-2</v>
      </c>
      <c r="AI547" s="33">
        <f>(AB547+AD547)*$AJ$7</f>
        <v>1.9810439999999999E-2</v>
      </c>
      <c r="AJ547" s="33"/>
      <c r="AK547" s="37">
        <v>5.29</v>
      </c>
      <c r="AL547" s="38">
        <v>1.76</v>
      </c>
      <c r="AM547" s="38">
        <f t="shared" si="148"/>
        <v>5.71</v>
      </c>
      <c r="AN547" s="38">
        <f t="shared" si="149"/>
        <v>1.9</v>
      </c>
      <c r="AO547" s="37">
        <f t="shared" si="150"/>
        <v>1.1399999999999999</v>
      </c>
      <c r="AP547" s="38">
        <f t="shared" si="150"/>
        <v>0.38</v>
      </c>
      <c r="AQ547" s="83"/>
      <c r="AR547" s="37">
        <f t="shared" si="153"/>
        <v>6.85</v>
      </c>
      <c r="AS547" s="38">
        <f t="shared" si="153"/>
        <v>2.2799999999999998</v>
      </c>
    </row>
    <row r="548" spans="1:45" s="148" customFormat="1" ht="18.75" customHeight="1" x14ac:dyDescent="0.25">
      <c r="A548" s="144" t="s">
        <v>742</v>
      </c>
      <c r="B548" s="145" t="s">
        <v>743</v>
      </c>
      <c r="C548" s="75"/>
      <c r="D548" s="76"/>
      <c r="E548" s="77"/>
      <c r="F548" s="77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9"/>
      <c r="T548" s="78"/>
      <c r="U548" s="80"/>
      <c r="V548" s="80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61"/>
      <c r="AL548" s="60"/>
      <c r="AM548" s="60"/>
      <c r="AN548" s="60"/>
      <c r="AO548" s="61"/>
      <c r="AP548" s="60"/>
      <c r="AQ548" s="147"/>
      <c r="AR548" s="61"/>
      <c r="AS548" s="60"/>
    </row>
    <row r="549" spans="1:45" s="148" customFormat="1" x14ac:dyDescent="0.25">
      <c r="A549" s="149" t="s">
        <v>744</v>
      </c>
      <c r="B549" s="74" t="s">
        <v>745</v>
      </c>
      <c r="C549" s="75"/>
      <c r="D549" s="76"/>
      <c r="E549" s="77"/>
      <c r="F549" s="77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9"/>
      <c r="T549" s="78"/>
      <c r="U549" s="80"/>
      <c r="V549" s="80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61"/>
      <c r="AL549" s="60"/>
      <c r="AM549" s="60"/>
      <c r="AN549" s="60"/>
      <c r="AO549" s="61"/>
      <c r="AP549" s="60"/>
      <c r="AQ549" s="147"/>
      <c r="AR549" s="61"/>
      <c r="AS549" s="60"/>
    </row>
    <row r="550" spans="1:45" ht="25.5" x14ac:dyDescent="0.25">
      <c r="A550" s="140" t="s">
        <v>746</v>
      </c>
      <c r="B550" s="28" t="s">
        <v>747</v>
      </c>
      <c r="C550" s="29"/>
      <c r="D550" s="30"/>
      <c r="E550" s="31"/>
      <c r="F550" s="31"/>
      <c r="G550" s="33"/>
      <c r="H550" s="33"/>
      <c r="I550" s="34"/>
      <c r="J550" s="33"/>
      <c r="K550" s="34"/>
      <c r="L550" s="33"/>
      <c r="M550" s="33"/>
      <c r="N550" s="33"/>
      <c r="O550" s="33"/>
      <c r="P550" s="33"/>
      <c r="Q550" s="33"/>
      <c r="R550" s="33"/>
      <c r="S550" s="35"/>
      <c r="T550" s="33"/>
      <c r="U550" s="36"/>
      <c r="V550" s="36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7"/>
      <c r="AL550" s="38"/>
      <c r="AM550" s="38"/>
      <c r="AN550" s="38"/>
      <c r="AO550" s="37"/>
      <c r="AP550" s="38"/>
      <c r="AQ550" s="83"/>
      <c r="AR550" s="37"/>
      <c r="AS550" s="38"/>
    </row>
    <row r="551" spans="1:45" ht="31.5" customHeight="1" x14ac:dyDescent="0.25">
      <c r="A551" s="246" t="s">
        <v>748</v>
      </c>
      <c r="B551" s="197" t="s">
        <v>749</v>
      </c>
      <c r="C551" s="199" t="s">
        <v>192</v>
      </c>
      <c r="D551" s="30" t="s">
        <v>46</v>
      </c>
      <c r="E551" s="31">
        <v>30</v>
      </c>
      <c r="F551" s="31">
        <v>30</v>
      </c>
      <c r="G551" s="33">
        <f>$G$85</f>
        <v>3.6999999999999998E-2</v>
      </c>
      <c r="H551" s="33">
        <f t="shared" ref="H551:H616" si="154">E551*G551</f>
        <v>1.1099999999999999</v>
      </c>
      <c r="I551" s="34">
        <f>H551+H552</f>
        <v>2.79</v>
      </c>
      <c r="J551" s="33">
        <f t="shared" ref="J551:J616" si="155">F551*G551</f>
        <v>1.1099999999999999</v>
      </c>
      <c r="K551" s="34">
        <f>J551+J552</f>
        <v>2.19</v>
      </c>
      <c r="L551" s="33"/>
      <c r="M551" s="33"/>
      <c r="N551" s="33"/>
      <c r="O551" s="33">
        <f>I551*$Q$7</f>
        <v>4.1849999999999998E-2</v>
      </c>
      <c r="P551" s="33">
        <f>K551*$Q$7</f>
        <v>3.2849999999999997E-2</v>
      </c>
      <c r="Q551" s="33"/>
      <c r="R551" s="33">
        <f>I551*$T$7</f>
        <v>0.94860000000000011</v>
      </c>
      <c r="S551" s="35">
        <f>K551*$T$7</f>
        <v>0.74460000000000004</v>
      </c>
      <c r="T551" s="33"/>
      <c r="U551" s="36">
        <f>I551*$W$7</f>
        <v>2.7900000000000001E-4</v>
      </c>
      <c r="V551" s="36">
        <f>K551*$W$7</f>
        <v>2.1900000000000001E-4</v>
      </c>
      <c r="W551" s="33"/>
      <c r="X551" s="33">
        <f>I551*$Z$7</f>
        <v>2.1243059999999998</v>
      </c>
      <c r="Y551" s="33">
        <f>K551*$Z$7</f>
        <v>1.6674659999999999</v>
      </c>
      <c r="Z551" s="33"/>
      <c r="AA551" s="33">
        <f>I551+O551+R551+U551+X551</f>
        <v>5.9050349999999998</v>
      </c>
      <c r="AB551" s="33">
        <f>K551+P551+S551+V551+Y551</f>
        <v>4.635135</v>
      </c>
      <c r="AC551" s="33">
        <f>AA551*$AE$7</f>
        <v>1.7715105</v>
      </c>
      <c r="AD551" s="33">
        <f>AB551*$AE$7</f>
        <v>1.3905405</v>
      </c>
      <c r="AE551" s="33"/>
      <c r="AF551" s="33"/>
      <c r="AG551" s="33"/>
      <c r="AH551" s="33">
        <f>(AA551+AC551)*$AJ$7</f>
        <v>0.23029636499999998</v>
      </c>
      <c r="AI551" s="33">
        <f>(AB551+AD551)*$AJ$7</f>
        <v>0.18077026499999999</v>
      </c>
      <c r="AJ551" s="33"/>
      <c r="AK551" s="37">
        <v>20.51</v>
      </c>
      <c r="AL551" s="38">
        <v>16.09</v>
      </c>
      <c r="AM551" s="38">
        <f t="shared" si="148"/>
        <v>22.15</v>
      </c>
      <c r="AN551" s="38">
        <f t="shared" si="149"/>
        <v>17.38</v>
      </c>
      <c r="AO551" s="37">
        <f t="shared" si="150"/>
        <v>4.43</v>
      </c>
      <c r="AP551" s="38">
        <f t="shared" si="150"/>
        <v>3.48</v>
      </c>
      <c r="AQ551" s="83"/>
      <c r="AR551" s="37">
        <f t="shared" ref="AR551:AS553" si="156">AM551+AO551</f>
        <v>26.58</v>
      </c>
      <c r="AS551" s="38">
        <f t="shared" si="156"/>
        <v>20.86</v>
      </c>
    </row>
    <row r="552" spans="1:45" ht="26.25" hidden="1" customHeight="1" x14ac:dyDescent="0.25">
      <c r="A552" s="247"/>
      <c r="B552" s="198"/>
      <c r="C552" s="200"/>
      <c r="D552" s="30" t="s">
        <v>721</v>
      </c>
      <c r="E552" s="31">
        <v>70</v>
      </c>
      <c r="F552" s="31">
        <v>45</v>
      </c>
      <c r="G552" s="33">
        <f>$G$530</f>
        <v>2.4E-2</v>
      </c>
      <c r="H552" s="33">
        <f t="shared" si="154"/>
        <v>1.68</v>
      </c>
      <c r="I552" s="34"/>
      <c r="J552" s="33">
        <f t="shared" si="155"/>
        <v>1.08</v>
      </c>
      <c r="K552" s="34"/>
      <c r="L552" s="33"/>
      <c r="M552" s="33"/>
      <c r="N552" s="33"/>
      <c r="O552" s="33"/>
      <c r="P552" s="33"/>
      <c r="Q552" s="33"/>
      <c r="R552" s="33"/>
      <c r="S552" s="35"/>
      <c r="T552" s="33"/>
      <c r="U552" s="36"/>
      <c r="V552" s="36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7"/>
      <c r="AL552" s="38"/>
      <c r="AM552" s="38">
        <f t="shared" si="148"/>
        <v>0</v>
      </c>
      <c r="AN552" s="38">
        <f t="shared" si="149"/>
        <v>0</v>
      </c>
      <c r="AO552" s="37">
        <f t="shared" si="150"/>
        <v>0</v>
      </c>
      <c r="AP552" s="38">
        <f t="shared" si="150"/>
        <v>0</v>
      </c>
      <c r="AQ552" s="83"/>
      <c r="AR552" s="37">
        <f t="shared" si="156"/>
        <v>0</v>
      </c>
      <c r="AS552" s="38">
        <f t="shared" si="156"/>
        <v>0</v>
      </c>
    </row>
    <row r="553" spans="1:45" ht="30.75" customHeight="1" x14ac:dyDescent="0.25">
      <c r="A553" s="246" t="s">
        <v>750</v>
      </c>
      <c r="B553" s="197" t="s">
        <v>751</v>
      </c>
      <c r="C553" s="199" t="s">
        <v>192</v>
      </c>
      <c r="D553" s="30" t="s">
        <v>46</v>
      </c>
      <c r="E553" s="31">
        <v>30</v>
      </c>
      <c r="F553" s="31">
        <v>30</v>
      </c>
      <c r="G553" s="33">
        <f>$G$85</f>
        <v>3.6999999999999998E-2</v>
      </c>
      <c r="H553" s="33">
        <f t="shared" si="154"/>
        <v>1.1099999999999999</v>
      </c>
      <c r="I553" s="34">
        <f>H553+H554</f>
        <v>2.79</v>
      </c>
      <c r="J553" s="33">
        <f t="shared" si="155"/>
        <v>1.1099999999999999</v>
      </c>
      <c r="K553" s="34">
        <f>J553+J554</f>
        <v>2.19</v>
      </c>
      <c r="L553" s="33"/>
      <c r="M553" s="33"/>
      <c r="N553" s="33"/>
      <c r="O553" s="33">
        <f>I553*$Q$7</f>
        <v>4.1849999999999998E-2</v>
      </c>
      <c r="P553" s="33">
        <f>K553*$Q$7</f>
        <v>3.2849999999999997E-2</v>
      </c>
      <c r="Q553" s="33"/>
      <c r="R553" s="33">
        <f>I553*$T$7</f>
        <v>0.94860000000000011</v>
      </c>
      <c r="S553" s="35">
        <f>K553*$T$7</f>
        <v>0.74460000000000004</v>
      </c>
      <c r="T553" s="33"/>
      <c r="U553" s="36">
        <f>I553*$W$7</f>
        <v>2.7900000000000001E-4</v>
      </c>
      <c r="V553" s="36">
        <f>K553*$W$7</f>
        <v>2.1900000000000001E-4</v>
      </c>
      <c r="W553" s="33"/>
      <c r="X553" s="33">
        <f>I553*$Z$7</f>
        <v>2.1243059999999998</v>
      </c>
      <c r="Y553" s="33">
        <f>K553*$Z$7</f>
        <v>1.6674659999999999</v>
      </c>
      <c r="Z553" s="33"/>
      <c r="AA553" s="33">
        <f>I553+O553+R553+U553+X553</f>
        <v>5.9050349999999998</v>
      </c>
      <c r="AB553" s="33">
        <f>K553+P553+S553+V553+Y553</f>
        <v>4.635135</v>
      </c>
      <c r="AC553" s="33">
        <f>AA553*$AE$7</f>
        <v>1.7715105</v>
      </c>
      <c r="AD553" s="33">
        <f>AB553*$AE$7</f>
        <v>1.3905405</v>
      </c>
      <c r="AE553" s="33"/>
      <c r="AF553" s="33"/>
      <c r="AG553" s="33"/>
      <c r="AH553" s="33">
        <f>(AA553+AC553)*$AJ$7</f>
        <v>0.23029636499999998</v>
      </c>
      <c r="AI553" s="33">
        <f>(AB553+AD553)*$AJ$7</f>
        <v>0.18077026499999999</v>
      </c>
      <c r="AJ553" s="33"/>
      <c r="AK553" s="37">
        <v>20.51</v>
      </c>
      <c r="AL553" s="38">
        <v>16.09</v>
      </c>
      <c r="AM553" s="38">
        <f t="shared" si="148"/>
        <v>22.15</v>
      </c>
      <c r="AN553" s="38">
        <f t="shared" si="149"/>
        <v>17.38</v>
      </c>
      <c r="AO553" s="37">
        <f t="shared" si="150"/>
        <v>4.43</v>
      </c>
      <c r="AP553" s="38">
        <f t="shared" si="150"/>
        <v>3.48</v>
      </c>
      <c r="AQ553" s="83"/>
      <c r="AR553" s="37">
        <f t="shared" si="156"/>
        <v>26.58</v>
      </c>
      <c r="AS553" s="38">
        <f t="shared" si="156"/>
        <v>20.86</v>
      </c>
    </row>
    <row r="554" spans="1:45" ht="0.75" hidden="1" customHeight="1" x14ac:dyDescent="0.25">
      <c r="A554" s="247"/>
      <c r="B554" s="198"/>
      <c r="C554" s="200"/>
      <c r="D554" s="30" t="s">
        <v>721</v>
      </c>
      <c r="E554" s="31">
        <v>70</v>
      </c>
      <c r="F554" s="31">
        <v>45</v>
      </c>
      <c r="G554" s="33">
        <f>$G$530</f>
        <v>2.4E-2</v>
      </c>
      <c r="H554" s="33">
        <f t="shared" si="154"/>
        <v>1.68</v>
      </c>
      <c r="I554" s="34"/>
      <c r="J554" s="33">
        <f t="shared" si="155"/>
        <v>1.08</v>
      </c>
      <c r="K554" s="34"/>
      <c r="L554" s="33"/>
      <c r="M554" s="33"/>
      <c r="N554" s="33"/>
      <c r="O554" s="33"/>
      <c r="P554" s="33"/>
      <c r="Q554" s="33"/>
      <c r="R554" s="33"/>
      <c r="S554" s="35"/>
      <c r="T554" s="33"/>
      <c r="U554" s="36"/>
      <c r="V554" s="36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7"/>
      <c r="AL554" s="38"/>
      <c r="AM554" s="38">
        <f t="shared" si="148"/>
        <v>0</v>
      </c>
      <c r="AN554" s="38">
        <f t="shared" si="149"/>
        <v>0</v>
      </c>
      <c r="AO554" s="37">
        <f t="shared" si="150"/>
        <v>0</v>
      </c>
      <c r="AP554" s="38">
        <f t="shared" si="150"/>
        <v>0</v>
      </c>
      <c r="AQ554" s="83"/>
      <c r="AR554" s="37"/>
      <c r="AS554" s="38"/>
    </row>
    <row r="555" spans="1:45" ht="25.5" x14ac:dyDescent="0.25">
      <c r="A555" s="140" t="s">
        <v>752</v>
      </c>
      <c r="B555" s="28" t="s">
        <v>753</v>
      </c>
      <c r="C555" s="29"/>
      <c r="D555" s="30"/>
      <c r="E555" s="31"/>
      <c r="F555" s="31"/>
      <c r="G555" s="33"/>
      <c r="H555" s="33"/>
      <c r="I555" s="34"/>
      <c r="J555" s="33"/>
      <c r="K555" s="34"/>
      <c r="L555" s="33"/>
      <c r="M555" s="33"/>
      <c r="N555" s="33"/>
      <c r="O555" s="33"/>
      <c r="P555" s="33"/>
      <c r="Q555" s="33"/>
      <c r="R555" s="33"/>
      <c r="S555" s="35"/>
      <c r="T555" s="33"/>
      <c r="U555" s="36"/>
      <c r="V555" s="36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7"/>
      <c r="AL555" s="38"/>
      <c r="AM555" s="38"/>
      <c r="AN555" s="38"/>
      <c r="AO555" s="37"/>
      <c r="AP555" s="38"/>
      <c r="AQ555" s="83"/>
      <c r="AR555" s="37"/>
      <c r="AS555" s="38"/>
    </row>
    <row r="556" spans="1:45" ht="20.25" customHeight="1" x14ac:dyDescent="0.25">
      <c r="A556" s="246" t="s">
        <v>754</v>
      </c>
      <c r="B556" s="197" t="s">
        <v>755</v>
      </c>
      <c r="C556" s="199" t="s">
        <v>192</v>
      </c>
      <c r="D556" s="30" t="s">
        <v>46</v>
      </c>
      <c r="E556" s="31">
        <v>110</v>
      </c>
      <c r="F556" s="31">
        <v>55</v>
      </c>
      <c r="G556" s="33">
        <f>$G$85</f>
        <v>3.6999999999999998E-2</v>
      </c>
      <c r="H556" s="33">
        <f t="shared" si="154"/>
        <v>4.0699999999999994</v>
      </c>
      <c r="I556" s="34">
        <f>H556+H557</f>
        <v>5.51</v>
      </c>
      <c r="J556" s="33">
        <f t="shared" si="155"/>
        <v>2.0349999999999997</v>
      </c>
      <c r="K556" s="34">
        <f>J556+J557</f>
        <v>2.9949999999999997</v>
      </c>
      <c r="L556" s="33"/>
      <c r="M556" s="33"/>
      <c r="N556" s="33"/>
      <c r="O556" s="33">
        <f>I556*$Q$7</f>
        <v>8.2649999999999987E-2</v>
      </c>
      <c r="P556" s="33">
        <f>K556*$Q$7</f>
        <v>4.4924999999999993E-2</v>
      </c>
      <c r="Q556" s="33"/>
      <c r="R556" s="33">
        <f>I556*$T$7</f>
        <v>1.8734</v>
      </c>
      <c r="S556" s="35">
        <f>K556*$T$7</f>
        <v>1.0183</v>
      </c>
      <c r="T556" s="33"/>
      <c r="U556" s="36">
        <f>I556*$W$7</f>
        <v>5.5100000000000006E-4</v>
      </c>
      <c r="V556" s="36">
        <f>K556*$W$7</f>
        <v>2.9949999999999996E-4</v>
      </c>
      <c r="W556" s="33"/>
      <c r="X556" s="33">
        <f>I556*$Z$7</f>
        <v>4.1953139999999998</v>
      </c>
      <c r="Y556" s="33">
        <f>K556*$Z$7</f>
        <v>2.2803929999999997</v>
      </c>
      <c r="Z556" s="33"/>
      <c r="AA556" s="33">
        <f>I556+O556+R556+U556+X556</f>
        <v>11.661915</v>
      </c>
      <c r="AB556" s="33">
        <f>K556+P556+S556+V556+Y556</f>
        <v>6.3389174999999991</v>
      </c>
      <c r="AC556" s="33">
        <f>AA556*$AE$7</f>
        <v>3.4985745000000001</v>
      </c>
      <c r="AD556" s="33">
        <f>AB556*$AE$7</f>
        <v>1.9016752499999996</v>
      </c>
      <c r="AE556" s="33"/>
      <c r="AF556" s="33"/>
      <c r="AG556" s="33"/>
      <c r="AH556" s="33">
        <f>(AA556+AC556)*$AJ$7</f>
        <v>0.454814685</v>
      </c>
      <c r="AI556" s="33">
        <f>(AB556+AD556)*$AJ$7</f>
        <v>0.24721778249999998</v>
      </c>
      <c r="AJ556" s="33"/>
      <c r="AK556" s="37">
        <v>40.49</v>
      </c>
      <c r="AL556" s="38">
        <v>22.02</v>
      </c>
      <c r="AM556" s="38">
        <f t="shared" si="148"/>
        <v>43.73</v>
      </c>
      <c r="AN556" s="38">
        <f t="shared" si="149"/>
        <v>23.78</v>
      </c>
      <c r="AO556" s="37">
        <f t="shared" si="150"/>
        <v>8.75</v>
      </c>
      <c r="AP556" s="38">
        <f t="shared" si="150"/>
        <v>4.76</v>
      </c>
      <c r="AQ556" s="83"/>
      <c r="AR556" s="37">
        <f t="shared" ref="AR556:AS559" si="157">AM556+AO556</f>
        <v>52.48</v>
      </c>
      <c r="AS556" s="38">
        <f t="shared" si="157"/>
        <v>28.54</v>
      </c>
    </row>
    <row r="557" spans="1:45" ht="26.25" hidden="1" customHeight="1" x14ac:dyDescent="0.25">
      <c r="A557" s="247"/>
      <c r="B557" s="198"/>
      <c r="C557" s="200"/>
      <c r="D557" s="30" t="s">
        <v>721</v>
      </c>
      <c r="E557" s="31">
        <v>60</v>
      </c>
      <c r="F557" s="31">
        <v>40</v>
      </c>
      <c r="G557" s="33">
        <f>$G$530</f>
        <v>2.4E-2</v>
      </c>
      <c r="H557" s="33">
        <f t="shared" si="154"/>
        <v>1.44</v>
      </c>
      <c r="I557" s="34"/>
      <c r="J557" s="33">
        <f t="shared" si="155"/>
        <v>0.96</v>
      </c>
      <c r="K557" s="34"/>
      <c r="L557" s="33"/>
      <c r="M557" s="33"/>
      <c r="N557" s="33"/>
      <c r="O557" s="33"/>
      <c r="P557" s="33"/>
      <c r="Q557" s="33"/>
      <c r="R557" s="33"/>
      <c r="S557" s="35"/>
      <c r="T557" s="33"/>
      <c r="U557" s="36"/>
      <c r="V557" s="36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7"/>
      <c r="AL557" s="38"/>
      <c r="AM557" s="38">
        <f t="shared" si="148"/>
        <v>0</v>
      </c>
      <c r="AN557" s="38">
        <f t="shared" si="149"/>
        <v>0</v>
      </c>
      <c r="AO557" s="37">
        <f t="shared" si="150"/>
        <v>0</v>
      </c>
      <c r="AP557" s="38">
        <f t="shared" si="150"/>
        <v>0</v>
      </c>
      <c r="AQ557" s="83"/>
      <c r="AR557" s="37">
        <f t="shared" si="157"/>
        <v>0</v>
      </c>
      <c r="AS557" s="38">
        <f t="shared" si="157"/>
        <v>0</v>
      </c>
    </row>
    <row r="558" spans="1:45" ht="18" customHeight="1" x14ac:dyDescent="0.25">
      <c r="A558" s="140" t="s">
        <v>756</v>
      </c>
      <c r="B558" s="28" t="s">
        <v>757</v>
      </c>
      <c r="C558" s="29" t="s">
        <v>192</v>
      </c>
      <c r="D558" s="30"/>
      <c r="E558" s="31"/>
      <c r="F558" s="31"/>
      <c r="G558" s="33"/>
      <c r="H558" s="33"/>
      <c r="I558" s="34"/>
      <c r="J558" s="33"/>
      <c r="K558" s="34"/>
      <c r="L558" s="33"/>
      <c r="M558" s="33"/>
      <c r="N558" s="33"/>
      <c r="O558" s="33"/>
      <c r="P558" s="33"/>
      <c r="Q558" s="33"/>
      <c r="R558" s="33"/>
      <c r="S558" s="35"/>
      <c r="T558" s="33"/>
      <c r="U558" s="36"/>
      <c r="V558" s="36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7">
        <v>40.49</v>
      </c>
      <c r="AL558" s="38">
        <v>22.02</v>
      </c>
      <c r="AM558" s="38">
        <f t="shared" si="148"/>
        <v>43.73</v>
      </c>
      <c r="AN558" s="38">
        <f t="shared" si="149"/>
        <v>23.78</v>
      </c>
      <c r="AO558" s="37">
        <f t="shared" si="150"/>
        <v>8.75</v>
      </c>
      <c r="AP558" s="38">
        <f t="shared" si="150"/>
        <v>4.76</v>
      </c>
      <c r="AQ558" s="83"/>
      <c r="AR558" s="37">
        <f t="shared" si="157"/>
        <v>52.48</v>
      </c>
      <c r="AS558" s="38">
        <f t="shared" si="157"/>
        <v>28.54</v>
      </c>
    </row>
    <row r="559" spans="1:45" ht="42" customHeight="1" x14ac:dyDescent="0.25">
      <c r="A559" s="246" t="s">
        <v>758</v>
      </c>
      <c r="B559" s="197" t="s">
        <v>759</v>
      </c>
      <c r="C559" s="199" t="s">
        <v>192</v>
      </c>
      <c r="D559" s="30" t="s">
        <v>46</v>
      </c>
      <c r="E559" s="31">
        <v>30</v>
      </c>
      <c r="F559" s="31">
        <v>30</v>
      </c>
      <c r="G559" s="33">
        <f>$G$85</f>
        <v>3.6999999999999998E-2</v>
      </c>
      <c r="H559" s="33">
        <f t="shared" si="154"/>
        <v>1.1099999999999999</v>
      </c>
      <c r="I559" s="34">
        <f>H559+H560</f>
        <v>3.51</v>
      </c>
      <c r="J559" s="33">
        <f t="shared" si="155"/>
        <v>1.1099999999999999</v>
      </c>
      <c r="K559" s="34">
        <f>J559+J560</f>
        <v>2.79</v>
      </c>
      <c r="L559" s="33"/>
      <c r="M559" s="33"/>
      <c r="N559" s="33"/>
      <c r="O559" s="33">
        <f>I559*$Q$7</f>
        <v>5.2649999999999995E-2</v>
      </c>
      <c r="P559" s="33">
        <f>K559*$Q$7</f>
        <v>4.1849999999999998E-2</v>
      </c>
      <c r="Q559" s="33"/>
      <c r="R559" s="33">
        <f>I559*$T$7</f>
        <v>1.1934</v>
      </c>
      <c r="S559" s="35">
        <f>K559*$T$7</f>
        <v>0.94860000000000011</v>
      </c>
      <c r="T559" s="33"/>
      <c r="U559" s="36">
        <f>I559*$W$7</f>
        <v>3.5100000000000002E-4</v>
      </c>
      <c r="V559" s="36">
        <f>K559*$W$7</f>
        <v>2.7900000000000001E-4</v>
      </c>
      <c r="W559" s="33"/>
      <c r="X559" s="33">
        <f>I559*$Z$7</f>
        <v>2.6725139999999996</v>
      </c>
      <c r="Y559" s="33">
        <f>K559*$Z$7</f>
        <v>2.1243059999999998</v>
      </c>
      <c r="Z559" s="33"/>
      <c r="AA559" s="33">
        <f>I559+O559+R559+U559+X559</f>
        <v>7.4289149999999999</v>
      </c>
      <c r="AB559" s="33">
        <f>K559+P559+S559+V559+Y559</f>
        <v>5.9050349999999998</v>
      </c>
      <c r="AC559" s="33">
        <f>AA559*$AE$7</f>
        <v>2.2286744999999999</v>
      </c>
      <c r="AD559" s="33">
        <f>AB559*$AE$7</f>
        <v>1.7715105</v>
      </c>
      <c r="AE559" s="33"/>
      <c r="AF559" s="33"/>
      <c r="AG559" s="33"/>
      <c r="AH559" s="33">
        <f>(AA559+AC559)*$AJ$7</f>
        <v>0.28972768500000001</v>
      </c>
      <c r="AI559" s="33">
        <f>(AB559+AD559)*$AJ$7</f>
        <v>0.23029636499999998</v>
      </c>
      <c r="AJ559" s="33"/>
      <c r="AK559" s="37">
        <v>25.8</v>
      </c>
      <c r="AL559" s="38">
        <v>20.51</v>
      </c>
      <c r="AM559" s="38">
        <f t="shared" si="148"/>
        <v>27.86</v>
      </c>
      <c r="AN559" s="38">
        <f t="shared" si="149"/>
        <v>22.15</v>
      </c>
      <c r="AO559" s="37">
        <f t="shared" si="150"/>
        <v>5.57</v>
      </c>
      <c r="AP559" s="38">
        <f t="shared" si="150"/>
        <v>4.43</v>
      </c>
      <c r="AQ559" s="83"/>
      <c r="AR559" s="37">
        <f t="shared" si="157"/>
        <v>33.43</v>
      </c>
      <c r="AS559" s="38">
        <f t="shared" si="157"/>
        <v>26.58</v>
      </c>
    </row>
    <row r="560" spans="1:45" ht="20.25" hidden="1" customHeight="1" x14ac:dyDescent="0.25">
      <c r="A560" s="247"/>
      <c r="B560" s="198"/>
      <c r="C560" s="200"/>
      <c r="D560" s="30" t="s">
        <v>721</v>
      </c>
      <c r="E560" s="31">
        <v>100</v>
      </c>
      <c r="F560" s="31">
        <v>70</v>
      </c>
      <c r="G560" s="33">
        <f>$G$530</f>
        <v>2.4E-2</v>
      </c>
      <c r="H560" s="33">
        <f t="shared" si="154"/>
        <v>2.4</v>
      </c>
      <c r="I560" s="34"/>
      <c r="J560" s="33">
        <f t="shared" si="155"/>
        <v>1.68</v>
      </c>
      <c r="K560" s="34"/>
      <c r="L560" s="33"/>
      <c r="M560" s="33"/>
      <c r="N560" s="33"/>
      <c r="O560" s="33"/>
      <c r="P560" s="33"/>
      <c r="Q560" s="33"/>
      <c r="R560" s="33"/>
      <c r="S560" s="35"/>
      <c r="T560" s="33"/>
      <c r="U560" s="36"/>
      <c r="V560" s="36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7"/>
      <c r="AL560" s="38"/>
      <c r="AM560" s="38">
        <f t="shared" si="148"/>
        <v>0</v>
      </c>
      <c r="AN560" s="38">
        <f t="shared" si="149"/>
        <v>0</v>
      </c>
      <c r="AO560" s="37">
        <f t="shared" si="150"/>
        <v>0</v>
      </c>
      <c r="AP560" s="38">
        <f t="shared" si="150"/>
        <v>0</v>
      </c>
      <c r="AQ560" s="83"/>
      <c r="AR560" s="37"/>
      <c r="AS560" s="38"/>
    </row>
    <row r="561" spans="1:45" s="148" customFormat="1" x14ac:dyDescent="0.25">
      <c r="A561" s="149" t="s">
        <v>760</v>
      </c>
      <c r="B561" s="74" t="s">
        <v>761</v>
      </c>
      <c r="C561" s="75"/>
      <c r="D561" s="76"/>
      <c r="E561" s="77"/>
      <c r="F561" s="77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9"/>
      <c r="T561" s="78"/>
      <c r="U561" s="80"/>
      <c r="V561" s="80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61"/>
      <c r="AL561" s="60"/>
      <c r="AM561" s="60"/>
      <c r="AN561" s="60"/>
      <c r="AO561" s="61"/>
      <c r="AP561" s="60"/>
      <c r="AQ561" s="147"/>
      <c r="AR561" s="61"/>
      <c r="AS561" s="60"/>
    </row>
    <row r="562" spans="1:45" ht="21.75" customHeight="1" x14ac:dyDescent="0.25">
      <c r="A562" s="140" t="s">
        <v>762</v>
      </c>
      <c r="B562" s="28" t="s">
        <v>763</v>
      </c>
      <c r="C562" s="29"/>
      <c r="D562" s="30"/>
      <c r="E562" s="31"/>
      <c r="F562" s="31"/>
      <c r="G562" s="33"/>
      <c r="H562" s="33"/>
      <c r="I562" s="34"/>
      <c r="J562" s="33"/>
      <c r="K562" s="34"/>
      <c r="L562" s="33"/>
      <c r="M562" s="33"/>
      <c r="N562" s="33"/>
      <c r="O562" s="33"/>
      <c r="P562" s="33"/>
      <c r="Q562" s="33"/>
      <c r="R562" s="33"/>
      <c r="S562" s="35"/>
      <c r="T562" s="33"/>
      <c r="U562" s="36"/>
      <c r="V562" s="36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7"/>
      <c r="AL562" s="38"/>
      <c r="AM562" s="38"/>
      <c r="AN562" s="38"/>
      <c r="AO562" s="37"/>
      <c r="AP562" s="38"/>
      <c r="AQ562" s="83"/>
      <c r="AR562" s="37"/>
      <c r="AS562" s="38"/>
    </row>
    <row r="563" spans="1:45" ht="31.5" customHeight="1" x14ac:dyDescent="0.25">
      <c r="A563" s="246" t="s">
        <v>764</v>
      </c>
      <c r="B563" s="197" t="s">
        <v>765</v>
      </c>
      <c r="C563" s="199" t="s">
        <v>192</v>
      </c>
      <c r="D563" s="30" t="s">
        <v>46</v>
      </c>
      <c r="E563" s="31">
        <v>30</v>
      </c>
      <c r="F563" s="31">
        <v>30</v>
      </c>
      <c r="G563" s="33">
        <f>$G$85</f>
        <v>3.6999999999999998E-2</v>
      </c>
      <c r="H563" s="33">
        <f t="shared" si="154"/>
        <v>1.1099999999999999</v>
      </c>
      <c r="I563" s="34">
        <f>H563+H564</f>
        <v>2.79</v>
      </c>
      <c r="J563" s="33">
        <f t="shared" si="155"/>
        <v>1.1099999999999999</v>
      </c>
      <c r="K563" s="34">
        <f>J563+J564</f>
        <v>2.19</v>
      </c>
      <c r="L563" s="33"/>
      <c r="M563" s="33"/>
      <c r="N563" s="33"/>
      <c r="O563" s="33">
        <f>I563*$Q$7</f>
        <v>4.1849999999999998E-2</v>
      </c>
      <c r="P563" s="33">
        <f>K563*$Q$7</f>
        <v>3.2849999999999997E-2</v>
      </c>
      <c r="Q563" s="33"/>
      <c r="R563" s="33">
        <f>I563*$T$7</f>
        <v>0.94860000000000011</v>
      </c>
      <c r="S563" s="35">
        <f>K563*$T$7</f>
        <v>0.74460000000000004</v>
      </c>
      <c r="T563" s="33"/>
      <c r="U563" s="36">
        <f>I563*$W$7</f>
        <v>2.7900000000000001E-4</v>
      </c>
      <c r="V563" s="36">
        <f>K563*$W$7</f>
        <v>2.1900000000000001E-4</v>
      </c>
      <c r="W563" s="33"/>
      <c r="X563" s="33">
        <f>I563*$Z$7</f>
        <v>2.1243059999999998</v>
      </c>
      <c r="Y563" s="33">
        <f>K563*$Z$7</f>
        <v>1.6674659999999999</v>
      </c>
      <c r="Z563" s="33"/>
      <c r="AA563" s="33">
        <f>I563+O563+R563+U563+X563</f>
        <v>5.9050349999999998</v>
      </c>
      <c r="AB563" s="33">
        <f>K563+P563+S563+V563+Y563</f>
        <v>4.635135</v>
      </c>
      <c r="AC563" s="33">
        <f>AA563*$AE$7</f>
        <v>1.7715105</v>
      </c>
      <c r="AD563" s="33">
        <f>AB563*$AE$7</f>
        <v>1.3905405</v>
      </c>
      <c r="AE563" s="33"/>
      <c r="AF563" s="33"/>
      <c r="AG563" s="33"/>
      <c r="AH563" s="33">
        <f>(AA563+AC563)*$AJ$7</f>
        <v>0.23029636499999998</v>
      </c>
      <c r="AI563" s="33">
        <f>(AB563+AD563)*$AJ$7</f>
        <v>0.18077026499999999</v>
      </c>
      <c r="AJ563" s="33"/>
      <c r="AK563" s="37">
        <v>20.51</v>
      </c>
      <c r="AL563" s="38">
        <v>16.09</v>
      </c>
      <c r="AM563" s="38">
        <f t="shared" si="148"/>
        <v>22.15</v>
      </c>
      <c r="AN563" s="38">
        <f t="shared" si="149"/>
        <v>17.38</v>
      </c>
      <c r="AO563" s="37">
        <f t="shared" si="150"/>
        <v>4.43</v>
      </c>
      <c r="AP563" s="38">
        <f t="shared" si="150"/>
        <v>3.48</v>
      </c>
      <c r="AQ563" s="83"/>
      <c r="AR563" s="37">
        <f t="shared" ref="AR563:AS565" si="158">AM563+AO563</f>
        <v>26.58</v>
      </c>
      <c r="AS563" s="38">
        <f t="shared" si="158"/>
        <v>20.86</v>
      </c>
    </row>
    <row r="564" spans="1:45" ht="26.25" hidden="1" customHeight="1" x14ac:dyDescent="0.25">
      <c r="A564" s="247"/>
      <c r="B564" s="198"/>
      <c r="C564" s="200"/>
      <c r="D564" s="30" t="s">
        <v>721</v>
      </c>
      <c r="E564" s="31">
        <v>70</v>
      </c>
      <c r="F564" s="31">
        <v>45</v>
      </c>
      <c r="G564" s="33">
        <f>$G$530</f>
        <v>2.4E-2</v>
      </c>
      <c r="H564" s="33">
        <f t="shared" si="154"/>
        <v>1.68</v>
      </c>
      <c r="I564" s="34"/>
      <c r="J564" s="33">
        <f t="shared" si="155"/>
        <v>1.08</v>
      </c>
      <c r="K564" s="34"/>
      <c r="L564" s="33"/>
      <c r="M564" s="33"/>
      <c r="N564" s="33"/>
      <c r="O564" s="33"/>
      <c r="P564" s="33"/>
      <c r="Q564" s="33"/>
      <c r="R564" s="33"/>
      <c r="S564" s="35"/>
      <c r="T564" s="33"/>
      <c r="U564" s="36"/>
      <c r="V564" s="36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7"/>
      <c r="AL564" s="38"/>
      <c r="AM564" s="38">
        <f t="shared" si="148"/>
        <v>0</v>
      </c>
      <c r="AN564" s="38">
        <f t="shared" si="149"/>
        <v>0</v>
      </c>
      <c r="AO564" s="37">
        <f t="shared" si="150"/>
        <v>0</v>
      </c>
      <c r="AP564" s="38">
        <f t="shared" si="150"/>
        <v>0</v>
      </c>
      <c r="AQ564" s="83"/>
      <c r="AR564" s="37">
        <f t="shared" si="158"/>
        <v>0</v>
      </c>
      <c r="AS564" s="38">
        <f t="shared" si="158"/>
        <v>0</v>
      </c>
    </row>
    <row r="565" spans="1:45" ht="31.5" customHeight="1" x14ac:dyDescent="0.25">
      <c r="A565" s="246" t="s">
        <v>766</v>
      </c>
      <c r="B565" s="197" t="s">
        <v>767</v>
      </c>
      <c r="C565" s="199" t="s">
        <v>192</v>
      </c>
      <c r="D565" s="30" t="s">
        <v>46</v>
      </c>
      <c r="E565" s="31">
        <v>30</v>
      </c>
      <c r="F565" s="31">
        <v>30</v>
      </c>
      <c r="G565" s="33">
        <f>$G$85</f>
        <v>3.6999999999999998E-2</v>
      </c>
      <c r="H565" s="33">
        <f t="shared" si="154"/>
        <v>1.1099999999999999</v>
      </c>
      <c r="I565" s="34">
        <f>H565+H566</f>
        <v>2.79</v>
      </c>
      <c r="J565" s="33">
        <f t="shared" si="155"/>
        <v>1.1099999999999999</v>
      </c>
      <c r="K565" s="34">
        <f>J565+J566</f>
        <v>2.19</v>
      </c>
      <c r="L565" s="33"/>
      <c r="M565" s="33"/>
      <c r="N565" s="33"/>
      <c r="O565" s="33">
        <f>I565*$Q$7</f>
        <v>4.1849999999999998E-2</v>
      </c>
      <c r="P565" s="33">
        <f>K565*$Q$7</f>
        <v>3.2849999999999997E-2</v>
      </c>
      <c r="Q565" s="33"/>
      <c r="R565" s="33">
        <f>I565*$T$7</f>
        <v>0.94860000000000011</v>
      </c>
      <c r="S565" s="35">
        <f>K565*$T$7</f>
        <v>0.74460000000000004</v>
      </c>
      <c r="T565" s="33"/>
      <c r="U565" s="36">
        <f>I565*$W$7</f>
        <v>2.7900000000000001E-4</v>
      </c>
      <c r="V565" s="36">
        <f>K565*$W$7</f>
        <v>2.1900000000000001E-4</v>
      </c>
      <c r="W565" s="33"/>
      <c r="X565" s="33">
        <f>I565*$Z$7</f>
        <v>2.1243059999999998</v>
      </c>
      <c r="Y565" s="33">
        <f>K565*$Z$7</f>
        <v>1.6674659999999999</v>
      </c>
      <c r="Z565" s="33"/>
      <c r="AA565" s="33">
        <f>I565+O565+R565+U565+X565</f>
        <v>5.9050349999999998</v>
      </c>
      <c r="AB565" s="33">
        <f>K565+P565+S565+V565+Y565</f>
        <v>4.635135</v>
      </c>
      <c r="AC565" s="33">
        <f>AA565*$AE$7</f>
        <v>1.7715105</v>
      </c>
      <c r="AD565" s="33">
        <f>AB565*$AE$7</f>
        <v>1.3905405</v>
      </c>
      <c r="AE565" s="33"/>
      <c r="AF565" s="33"/>
      <c r="AG565" s="33"/>
      <c r="AH565" s="33">
        <f>(AA565+AC565)*$AJ$7</f>
        <v>0.23029636499999998</v>
      </c>
      <c r="AI565" s="33">
        <f>(AB565+AD565)*$AJ$7</f>
        <v>0.18077026499999999</v>
      </c>
      <c r="AJ565" s="33"/>
      <c r="AK565" s="37">
        <v>20.51</v>
      </c>
      <c r="AL565" s="38">
        <v>16.09</v>
      </c>
      <c r="AM565" s="38">
        <f t="shared" si="148"/>
        <v>22.15</v>
      </c>
      <c r="AN565" s="38">
        <f t="shared" si="149"/>
        <v>17.38</v>
      </c>
      <c r="AO565" s="37">
        <f t="shared" si="150"/>
        <v>4.43</v>
      </c>
      <c r="AP565" s="38">
        <f t="shared" si="150"/>
        <v>3.48</v>
      </c>
      <c r="AQ565" s="83"/>
      <c r="AR565" s="37">
        <f t="shared" si="158"/>
        <v>26.58</v>
      </c>
      <c r="AS565" s="38">
        <f t="shared" si="158"/>
        <v>20.86</v>
      </c>
    </row>
    <row r="566" spans="1:45" ht="26.25" hidden="1" customHeight="1" x14ac:dyDescent="0.25">
      <c r="A566" s="247"/>
      <c r="B566" s="198"/>
      <c r="C566" s="200"/>
      <c r="D566" s="30" t="s">
        <v>721</v>
      </c>
      <c r="E566" s="31">
        <v>70</v>
      </c>
      <c r="F566" s="31">
        <v>45</v>
      </c>
      <c r="G566" s="33">
        <f>$G$530</f>
        <v>2.4E-2</v>
      </c>
      <c r="H566" s="33">
        <f t="shared" si="154"/>
        <v>1.68</v>
      </c>
      <c r="I566" s="34"/>
      <c r="J566" s="33">
        <f t="shared" si="155"/>
        <v>1.08</v>
      </c>
      <c r="K566" s="34"/>
      <c r="L566" s="33"/>
      <c r="M566" s="33"/>
      <c r="N566" s="33"/>
      <c r="O566" s="33"/>
      <c r="P566" s="33"/>
      <c r="Q566" s="33"/>
      <c r="R566" s="33"/>
      <c r="S566" s="35"/>
      <c r="T566" s="33"/>
      <c r="U566" s="36"/>
      <c r="V566" s="36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7"/>
      <c r="AL566" s="38"/>
      <c r="AM566" s="38">
        <f t="shared" si="148"/>
        <v>0</v>
      </c>
      <c r="AN566" s="38">
        <f t="shared" si="149"/>
        <v>0</v>
      </c>
      <c r="AO566" s="37">
        <f t="shared" si="150"/>
        <v>0</v>
      </c>
      <c r="AP566" s="38">
        <f t="shared" si="150"/>
        <v>0</v>
      </c>
      <c r="AQ566" s="83"/>
      <c r="AR566" s="37"/>
      <c r="AS566" s="38"/>
    </row>
    <row r="567" spans="1:45" ht="45" customHeight="1" x14ac:dyDescent="0.25">
      <c r="A567" s="140" t="s">
        <v>768</v>
      </c>
      <c r="B567" s="28" t="s">
        <v>769</v>
      </c>
      <c r="C567" s="29"/>
      <c r="D567" s="30"/>
      <c r="E567" s="31"/>
      <c r="F567" s="31"/>
      <c r="G567" s="33"/>
      <c r="H567" s="33"/>
      <c r="I567" s="34"/>
      <c r="J567" s="33"/>
      <c r="K567" s="34"/>
      <c r="L567" s="33"/>
      <c r="M567" s="33"/>
      <c r="N567" s="33"/>
      <c r="O567" s="33"/>
      <c r="P567" s="33"/>
      <c r="Q567" s="33"/>
      <c r="R567" s="33"/>
      <c r="S567" s="35"/>
      <c r="T567" s="33"/>
      <c r="U567" s="36"/>
      <c r="V567" s="36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7"/>
      <c r="AL567" s="38"/>
      <c r="AM567" s="38"/>
      <c r="AN567" s="38"/>
      <c r="AO567" s="37"/>
      <c r="AP567" s="38"/>
      <c r="AQ567" s="83"/>
      <c r="AR567" s="37"/>
      <c r="AS567" s="38"/>
    </row>
    <row r="568" spans="1:45" ht="53.25" customHeight="1" x14ac:dyDescent="0.25">
      <c r="A568" s="246" t="s">
        <v>770</v>
      </c>
      <c r="B568" s="197" t="s">
        <v>771</v>
      </c>
      <c r="C568" s="199" t="s">
        <v>192</v>
      </c>
      <c r="D568" s="30" t="s">
        <v>46</v>
      </c>
      <c r="E568" s="31">
        <v>90</v>
      </c>
      <c r="F568" s="31">
        <v>55</v>
      </c>
      <c r="G568" s="33">
        <f>$G$85</f>
        <v>3.6999999999999998E-2</v>
      </c>
      <c r="H568" s="33">
        <f t="shared" si="154"/>
        <v>3.3299999999999996</v>
      </c>
      <c r="I568" s="34">
        <f>H568+H569+H570</f>
        <v>7.8599999999999994</v>
      </c>
      <c r="J568" s="33">
        <f t="shared" si="155"/>
        <v>2.0349999999999997</v>
      </c>
      <c r="K568" s="34">
        <f>J568+J569+J570</f>
        <v>6.0849999999999991</v>
      </c>
      <c r="L568" s="33"/>
      <c r="M568" s="33"/>
      <c r="N568" s="33"/>
      <c r="O568" s="33">
        <f>I568*$Q$7</f>
        <v>0.11789999999999999</v>
      </c>
      <c r="P568" s="33">
        <f>K568*$Q$7</f>
        <v>9.1274999999999981E-2</v>
      </c>
      <c r="Q568" s="33"/>
      <c r="R568" s="33">
        <f>I568*$T$7</f>
        <v>2.6724000000000001</v>
      </c>
      <c r="S568" s="35">
        <f>K568*$T$7</f>
        <v>2.0688999999999997</v>
      </c>
      <c r="T568" s="33"/>
      <c r="U568" s="36">
        <f>I568*$W$7</f>
        <v>7.8600000000000002E-4</v>
      </c>
      <c r="V568" s="36">
        <f>K568*$W$7</f>
        <v>6.0849999999999988E-4</v>
      </c>
      <c r="W568" s="33"/>
      <c r="X568" s="33">
        <f>I568*$Z$7</f>
        <v>5.9846039999999991</v>
      </c>
      <c r="Y568" s="33">
        <f>K568*$Z$7</f>
        <v>4.6331189999999989</v>
      </c>
      <c r="Z568" s="33"/>
      <c r="AA568" s="33">
        <f>I568+O568+R568+U568+X568</f>
        <v>16.635689999999997</v>
      </c>
      <c r="AB568" s="33">
        <f>K568+P568+S568+V568+Y568</f>
        <v>12.878902499999997</v>
      </c>
      <c r="AC568" s="33">
        <f>AA568*$AE$7</f>
        <v>4.9907069999999987</v>
      </c>
      <c r="AD568" s="33">
        <f>AB568*$AE$7</f>
        <v>3.8636707499999989</v>
      </c>
      <c r="AE568" s="33"/>
      <c r="AF568" s="33"/>
      <c r="AG568" s="33"/>
      <c r="AH568" s="33">
        <f>(AA568+AC568)*$AJ$7</f>
        <v>0.64879190999999992</v>
      </c>
      <c r="AI568" s="33">
        <f>(AB568+AD568)*$AJ$7</f>
        <v>0.50227719749999988</v>
      </c>
      <c r="AJ568" s="33"/>
      <c r="AK568" s="37">
        <v>57.75</v>
      </c>
      <c r="AL568" s="38">
        <v>44.72</v>
      </c>
      <c r="AM568" s="38">
        <f t="shared" si="148"/>
        <v>62.37</v>
      </c>
      <c r="AN568" s="38">
        <f t="shared" si="149"/>
        <v>48.3</v>
      </c>
      <c r="AO568" s="37">
        <f t="shared" si="150"/>
        <v>12.47</v>
      </c>
      <c r="AP568" s="38">
        <f t="shared" si="150"/>
        <v>9.66</v>
      </c>
      <c r="AQ568" s="83"/>
      <c r="AR568" s="37">
        <f>AM568+AO568</f>
        <v>74.84</v>
      </c>
      <c r="AS568" s="38">
        <f>AN568+AP568</f>
        <v>57.959999999999994</v>
      </c>
    </row>
    <row r="569" spans="1:45" ht="0.75" customHeight="1" x14ac:dyDescent="0.25">
      <c r="A569" s="250"/>
      <c r="B569" s="211"/>
      <c r="C569" s="212"/>
      <c r="D569" s="30" t="s">
        <v>721</v>
      </c>
      <c r="E569" s="31">
        <v>160</v>
      </c>
      <c r="F569" s="31">
        <v>140</v>
      </c>
      <c r="G569" s="33">
        <f>$G$530</f>
        <v>2.4E-2</v>
      </c>
      <c r="H569" s="33">
        <f t="shared" si="154"/>
        <v>3.84</v>
      </c>
      <c r="I569" s="34"/>
      <c r="J569" s="33">
        <f t="shared" si="155"/>
        <v>3.36</v>
      </c>
      <c r="K569" s="34"/>
      <c r="L569" s="33"/>
      <c r="M569" s="33"/>
      <c r="N569" s="33"/>
      <c r="O569" s="33"/>
      <c r="P569" s="33"/>
      <c r="Q569" s="33"/>
      <c r="R569" s="33"/>
      <c r="S569" s="35"/>
      <c r="T569" s="33"/>
      <c r="U569" s="36"/>
      <c r="V569" s="36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7"/>
      <c r="AL569" s="38"/>
      <c r="AM569" s="38">
        <f t="shared" si="148"/>
        <v>0</v>
      </c>
      <c r="AN569" s="38">
        <f t="shared" si="149"/>
        <v>0</v>
      </c>
      <c r="AO569" s="37">
        <f t="shared" si="150"/>
        <v>0</v>
      </c>
      <c r="AP569" s="38">
        <f t="shared" si="150"/>
        <v>0</v>
      </c>
      <c r="AQ569" s="83"/>
      <c r="AR569" s="37"/>
      <c r="AS569" s="38"/>
    </row>
    <row r="570" spans="1:45" ht="26.25" hidden="1" customHeight="1" x14ac:dyDescent="0.25">
      <c r="A570" s="247"/>
      <c r="B570" s="198"/>
      <c r="C570" s="200"/>
      <c r="D570" s="30" t="s">
        <v>193</v>
      </c>
      <c r="E570" s="31">
        <v>15</v>
      </c>
      <c r="F570" s="31">
        <v>15</v>
      </c>
      <c r="G570" s="33">
        <f>$G$84</f>
        <v>4.5999999999999999E-2</v>
      </c>
      <c r="H570" s="33">
        <f t="shared" si="154"/>
        <v>0.69</v>
      </c>
      <c r="I570" s="34"/>
      <c r="J570" s="33">
        <f t="shared" si="155"/>
        <v>0.69</v>
      </c>
      <c r="K570" s="34"/>
      <c r="L570" s="33"/>
      <c r="M570" s="33"/>
      <c r="N570" s="33"/>
      <c r="O570" s="33"/>
      <c r="P570" s="33"/>
      <c r="Q570" s="33"/>
      <c r="R570" s="33"/>
      <c r="S570" s="35"/>
      <c r="T570" s="33"/>
      <c r="U570" s="36"/>
      <c r="V570" s="36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7"/>
      <c r="AL570" s="38"/>
      <c r="AM570" s="38">
        <f t="shared" si="148"/>
        <v>0</v>
      </c>
      <c r="AN570" s="38">
        <f t="shared" si="149"/>
        <v>0</v>
      </c>
      <c r="AO570" s="37">
        <f t="shared" si="150"/>
        <v>0</v>
      </c>
      <c r="AP570" s="38">
        <f t="shared" si="150"/>
        <v>0</v>
      </c>
      <c r="AQ570" s="83"/>
      <c r="AR570" s="37"/>
      <c r="AS570" s="38"/>
    </row>
    <row r="571" spans="1:45" ht="17.25" customHeight="1" x14ac:dyDescent="0.25">
      <c r="A571" s="140" t="s">
        <v>772</v>
      </c>
      <c r="B571" s="28" t="s">
        <v>773</v>
      </c>
      <c r="C571" s="29"/>
      <c r="D571" s="30"/>
      <c r="E571" s="31"/>
      <c r="F571" s="31"/>
      <c r="G571" s="33"/>
      <c r="H571" s="33"/>
      <c r="I571" s="34"/>
      <c r="J571" s="33"/>
      <c r="K571" s="34"/>
      <c r="L571" s="33"/>
      <c r="M571" s="33"/>
      <c r="N571" s="33"/>
      <c r="O571" s="33"/>
      <c r="P571" s="33"/>
      <c r="Q571" s="33"/>
      <c r="R571" s="33"/>
      <c r="S571" s="35"/>
      <c r="T571" s="33"/>
      <c r="U571" s="36"/>
      <c r="V571" s="36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7"/>
      <c r="AL571" s="38"/>
      <c r="AM571" s="38"/>
      <c r="AN571" s="38"/>
      <c r="AO571" s="37"/>
      <c r="AP571" s="38"/>
      <c r="AQ571" s="83"/>
      <c r="AR571" s="37"/>
      <c r="AS571" s="38"/>
    </row>
    <row r="572" spans="1:45" ht="28.5" customHeight="1" x14ac:dyDescent="0.25">
      <c r="A572" s="246" t="s">
        <v>774</v>
      </c>
      <c r="B572" s="197" t="s">
        <v>775</v>
      </c>
      <c r="C572" s="199" t="s">
        <v>192</v>
      </c>
      <c r="D572" s="30" t="s">
        <v>46</v>
      </c>
      <c r="E572" s="31">
        <v>140</v>
      </c>
      <c r="F572" s="31">
        <v>130</v>
      </c>
      <c r="G572" s="33">
        <f>$G$85</f>
        <v>3.6999999999999998E-2</v>
      </c>
      <c r="H572" s="33">
        <f t="shared" si="154"/>
        <v>5.18</v>
      </c>
      <c r="I572" s="34">
        <f>H572+H573</f>
        <v>10.239999999999998</v>
      </c>
      <c r="J572" s="33">
        <f t="shared" si="155"/>
        <v>4.8099999999999996</v>
      </c>
      <c r="K572" s="34">
        <f>J572+J573</f>
        <v>7.1099999999999994</v>
      </c>
      <c r="L572" s="33"/>
      <c r="M572" s="33"/>
      <c r="N572" s="33"/>
      <c r="O572" s="33">
        <f>I572*$Q$7</f>
        <v>0.15359999999999996</v>
      </c>
      <c r="P572" s="33">
        <f>K572*$Q$7</f>
        <v>0.10664999999999998</v>
      </c>
      <c r="Q572" s="33"/>
      <c r="R572" s="33">
        <f>I572*$T$7</f>
        <v>3.4815999999999998</v>
      </c>
      <c r="S572" s="35">
        <f>K572*$T$7</f>
        <v>2.4173999999999998</v>
      </c>
      <c r="T572" s="33"/>
      <c r="U572" s="36">
        <f>I572*$W$7</f>
        <v>1.024E-3</v>
      </c>
      <c r="V572" s="36">
        <f>K572*$W$7</f>
        <v>7.1099999999999994E-4</v>
      </c>
      <c r="W572" s="33"/>
      <c r="X572" s="33">
        <f>I572*$Z$7</f>
        <v>7.7967359999999983</v>
      </c>
      <c r="Y572" s="33">
        <f>K572*$Z$7</f>
        <v>5.4135539999999995</v>
      </c>
      <c r="Z572" s="33"/>
      <c r="AA572" s="33">
        <f>I572+O572+R572+U572+X572</f>
        <v>21.672959999999996</v>
      </c>
      <c r="AB572" s="33">
        <f>K572+P572+S572+V572+Y572</f>
        <v>15.048314999999999</v>
      </c>
      <c r="AC572" s="33">
        <f>AA572*$AE$7</f>
        <v>6.5018879999999983</v>
      </c>
      <c r="AD572" s="33">
        <f>AB572*$AE$7</f>
        <v>4.5144944999999996</v>
      </c>
      <c r="AE572" s="33"/>
      <c r="AF572" s="33"/>
      <c r="AG572" s="33"/>
      <c r="AH572" s="33">
        <f>(AA572+AC572)*$AJ$7</f>
        <v>0.84524543999999979</v>
      </c>
      <c r="AI572" s="33">
        <f>(AB572+AD572)*$AJ$7</f>
        <v>0.58688428500000001</v>
      </c>
      <c r="AJ572" s="33"/>
      <c r="AK572" s="37">
        <v>75.25</v>
      </c>
      <c r="AL572" s="38">
        <v>52.25</v>
      </c>
      <c r="AM572" s="38">
        <f t="shared" si="148"/>
        <v>81.27</v>
      </c>
      <c r="AN572" s="38">
        <f t="shared" si="149"/>
        <v>56.43</v>
      </c>
      <c r="AO572" s="37">
        <f t="shared" si="150"/>
        <v>16.25</v>
      </c>
      <c r="AP572" s="38">
        <f t="shared" si="150"/>
        <v>11.29</v>
      </c>
      <c r="AQ572" s="83"/>
      <c r="AR572" s="37">
        <f t="shared" ref="AR572:AS580" si="159">AM572+AO572</f>
        <v>97.52</v>
      </c>
      <c r="AS572" s="38">
        <f t="shared" si="159"/>
        <v>67.72</v>
      </c>
    </row>
    <row r="573" spans="1:45" ht="26.25" hidden="1" customHeight="1" x14ac:dyDescent="0.25">
      <c r="A573" s="247"/>
      <c r="B573" s="198"/>
      <c r="C573" s="200"/>
      <c r="D573" s="30" t="s">
        <v>193</v>
      </c>
      <c r="E573" s="31">
        <v>110</v>
      </c>
      <c r="F573" s="31">
        <v>50</v>
      </c>
      <c r="G573" s="33">
        <f>$G$84</f>
        <v>4.5999999999999999E-2</v>
      </c>
      <c r="H573" s="33">
        <f t="shared" si="154"/>
        <v>5.0599999999999996</v>
      </c>
      <c r="I573" s="34"/>
      <c r="J573" s="33">
        <f t="shared" si="155"/>
        <v>2.2999999999999998</v>
      </c>
      <c r="K573" s="34"/>
      <c r="L573" s="33"/>
      <c r="M573" s="33"/>
      <c r="N573" s="33"/>
      <c r="O573" s="33"/>
      <c r="P573" s="33"/>
      <c r="Q573" s="33"/>
      <c r="R573" s="33"/>
      <c r="S573" s="35"/>
      <c r="T573" s="33"/>
      <c r="U573" s="36"/>
      <c r="V573" s="36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7"/>
      <c r="AL573" s="38"/>
      <c r="AM573" s="38">
        <f t="shared" si="148"/>
        <v>0</v>
      </c>
      <c r="AN573" s="38">
        <f t="shared" si="149"/>
        <v>0</v>
      </c>
      <c r="AO573" s="37">
        <f t="shared" si="150"/>
        <v>0</v>
      </c>
      <c r="AP573" s="38">
        <f t="shared" si="150"/>
        <v>0</v>
      </c>
      <c r="AQ573" s="83"/>
      <c r="AR573" s="37">
        <f t="shared" si="159"/>
        <v>0</v>
      </c>
      <c r="AS573" s="38">
        <f t="shared" si="159"/>
        <v>0</v>
      </c>
    </row>
    <row r="574" spans="1:45" ht="29.25" customHeight="1" x14ac:dyDescent="0.25">
      <c r="A574" s="246" t="s">
        <v>776</v>
      </c>
      <c r="B574" s="197" t="s">
        <v>777</v>
      </c>
      <c r="C574" s="199" t="s">
        <v>192</v>
      </c>
      <c r="D574" s="30" t="s">
        <v>46</v>
      </c>
      <c r="E574" s="31">
        <v>140</v>
      </c>
      <c r="F574" s="31">
        <v>130</v>
      </c>
      <c r="G574" s="33">
        <f>$G$85</f>
        <v>3.6999999999999998E-2</v>
      </c>
      <c r="H574" s="33">
        <f t="shared" si="154"/>
        <v>5.18</v>
      </c>
      <c r="I574" s="34">
        <f>H574+H575</f>
        <v>10.239999999999998</v>
      </c>
      <c r="J574" s="33">
        <f t="shared" si="155"/>
        <v>4.8099999999999996</v>
      </c>
      <c r="K574" s="34">
        <f>J574+J575</f>
        <v>7.1099999999999994</v>
      </c>
      <c r="L574" s="33"/>
      <c r="M574" s="33"/>
      <c r="N574" s="33"/>
      <c r="O574" s="33">
        <f>I574*$Q$7</f>
        <v>0.15359999999999996</v>
      </c>
      <c r="P574" s="33">
        <f>K574*$Q$7</f>
        <v>0.10664999999999998</v>
      </c>
      <c r="Q574" s="33"/>
      <c r="R574" s="33">
        <f>I574*$T$7</f>
        <v>3.4815999999999998</v>
      </c>
      <c r="S574" s="35">
        <f>K574*$T$7</f>
        <v>2.4173999999999998</v>
      </c>
      <c r="T574" s="33"/>
      <c r="U574" s="36">
        <f>I574*$W$7</f>
        <v>1.024E-3</v>
      </c>
      <c r="V574" s="36">
        <f>K574*$W$7</f>
        <v>7.1099999999999994E-4</v>
      </c>
      <c r="W574" s="33"/>
      <c r="X574" s="33">
        <f>I574*$Z$7</f>
        <v>7.7967359999999983</v>
      </c>
      <c r="Y574" s="33">
        <f>K574*$Z$7</f>
        <v>5.4135539999999995</v>
      </c>
      <c r="Z574" s="33"/>
      <c r="AA574" s="33">
        <f>I574+O574+R574+U574+X574</f>
        <v>21.672959999999996</v>
      </c>
      <c r="AB574" s="33">
        <f>K574+P574+S574+V574+Y574</f>
        <v>15.048314999999999</v>
      </c>
      <c r="AC574" s="33">
        <f>AA574*$AE$7</f>
        <v>6.5018879999999983</v>
      </c>
      <c r="AD574" s="33">
        <f>AB574*$AE$7</f>
        <v>4.5144944999999996</v>
      </c>
      <c r="AE574" s="33"/>
      <c r="AF574" s="33"/>
      <c r="AG574" s="33"/>
      <c r="AH574" s="33">
        <f>(AA574+AC574)*$AJ$7</f>
        <v>0.84524543999999979</v>
      </c>
      <c r="AI574" s="33">
        <f>(AB574+AD574)*$AJ$7</f>
        <v>0.58688428500000001</v>
      </c>
      <c r="AJ574" s="33"/>
      <c r="AK574" s="37">
        <v>75.25</v>
      </c>
      <c r="AL574" s="38">
        <v>52.25</v>
      </c>
      <c r="AM574" s="38">
        <f t="shared" si="148"/>
        <v>81.27</v>
      </c>
      <c r="AN574" s="38">
        <f t="shared" si="149"/>
        <v>56.43</v>
      </c>
      <c r="AO574" s="37">
        <f t="shared" si="150"/>
        <v>16.25</v>
      </c>
      <c r="AP574" s="38">
        <f t="shared" si="150"/>
        <v>11.29</v>
      </c>
      <c r="AQ574" s="83"/>
      <c r="AR574" s="37">
        <f t="shared" si="159"/>
        <v>97.52</v>
      </c>
      <c r="AS574" s="38">
        <f t="shared" si="159"/>
        <v>67.72</v>
      </c>
    </row>
    <row r="575" spans="1:45" ht="20.25" hidden="1" customHeight="1" x14ac:dyDescent="0.25">
      <c r="A575" s="247"/>
      <c r="B575" s="198"/>
      <c r="C575" s="200"/>
      <c r="D575" s="30" t="s">
        <v>193</v>
      </c>
      <c r="E575" s="31">
        <v>110</v>
      </c>
      <c r="F575" s="31">
        <v>50</v>
      </c>
      <c r="G575" s="33">
        <f>$G$84</f>
        <v>4.5999999999999999E-2</v>
      </c>
      <c r="H575" s="33">
        <f t="shared" si="154"/>
        <v>5.0599999999999996</v>
      </c>
      <c r="I575" s="34"/>
      <c r="J575" s="33">
        <f t="shared" si="155"/>
        <v>2.2999999999999998</v>
      </c>
      <c r="K575" s="34"/>
      <c r="L575" s="33"/>
      <c r="M575" s="33"/>
      <c r="N575" s="33"/>
      <c r="O575" s="33"/>
      <c r="P575" s="33"/>
      <c r="Q575" s="33"/>
      <c r="R575" s="33"/>
      <c r="S575" s="35"/>
      <c r="T575" s="33"/>
      <c r="U575" s="36"/>
      <c r="V575" s="36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7"/>
      <c r="AL575" s="38"/>
      <c r="AM575" s="38">
        <f t="shared" si="148"/>
        <v>0</v>
      </c>
      <c r="AN575" s="38">
        <f t="shared" si="149"/>
        <v>0</v>
      </c>
      <c r="AO575" s="37">
        <f t="shared" si="150"/>
        <v>0</v>
      </c>
      <c r="AP575" s="38">
        <f t="shared" si="150"/>
        <v>0</v>
      </c>
      <c r="AQ575" s="83"/>
      <c r="AR575" s="37">
        <f t="shared" si="159"/>
        <v>0</v>
      </c>
      <c r="AS575" s="38">
        <f t="shared" si="159"/>
        <v>0</v>
      </c>
    </row>
    <row r="576" spans="1:45" ht="33" customHeight="1" x14ac:dyDescent="0.25">
      <c r="A576" s="246" t="s">
        <v>778</v>
      </c>
      <c r="B576" s="197" t="s">
        <v>779</v>
      </c>
      <c r="C576" s="199" t="s">
        <v>192</v>
      </c>
      <c r="D576" s="30" t="s">
        <v>46</v>
      </c>
      <c r="E576" s="31">
        <v>130</v>
      </c>
      <c r="F576" s="31">
        <v>130</v>
      </c>
      <c r="G576" s="33">
        <f>$G$85</f>
        <v>3.6999999999999998E-2</v>
      </c>
      <c r="H576" s="33">
        <f t="shared" si="154"/>
        <v>4.8099999999999996</v>
      </c>
      <c r="I576" s="34">
        <f>H576+H577</f>
        <v>8.9499999999999993</v>
      </c>
      <c r="J576" s="33">
        <f t="shared" si="155"/>
        <v>4.8099999999999996</v>
      </c>
      <c r="K576" s="34">
        <f>J576+J577</f>
        <v>7.5699999999999994</v>
      </c>
      <c r="L576" s="33"/>
      <c r="M576" s="33"/>
      <c r="N576" s="33"/>
      <c r="O576" s="33">
        <f>I576*$Q$7</f>
        <v>0.13424999999999998</v>
      </c>
      <c r="P576" s="33">
        <f>K576*$Q$7</f>
        <v>0.11354999999999998</v>
      </c>
      <c r="Q576" s="33"/>
      <c r="R576" s="33">
        <f>I576*$T$7</f>
        <v>3.0430000000000001</v>
      </c>
      <c r="S576" s="35">
        <f>K576*$T$7</f>
        <v>2.5737999999999999</v>
      </c>
      <c r="T576" s="33"/>
      <c r="U576" s="36">
        <f>I576*$W$7</f>
        <v>8.9499999999999996E-4</v>
      </c>
      <c r="V576" s="36">
        <f>K576*$W$7</f>
        <v>7.5699999999999997E-4</v>
      </c>
      <c r="W576" s="33"/>
      <c r="X576" s="33">
        <f>I576*$Z$7</f>
        <v>6.8145299999999995</v>
      </c>
      <c r="Y576" s="33">
        <f>K576*$Z$7</f>
        <v>5.7637979999999995</v>
      </c>
      <c r="Z576" s="33"/>
      <c r="AA576" s="33">
        <f>I576+O576+R576+U576+X576</f>
        <v>18.942675000000001</v>
      </c>
      <c r="AB576" s="33">
        <f>K576+P576+S576+V576+Y576</f>
        <v>16.021904999999997</v>
      </c>
      <c r="AC576" s="33">
        <f>AA576*$AE$7</f>
        <v>5.6828025000000002</v>
      </c>
      <c r="AD576" s="33">
        <f>AB576*$AE$7</f>
        <v>4.8065714999999987</v>
      </c>
      <c r="AE576" s="33"/>
      <c r="AF576" s="33"/>
      <c r="AG576" s="33"/>
      <c r="AH576" s="33">
        <f>(AA576+AC576)*$AJ$7</f>
        <v>0.738764325</v>
      </c>
      <c r="AI576" s="33">
        <f>(AB576+AD576)*$AJ$7</f>
        <v>0.62485429499999978</v>
      </c>
      <c r="AJ576" s="33"/>
      <c r="AK576" s="37">
        <v>65.760000000000005</v>
      </c>
      <c r="AL576" s="38">
        <v>55.63</v>
      </c>
      <c r="AM576" s="38">
        <f t="shared" si="148"/>
        <v>71.02</v>
      </c>
      <c r="AN576" s="38">
        <f t="shared" si="149"/>
        <v>60.08</v>
      </c>
      <c r="AO576" s="37">
        <f t="shared" si="150"/>
        <v>14.2</v>
      </c>
      <c r="AP576" s="38">
        <f t="shared" si="150"/>
        <v>12.02</v>
      </c>
      <c r="AQ576" s="83"/>
      <c r="AR576" s="37">
        <f t="shared" si="159"/>
        <v>85.22</v>
      </c>
      <c r="AS576" s="38">
        <f t="shared" si="159"/>
        <v>72.099999999999994</v>
      </c>
    </row>
    <row r="577" spans="1:45" ht="26.25" hidden="1" customHeight="1" x14ac:dyDescent="0.25">
      <c r="A577" s="247"/>
      <c r="B577" s="198"/>
      <c r="C577" s="200"/>
      <c r="D577" s="30" t="s">
        <v>193</v>
      </c>
      <c r="E577" s="31">
        <v>90</v>
      </c>
      <c r="F577" s="31">
        <v>60</v>
      </c>
      <c r="G577" s="33">
        <f>$G$84</f>
        <v>4.5999999999999999E-2</v>
      </c>
      <c r="H577" s="33">
        <f t="shared" si="154"/>
        <v>4.1399999999999997</v>
      </c>
      <c r="I577" s="34"/>
      <c r="J577" s="33">
        <f t="shared" si="155"/>
        <v>2.76</v>
      </c>
      <c r="K577" s="34"/>
      <c r="L577" s="33"/>
      <c r="M577" s="33"/>
      <c r="N577" s="33"/>
      <c r="O577" s="33"/>
      <c r="P577" s="33"/>
      <c r="Q577" s="33"/>
      <c r="R577" s="33"/>
      <c r="S577" s="35"/>
      <c r="T577" s="33"/>
      <c r="U577" s="36"/>
      <c r="V577" s="36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7"/>
      <c r="AL577" s="38"/>
      <c r="AM577" s="38">
        <f t="shared" si="148"/>
        <v>0</v>
      </c>
      <c r="AN577" s="38">
        <f t="shared" si="149"/>
        <v>0</v>
      </c>
      <c r="AO577" s="37">
        <f t="shared" si="150"/>
        <v>0</v>
      </c>
      <c r="AP577" s="38">
        <f t="shared" si="150"/>
        <v>0</v>
      </c>
      <c r="AQ577" s="83"/>
      <c r="AR577" s="37">
        <f t="shared" si="159"/>
        <v>0</v>
      </c>
      <c r="AS577" s="38">
        <f t="shared" si="159"/>
        <v>0</v>
      </c>
    </row>
    <row r="578" spans="1:45" ht="30" customHeight="1" x14ac:dyDescent="0.25">
      <c r="A578" s="246" t="s">
        <v>780</v>
      </c>
      <c r="B578" s="197" t="s">
        <v>781</v>
      </c>
      <c r="C578" s="199" t="s">
        <v>782</v>
      </c>
      <c r="D578" s="30" t="s">
        <v>721</v>
      </c>
      <c r="E578" s="31">
        <v>55</v>
      </c>
      <c r="F578" s="31">
        <v>35</v>
      </c>
      <c r="G578" s="33">
        <f>$G$530</f>
        <v>2.4E-2</v>
      </c>
      <c r="H578" s="33">
        <f t="shared" si="154"/>
        <v>1.32</v>
      </c>
      <c r="I578" s="34">
        <f>H578+H579</f>
        <v>11.68</v>
      </c>
      <c r="J578" s="33">
        <f t="shared" si="155"/>
        <v>0.84</v>
      </c>
      <c r="K578" s="34">
        <f>J578+J579</f>
        <v>10.459999999999999</v>
      </c>
      <c r="L578" s="33"/>
      <c r="M578" s="33"/>
      <c r="N578" s="33"/>
      <c r="O578" s="33">
        <f>I578*$Q$7</f>
        <v>0.17519999999999999</v>
      </c>
      <c r="P578" s="33">
        <f>K578*$Q$7</f>
        <v>0.15689999999999998</v>
      </c>
      <c r="Q578" s="33"/>
      <c r="R578" s="33">
        <f>I578*$T$7</f>
        <v>3.9712000000000001</v>
      </c>
      <c r="S578" s="35">
        <f>K578*$T$7</f>
        <v>3.5564</v>
      </c>
      <c r="T578" s="33"/>
      <c r="U578" s="36">
        <f>I578*$W$7</f>
        <v>1.168E-3</v>
      </c>
      <c r="V578" s="36">
        <f>K578*$W$7</f>
        <v>1.0460000000000001E-3</v>
      </c>
      <c r="W578" s="33"/>
      <c r="X578" s="33">
        <f>I578*$Z$7</f>
        <v>8.8931519999999988</v>
      </c>
      <c r="Y578" s="33">
        <f>K578*$Z$7</f>
        <v>7.964243999999999</v>
      </c>
      <c r="Z578" s="33"/>
      <c r="AA578" s="33">
        <f>I578+O578+R578+U578+X578</f>
        <v>24.72072</v>
      </c>
      <c r="AB578" s="33">
        <f>K578+P578+S578+V578+Y578</f>
        <v>22.138590000000001</v>
      </c>
      <c r="AC578" s="33">
        <f>AA578*$AE$7</f>
        <v>7.4162159999999995</v>
      </c>
      <c r="AD578" s="33">
        <f>AB578*$AE$7</f>
        <v>6.6415769999999998</v>
      </c>
      <c r="AE578" s="33"/>
      <c r="AF578" s="33"/>
      <c r="AG578" s="33"/>
      <c r="AH578" s="33">
        <f>(AA578+AC578)*$AJ$7</f>
        <v>0.96410807999999992</v>
      </c>
      <c r="AI578" s="33">
        <f>(AB578+AD578)*$AJ$7</f>
        <v>0.86340500999999992</v>
      </c>
      <c r="AJ578" s="33"/>
      <c r="AK578" s="37">
        <v>85.83</v>
      </c>
      <c r="AL578" s="38">
        <v>76.86</v>
      </c>
      <c r="AM578" s="38">
        <f t="shared" si="148"/>
        <v>92.7</v>
      </c>
      <c r="AN578" s="38">
        <f t="shared" si="149"/>
        <v>83.01</v>
      </c>
      <c r="AO578" s="37">
        <f t="shared" si="150"/>
        <v>18.54</v>
      </c>
      <c r="AP578" s="38">
        <f t="shared" si="150"/>
        <v>16.600000000000001</v>
      </c>
      <c r="AQ578" s="83"/>
      <c r="AR578" s="37">
        <f t="shared" si="159"/>
        <v>111.24000000000001</v>
      </c>
      <c r="AS578" s="38">
        <f t="shared" si="159"/>
        <v>99.610000000000014</v>
      </c>
    </row>
    <row r="579" spans="1:45" ht="26.25" hidden="1" customHeight="1" x14ac:dyDescent="0.25">
      <c r="A579" s="247"/>
      <c r="B579" s="198"/>
      <c r="C579" s="200"/>
      <c r="D579" s="30" t="s">
        <v>46</v>
      </c>
      <c r="E579" s="31">
        <v>280</v>
      </c>
      <c r="F579" s="31">
        <v>260</v>
      </c>
      <c r="G579" s="33">
        <f>$G$85</f>
        <v>3.6999999999999998E-2</v>
      </c>
      <c r="H579" s="33">
        <f t="shared" si="154"/>
        <v>10.36</v>
      </c>
      <c r="I579" s="34"/>
      <c r="J579" s="33">
        <f t="shared" si="155"/>
        <v>9.6199999999999992</v>
      </c>
      <c r="K579" s="34"/>
      <c r="L579" s="33"/>
      <c r="M579" s="33"/>
      <c r="N579" s="33"/>
      <c r="O579" s="33"/>
      <c r="P579" s="33"/>
      <c r="Q579" s="33"/>
      <c r="R579" s="33"/>
      <c r="S579" s="35"/>
      <c r="T579" s="33"/>
      <c r="U579" s="36"/>
      <c r="V579" s="36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7"/>
      <c r="AL579" s="38"/>
      <c r="AM579" s="38">
        <f t="shared" si="148"/>
        <v>0</v>
      </c>
      <c r="AN579" s="38">
        <f t="shared" si="149"/>
        <v>0</v>
      </c>
      <c r="AO579" s="37">
        <f t="shared" si="150"/>
        <v>0</v>
      </c>
      <c r="AP579" s="38">
        <f t="shared" si="150"/>
        <v>0</v>
      </c>
      <c r="AQ579" s="83"/>
      <c r="AR579" s="37">
        <f t="shared" si="159"/>
        <v>0</v>
      </c>
      <c r="AS579" s="38">
        <f t="shared" si="159"/>
        <v>0</v>
      </c>
    </row>
    <row r="580" spans="1:45" ht="30.75" customHeight="1" x14ac:dyDescent="0.25">
      <c r="A580" s="246" t="s">
        <v>783</v>
      </c>
      <c r="B580" s="197" t="s">
        <v>784</v>
      </c>
      <c r="C580" s="199" t="s">
        <v>782</v>
      </c>
      <c r="D580" s="30" t="s">
        <v>721</v>
      </c>
      <c r="E580" s="31">
        <v>40</v>
      </c>
      <c r="F580" s="31">
        <v>30</v>
      </c>
      <c r="G580" s="33">
        <f>$G$530</f>
        <v>2.4E-2</v>
      </c>
      <c r="H580" s="33">
        <f t="shared" si="154"/>
        <v>0.96</v>
      </c>
      <c r="I580" s="34">
        <f>H580+H581</f>
        <v>2.9949999999999997</v>
      </c>
      <c r="J580" s="33">
        <f t="shared" si="155"/>
        <v>0.72</v>
      </c>
      <c r="K580" s="34">
        <f>J580+J581</f>
        <v>2.0149999999999997</v>
      </c>
      <c r="L580" s="33"/>
      <c r="M580" s="33"/>
      <c r="N580" s="33"/>
      <c r="O580" s="33">
        <f>I580*$Q$7</f>
        <v>4.4924999999999993E-2</v>
      </c>
      <c r="P580" s="33">
        <f>K580*$Q$7</f>
        <v>3.0224999999999995E-2</v>
      </c>
      <c r="Q580" s="33"/>
      <c r="R580" s="33">
        <f>I580*$T$7</f>
        <v>1.0183</v>
      </c>
      <c r="S580" s="35">
        <f>K580*$T$7</f>
        <v>0.68509999999999993</v>
      </c>
      <c r="T580" s="33"/>
      <c r="U580" s="36">
        <f>I580*$W$7</f>
        <v>2.9949999999999996E-4</v>
      </c>
      <c r="V580" s="36">
        <f>K580*$W$7</f>
        <v>2.0149999999999996E-4</v>
      </c>
      <c r="W580" s="33"/>
      <c r="X580" s="33">
        <f>I580*$Z$7</f>
        <v>2.2803929999999997</v>
      </c>
      <c r="Y580" s="33">
        <f>K580*$Z$7</f>
        <v>1.5342209999999996</v>
      </c>
      <c r="Z580" s="33"/>
      <c r="AA580" s="33">
        <f>I580+O580+R580+U580+X580</f>
        <v>6.3389174999999991</v>
      </c>
      <c r="AB580" s="33">
        <f>K580+P580+S580+V580+Y580</f>
        <v>4.2647474999999995</v>
      </c>
      <c r="AC580" s="33">
        <f>AA580*$AE$7</f>
        <v>1.9016752499999996</v>
      </c>
      <c r="AD580" s="33">
        <f>AB580*$AE$7</f>
        <v>1.2794242499999997</v>
      </c>
      <c r="AE580" s="33"/>
      <c r="AF580" s="33"/>
      <c r="AG580" s="33"/>
      <c r="AH580" s="33">
        <f>(AA580+AC580)*$AJ$7</f>
        <v>0.24721778249999998</v>
      </c>
      <c r="AI580" s="33">
        <f>(AB580+AD580)*$AJ$7</f>
        <v>0.16632515249999996</v>
      </c>
      <c r="AJ580" s="33"/>
      <c r="AK580" s="37">
        <v>22.02</v>
      </c>
      <c r="AL580" s="38">
        <v>14.81</v>
      </c>
      <c r="AM580" s="38">
        <f t="shared" si="148"/>
        <v>23.78</v>
      </c>
      <c r="AN580" s="38">
        <f t="shared" si="149"/>
        <v>15.99</v>
      </c>
      <c r="AO580" s="37">
        <f t="shared" si="150"/>
        <v>4.76</v>
      </c>
      <c r="AP580" s="38">
        <f t="shared" si="150"/>
        <v>3.2</v>
      </c>
      <c r="AQ580" s="83"/>
      <c r="AR580" s="37">
        <f t="shared" si="159"/>
        <v>28.54</v>
      </c>
      <c r="AS580" s="38">
        <f t="shared" si="159"/>
        <v>19.190000000000001</v>
      </c>
    </row>
    <row r="581" spans="1:45" ht="0.75" customHeight="1" x14ac:dyDescent="0.25">
      <c r="A581" s="247"/>
      <c r="B581" s="198"/>
      <c r="C581" s="200"/>
      <c r="D581" s="30" t="s">
        <v>46</v>
      </c>
      <c r="E581" s="31">
        <v>55</v>
      </c>
      <c r="F581" s="31">
        <v>35</v>
      </c>
      <c r="G581" s="33">
        <f>$G$85</f>
        <v>3.6999999999999998E-2</v>
      </c>
      <c r="H581" s="33">
        <f t="shared" si="154"/>
        <v>2.0349999999999997</v>
      </c>
      <c r="I581" s="34"/>
      <c r="J581" s="33">
        <f t="shared" si="155"/>
        <v>1.2949999999999999</v>
      </c>
      <c r="K581" s="34"/>
      <c r="L581" s="33"/>
      <c r="M581" s="33"/>
      <c r="N581" s="33"/>
      <c r="O581" s="33"/>
      <c r="P581" s="33"/>
      <c r="Q581" s="33"/>
      <c r="R581" s="33"/>
      <c r="S581" s="35"/>
      <c r="T581" s="33"/>
      <c r="U581" s="36"/>
      <c r="V581" s="36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7"/>
      <c r="AL581" s="38"/>
      <c r="AM581" s="38">
        <f t="shared" si="148"/>
        <v>0</v>
      </c>
      <c r="AN581" s="38">
        <f t="shared" si="149"/>
        <v>0</v>
      </c>
      <c r="AO581" s="37">
        <f t="shared" si="150"/>
        <v>0</v>
      </c>
      <c r="AP581" s="38">
        <f t="shared" si="150"/>
        <v>0</v>
      </c>
      <c r="AQ581" s="83"/>
      <c r="AR581" s="37"/>
      <c r="AS581" s="38"/>
    </row>
    <row r="582" spans="1:45" s="148" customFormat="1" x14ac:dyDescent="0.25">
      <c r="A582" s="149" t="s">
        <v>785</v>
      </c>
      <c r="B582" s="74" t="s">
        <v>786</v>
      </c>
      <c r="C582" s="75"/>
      <c r="D582" s="76"/>
      <c r="E582" s="77"/>
      <c r="F582" s="77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9"/>
      <c r="T582" s="78"/>
      <c r="U582" s="80"/>
      <c r="V582" s="80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61"/>
      <c r="AL582" s="60"/>
      <c r="AM582" s="60"/>
      <c r="AN582" s="60"/>
      <c r="AO582" s="61"/>
      <c r="AP582" s="60"/>
      <c r="AQ582" s="147"/>
      <c r="AR582" s="61"/>
      <c r="AS582" s="60"/>
    </row>
    <row r="583" spans="1:45" ht="21.75" customHeight="1" x14ac:dyDescent="0.25">
      <c r="A583" s="246" t="s">
        <v>787</v>
      </c>
      <c r="B583" s="197" t="s">
        <v>788</v>
      </c>
      <c r="C583" s="199" t="s">
        <v>192</v>
      </c>
      <c r="D583" s="30" t="s">
        <v>46</v>
      </c>
      <c r="E583" s="31">
        <v>8</v>
      </c>
      <c r="F583" s="31">
        <v>8</v>
      </c>
      <c r="G583" s="33">
        <f>$G$85</f>
        <v>3.6999999999999998E-2</v>
      </c>
      <c r="H583" s="33">
        <f t="shared" si="154"/>
        <v>0.29599999999999999</v>
      </c>
      <c r="I583" s="34">
        <f>H583+H584</f>
        <v>3.9759999999999995</v>
      </c>
      <c r="J583" s="33">
        <f t="shared" si="155"/>
        <v>0.29599999999999999</v>
      </c>
      <c r="K583" s="34">
        <f>J583+J584</f>
        <v>2.5959999999999996</v>
      </c>
      <c r="L583" s="33"/>
      <c r="M583" s="33"/>
      <c r="N583" s="33"/>
      <c r="O583" s="33">
        <f>I583*$Q$7</f>
        <v>5.9639999999999992E-2</v>
      </c>
      <c r="P583" s="33">
        <f>K583*$Q$7</f>
        <v>3.8939999999999995E-2</v>
      </c>
      <c r="Q583" s="33"/>
      <c r="R583" s="33">
        <f>I583*$T$7</f>
        <v>1.3518399999999999</v>
      </c>
      <c r="S583" s="35">
        <f>K583*$T$7</f>
        <v>0.88263999999999998</v>
      </c>
      <c r="T583" s="33"/>
      <c r="U583" s="36">
        <f>I583*$W$7</f>
        <v>3.9759999999999996E-4</v>
      </c>
      <c r="V583" s="36">
        <f>K583*$W$7</f>
        <v>2.5959999999999997E-4</v>
      </c>
      <c r="W583" s="33"/>
      <c r="X583" s="33">
        <f>I583*$Z$7</f>
        <v>3.0273263999999993</v>
      </c>
      <c r="Y583" s="33">
        <f>K583*$Z$7</f>
        <v>1.9765943999999995</v>
      </c>
      <c r="Z583" s="33"/>
      <c r="AA583" s="33">
        <f>I583+O583+R583+U583+X583</f>
        <v>8.4152039999999992</v>
      </c>
      <c r="AB583" s="33">
        <f>K583+P583+S583+V583+Y583</f>
        <v>5.4944339999999992</v>
      </c>
      <c r="AC583" s="33">
        <f>AA583*$AE$7</f>
        <v>2.5245611999999995</v>
      </c>
      <c r="AD583" s="33">
        <f>AB583*$AE$7</f>
        <v>1.6483301999999997</v>
      </c>
      <c r="AE583" s="33"/>
      <c r="AF583" s="33"/>
      <c r="AG583" s="33"/>
      <c r="AH583" s="33">
        <f>(AA583+AC583)*$AJ$7</f>
        <v>0.32819295599999992</v>
      </c>
      <c r="AI583" s="33">
        <f>(AB583+AD583)*$AJ$7</f>
        <v>0.21428292599999996</v>
      </c>
      <c r="AJ583" s="33"/>
      <c r="AK583" s="37">
        <v>29.21</v>
      </c>
      <c r="AL583" s="38">
        <v>19.079999999999998</v>
      </c>
      <c r="AM583" s="38">
        <f t="shared" si="148"/>
        <v>31.55</v>
      </c>
      <c r="AN583" s="38">
        <f t="shared" si="149"/>
        <v>20.61</v>
      </c>
      <c r="AO583" s="37">
        <f t="shared" si="150"/>
        <v>6.31</v>
      </c>
      <c r="AP583" s="38">
        <f t="shared" si="150"/>
        <v>4.12</v>
      </c>
      <c r="AQ583" s="83"/>
      <c r="AR583" s="37">
        <f t="shared" ref="AR583:AS587" si="160">AM583+AO583</f>
        <v>37.86</v>
      </c>
      <c r="AS583" s="38">
        <f t="shared" si="160"/>
        <v>24.73</v>
      </c>
    </row>
    <row r="584" spans="1:45" ht="23.25" hidden="1" customHeight="1" x14ac:dyDescent="0.25">
      <c r="A584" s="247"/>
      <c r="B584" s="198"/>
      <c r="C584" s="200"/>
      <c r="D584" s="30" t="s">
        <v>193</v>
      </c>
      <c r="E584" s="31">
        <v>80</v>
      </c>
      <c r="F584" s="31">
        <v>50</v>
      </c>
      <c r="G584" s="33">
        <f>$G$84</f>
        <v>4.5999999999999999E-2</v>
      </c>
      <c r="H584" s="33">
        <f t="shared" si="154"/>
        <v>3.6799999999999997</v>
      </c>
      <c r="I584" s="34"/>
      <c r="J584" s="33">
        <f t="shared" si="155"/>
        <v>2.2999999999999998</v>
      </c>
      <c r="K584" s="34"/>
      <c r="L584" s="33"/>
      <c r="M584" s="33"/>
      <c r="N584" s="33"/>
      <c r="O584" s="33"/>
      <c r="P584" s="33"/>
      <c r="Q584" s="33"/>
      <c r="R584" s="33"/>
      <c r="S584" s="35"/>
      <c r="T584" s="33"/>
      <c r="U584" s="36"/>
      <c r="V584" s="36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7"/>
      <c r="AL584" s="38"/>
      <c r="AM584" s="38">
        <f t="shared" si="148"/>
        <v>0</v>
      </c>
      <c r="AN584" s="38">
        <f t="shared" si="149"/>
        <v>0</v>
      </c>
      <c r="AO584" s="37">
        <f t="shared" si="150"/>
        <v>0</v>
      </c>
      <c r="AP584" s="38">
        <f t="shared" si="150"/>
        <v>0</v>
      </c>
      <c r="AQ584" s="83"/>
      <c r="AR584" s="37">
        <f t="shared" si="160"/>
        <v>0</v>
      </c>
      <c r="AS584" s="38">
        <f t="shared" si="160"/>
        <v>0</v>
      </c>
    </row>
    <row r="585" spans="1:45" ht="18" customHeight="1" x14ac:dyDescent="0.25">
      <c r="A585" s="246" t="s">
        <v>789</v>
      </c>
      <c r="B585" s="197" t="s">
        <v>790</v>
      </c>
      <c r="C585" s="199" t="s">
        <v>192</v>
      </c>
      <c r="D585" s="30" t="s">
        <v>46</v>
      </c>
      <c r="E585" s="31">
        <v>8</v>
      </c>
      <c r="F585" s="31">
        <v>8</v>
      </c>
      <c r="G585" s="33">
        <f>$G$85</f>
        <v>3.6999999999999998E-2</v>
      </c>
      <c r="H585" s="33">
        <f t="shared" si="154"/>
        <v>0.29599999999999999</v>
      </c>
      <c r="I585" s="34">
        <f>H585+H586</f>
        <v>3.9759999999999995</v>
      </c>
      <c r="J585" s="33">
        <f t="shared" si="155"/>
        <v>0.29599999999999999</v>
      </c>
      <c r="K585" s="34">
        <f>J585+J586</f>
        <v>2.5959999999999996</v>
      </c>
      <c r="L585" s="33"/>
      <c r="M585" s="33"/>
      <c r="N585" s="33"/>
      <c r="O585" s="33">
        <f>I585*$Q$7</f>
        <v>5.9639999999999992E-2</v>
      </c>
      <c r="P585" s="33">
        <f>K585*$Q$7</f>
        <v>3.8939999999999995E-2</v>
      </c>
      <c r="Q585" s="33"/>
      <c r="R585" s="33">
        <f>I585*$T$7</f>
        <v>1.3518399999999999</v>
      </c>
      <c r="S585" s="35">
        <f>K585*$T$7</f>
        <v>0.88263999999999998</v>
      </c>
      <c r="T585" s="33"/>
      <c r="U585" s="36">
        <f>I585*$W$7</f>
        <v>3.9759999999999996E-4</v>
      </c>
      <c r="V585" s="36">
        <f>K585*$W$7</f>
        <v>2.5959999999999997E-4</v>
      </c>
      <c r="W585" s="33"/>
      <c r="X585" s="33">
        <f>I585*$Z$7</f>
        <v>3.0273263999999993</v>
      </c>
      <c r="Y585" s="33">
        <f>K585*$Z$7</f>
        <v>1.9765943999999995</v>
      </c>
      <c r="Z585" s="33"/>
      <c r="AA585" s="33">
        <f>I585+O585+R585+U585+X585</f>
        <v>8.4152039999999992</v>
      </c>
      <c r="AB585" s="33">
        <f>K585+P585+S585+V585+Y585</f>
        <v>5.4944339999999992</v>
      </c>
      <c r="AC585" s="33">
        <f>AA585*$AE$7</f>
        <v>2.5245611999999995</v>
      </c>
      <c r="AD585" s="33">
        <f>AB585*$AE$7</f>
        <v>1.6483301999999997</v>
      </c>
      <c r="AE585" s="33"/>
      <c r="AF585" s="33"/>
      <c r="AG585" s="33"/>
      <c r="AH585" s="33">
        <f>(AA585+AC585)*$AJ$7</f>
        <v>0.32819295599999992</v>
      </c>
      <c r="AI585" s="33">
        <f>(AB585+AD585)*$AJ$7</f>
        <v>0.21428292599999996</v>
      </c>
      <c r="AJ585" s="33"/>
      <c r="AK585" s="37">
        <v>19.079999999999998</v>
      </c>
      <c r="AL585" s="38">
        <v>19.079999999999998</v>
      </c>
      <c r="AM585" s="38">
        <f t="shared" si="148"/>
        <v>20.61</v>
      </c>
      <c r="AN585" s="38">
        <f t="shared" si="149"/>
        <v>20.61</v>
      </c>
      <c r="AO585" s="37">
        <f t="shared" si="150"/>
        <v>4.12</v>
      </c>
      <c r="AP585" s="38">
        <f t="shared" si="150"/>
        <v>4.12</v>
      </c>
      <c r="AQ585" s="83"/>
      <c r="AR585" s="37">
        <f t="shared" si="160"/>
        <v>24.73</v>
      </c>
      <c r="AS585" s="38">
        <f t="shared" si="160"/>
        <v>24.73</v>
      </c>
    </row>
    <row r="586" spans="1:45" ht="22.5" hidden="1" customHeight="1" x14ac:dyDescent="0.25">
      <c r="A586" s="247"/>
      <c r="B586" s="198"/>
      <c r="C586" s="200"/>
      <c r="D586" s="30" t="s">
        <v>193</v>
      </c>
      <c r="E586" s="31">
        <v>80</v>
      </c>
      <c r="F586" s="31">
        <v>50</v>
      </c>
      <c r="G586" s="33">
        <f>$G$84</f>
        <v>4.5999999999999999E-2</v>
      </c>
      <c r="H586" s="33">
        <f t="shared" si="154"/>
        <v>3.6799999999999997</v>
      </c>
      <c r="I586" s="34"/>
      <c r="J586" s="33">
        <f t="shared" si="155"/>
        <v>2.2999999999999998</v>
      </c>
      <c r="K586" s="34"/>
      <c r="L586" s="33"/>
      <c r="M586" s="33"/>
      <c r="N586" s="33"/>
      <c r="O586" s="33"/>
      <c r="P586" s="33"/>
      <c r="Q586" s="33"/>
      <c r="R586" s="33"/>
      <c r="S586" s="35"/>
      <c r="T586" s="33"/>
      <c r="U586" s="36"/>
      <c r="V586" s="36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7"/>
      <c r="AL586" s="38"/>
      <c r="AM586" s="38">
        <f t="shared" si="148"/>
        <v>0</v>
      </c>
      <c r="AN586" s="38">
        <f t="shared" si="149"/>
        <v>0</v>
      </c>
      <c r="AO586" s="37">
        <f t="shared" si="150"/>
        <v>0</v>
      </c>
      <c r="AP586" s="38">
        <f t="shared" si="150"/>
        <v>0</v>
      </c>
      <c r="AQ586" s="83"/>
      <c r="AR586" s="37">
        <f t="shared" si="160"/>
        <v>0</v>
      </c>
      <c r="AS586" s="38">
        <f t="shared" si="160"/>
        <v>0</v>
      </c>
    </row>
    <row r="587" spans="1:45" ht="22.5" customHeight="1" x14ac:dyDescent="0.25">
      <c r="A587" s="140" t="s">
        <v>791</v>
      </c>
      <c r="B587" s="28" t="s">
        <v>792</v>
      </c>
      <c r="C587" s="29" t="s">
        <v>192</v>
      </c>
      <c r="D587" s="30"/>
      <c r="E587" s="31"/>
      <c r="F587" s="31"/>
      <c r="G587" s="33"/>
      <c r="H587" s="33"/>
      <c r="I587" s="34"/>
      <c r="J587" s="33"/>
      <c r="K587" s="34"/>
      <c r="L587" s="33"/>
      <c r="M587" s="33"/>
      <c r="N587" s="33"/>
      <c r="O587" s="33"/>
      <c r="P587" s="33"/>
      <c r="Q587" s="33"/>
      <c r="R587" s="33"/>
      <c r="S587" s="35"/>
      <c r="T587" s="33"/>
      <c r="U587" s="36"/>
      <c r="V587" s="36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7">
        <v>18.3</v>
      </c>
      <c r="AL587" s="38">
        <v>10.84</v>
      </c>
      <c r="AM587" s="38">
        <f t="shared" si="148"/>
        <v>19.760000000000002</v>
      </c>
      <c r="AN587" s="38">
        <f t="shared" si="149"/>
        <v>11.71</v>
      </c>
      <c r="AO587" s="37">
        <f t="shared" si="150"/>
        <v>3.95</v>
      </c>
      <c r="AP587" s="38">
        <f t="shared" si="150"/>
        <v>2.34</v>
      </c>
      <c r="AQ587" s="83"/>
      <c r="AR587" s="37">
        <f t="shared" si="160"/>
        <v>23.71</v>
      </c>
      <c r="AS587" s="38">
        <f t="shared" si="160"/>
        <v>14.05</v>
      </c>
    </row>
    <row r="588" spans="1:45" s="148" customFormat="1" x14ac:dyDescent="0.25">
      <c r="A588" s="149" t="s">
        <v>793</v>
      </c>
      <c r="B588" s="74" t="s">
        <v>794</v>
      </c>
      <c r="C588" s="75"/>
      <c r="D588" s="76"/>
      <c r="E588" s="77"/>
      <c r="F588" s="77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9"/>
      <c r="T588" s="78"/>
      <c r="U588" s="80"/>
      <c r="V588" s="80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61"/>
      <c r="AL588" s="60"/>
      <c r="AM588" s="60"/>
      <c r="AN588" s="60"/>
      <c r="AO588" s="61"/>
      <c r="AP588" s="60"/>
      <c r="AQ588" s="147"/>
      <c r="AR588" s="61"/>
      <c r="AS588" s="60"/>
    </row>
    <row r="589" spans="1:45" ht="27.75" customHeight="1" x14ac:dyDescent="0.25">
      <c r="A589" s="140" t="s">
        <v>795</v>
      </c>
      <c r="B589" s="28" t="s">
        <v>796</v>
      </c>
      <c r="C589" s="29" t="s">
        <v>192</v>
      </c>
      <c r="D589" s="30" t="s">
        <v>46</v>
      </c>
      <c r="E589" s="31">
        <v>15</v>
      </c>
      <c r="F589" s="31">
        <v>2</v>
      </c>
      <c r="G589" s="33">
        <f>$G$85</f>
        <v>3.6999999999999998E-2</v>
      </c>
      <c r="H589" s="33">
        <f t="shared" si="154"/>
        <v>0.55499999999999994</v>
      </c>
      <c r="I589" s="34">
        <f>H589</f>
        <v>0.55499999999999994</v>
      </c>
      <c r="J589" s="33">
        <f t="shared" si="155"/>
        <v>7.3999999999999996E-2</v>
      </c>
      <c r="K589" s="34">
        <f>J589</f>
        <v>7.3999999999999996E-2</v>
      </c>
      <c r="L589" s="33"/>
      <c r="M589" s="33"/>
      <c r="N589" s="33"/>
      <c r="O589" s="33">
        <f>I589*$Q$7</f>
        <v>8.3249999999999991E-3</v>
      </c>
      <c r="P589" s="33">
        <f>K589*$Q$7</f>
        <v>1.1099999999999999E-3</v>
      </c>
      <c r="Q589" s="33"/>
      <c r="R589" s="33">
        <f>I589*$T$7</f>
        <v>0.18869999999999998</v>
      </c>
      <c r="S589" s="35">
        <f>K589*$T$7</f>
        <v>2.5160000000000002E-2</v>
      </c>
      <c r="T589" s="33"/>
      <c r="U589" s="36">
        <f>I589*$W$7</f>
        <v>5.5499999999999994E-5</v>
      </c>
      <c r="V589" s="36">
        <f>K589*$W$7</f>
        <v>7.4000000000000003E-6</v>
      </c>
      <c r="W589" s="33"/>
      <c r="X589" s="33">
        <f>I589*$Z$7</f>
        <v>0.42257699999999992</v>
      </c>
      <c r="Y589" s="33">
        <f>K589*$Z$7</f>
        <v>5.6343599999999994E-2</v>
      </c>
      <c r="Z589" s="33"/>
      <c r="AA589" s="33">
        <f>I589+O589+R589+U589+X589</f>
        <v>1.1746574999999999</v>
      </c>
      <c r="AB589" s="33">
        <f>K589+P589+S589+V589+Y589</f>
        <v>0.15662100000000001</v>
      </c>
      <c r="AC589" s="33">
        <f>AA589*$AE$7</f>
        <v>0.35239724999999994</v>
      </c>
      <c r="AD589" s="33">
        <f>AB589*$AE$7</f>
        <v>4.6986300000000002E-2</v>
      </c>
      <c r="AE589" s="33"/>
      <c r="AF589" s="33"/>
      <c r="AG589" s="33"/>
      <c r="AH589" s="33">
        <f>(AA589+AC589)*$AJ$7</f>
        <v>4.5811642499999992E-2</v>
      </c>
      <c r="AI589" s="33">
        <f>(AB589+AD589)*$AJ$7</f>
        <v>6.1082190000000007E-3</v>
      </c>
      <c r="AJ589" s="33"/>
      <c r="AK589" s="37">
        <v>4.08</v>
      </c>
      <c r="AL589" s="38">
        <v>0.54</v>
      </c>
      <c r="AM589" s="38">
        <f t="shared" ref="AM589:AM652" si="161">ROUND((AK589*$AM$9),2)</f>
        <v>4.41</v>
      </c>
      <c r="AN589" s="38">
        <f t="shared" ref="AN589:AN652" si="162">ROUND((AL589*$AN$9),2)</f>
        <v>0.57999999999999996</v>
      </c>
      <c r="AO589" s="37">
        <f t="shared" ref="AO589:AP651" si="163">ROUND((AM589*$AQ$7),2)</f>
        <v>0.88</v>
      </c>
      <c r="AP589" s="38">
        <f t="shared" si="163"/>
        <v>0.12</v>
      </c>
      <c r="AQ589" s="83"/>
      <c r="AR589" s="37">
        <f>AM589+AO589</f>
        <v>5.29</v>
      </c>
      <c r="AS589" s="38">
        <f>AN589+AP589</f>
        <v>0.7</v>
      </c>
    </row>
    <row r="590" spans="1:45" ht="20.25" customHeight="1" x14ac:dyDescent="0.25">
      <c r="A590" s="140" t="s">
        <v>797</v>
      </c>
      <c r="B590" s="28" t="s">
        <v>798</v>
      </c>
      <c r="C590" s="29" t="s">
        <v>192</v>
      </c>
      <c r="D590" s="30" t="s">
        <v>193</v>
      </c>
      <c r="E590" s="31">
        <v>30</v>
      </c>
      <c r="F590" s="31">
        <v>2</v>
      </c>
      <c r="G590" s="33">
        <f>$G$84</f>
        <v>4.5999999999999999E-2</v>
      </c>
      <c r="H590" s="33">
        <f t="shared" si="154"/>
        <v>1.38</v>
      </c>
      <c r="I590" s="34">
        <f>H590</f>
        <v>1.38</v>
      </c>
      <c r="J590" s="33">
        <f t="shared" si="155"/>
        <v>9.1999999999999998E-2</v>
      </c>
      <c r="K590" s="34">
        <f>J590</f>
        <v>9.1999999999999998E-2</v>
      </c>
      <c r="L590" s="33"/>
      <c r="M590" s="33"/>
      <c r="N590" s="33"/>
      <c r="O590" s="33">
        <f>I590*$Q$7</f>
        <v>2.0699999999999996E-2</v>
      </c>
      <c r="P590" s="33">
        <f>K590*$Q$7</f>
        <v>1.3799999999999999E-3</v>
      </c>
      <c r="Q590" s="33"/>
      <c r="R590" s="33">
        <f>I590*$T$7</f>
        <v>0.46920000000000001</v>
      </c>
      <c r="S590" s="35">
        <f>K590*$T$7</f>
        <v>3.1280000000000002E-2</v>
      </c>
      <c r="T590" s="33"/>
      <c r="U590" s="36">
        <f>I590*$W$7</f>
        <v>1.3799999999999999E-4</v>
      </c>
      <c r="V590" s="36">
        <f>K590*$W$7</f>
        <v>9.2E-6</v>
      </c>
      <c r="W590" s="33"/>
      <c r="X590" s="33">
        <f>I590*$Z$7</f>
        <v>1.0507319999999998</v>
      </c>
      <c r="Y590" s="33">
        <f>K590*$Z$7</f>
        <v>7.0048799999999994E-2</v>
      </c>
      <c r="Z590" s="33"/>
      <c r="AA590" s="33">
        <f>I590+O590+R590+U590+X590</f>
        <v>2.9207699999999996</v>
      </c>
      <c r="AB590" s="33">
        <f>K590+P590+S590+V590+Y590</f>
        <v>0.194718</v>
      </c>
      <c r="AC590" s="33">
        <f>AA590*$AE$7</f>
        <v>0.87623099999999987</v>
      </c>
      <c r="AD590" s="33">
        <f>AB590*$AE$7</f>
        <v>5.8415399999999999E-2</v>
      </c>
      <c r="AE590" s="33"/>
      <c r="AF590" s="33"/>
      <c r="AG590" s="33"/>
      <c r="AH590" s="33">
        <f>(AA590+AC590)*$AJ$7</f>
        <v>0.11391002999999998</v>
      </c>
      <c r="AI590" s="33">
        <f>(AB590+AD590)*$AJ$7</f>
        <v>7.5940019999999999E-3</v>
      </c>
      <c r="AJ590" s="33"/>
      <c r="AK590" s="37">
        <v>10.14</v>
      </c>
      <c r="AL590" s="38">
        <v>0.68</v>
      </c>
      <c r="AM590" s="38">
        <f t="shared" si="161"/>
        <v>10.95</v>
      </c>
      <c r="AN590" s="38">
        <f t="shared" si="162"/>
        <v>0.73</v>
      </c>
      <c r="AO590" s="37">
        <f t="shared" si="163"/>
        <v>2.19</v>
      </c>
      <c r="AP590" s="38">
        <f t="shared" si="163"/>
        <v>0.15</v>
      </c>
      <c r="AQ590" s="83"/>
      <c r="AR590" s="37">
        <f>AM590+AO590</f>
        <v>13.139999999999999</v>
      </c>
      <c r="AS590" s="38">
        <f>AN590+AP590</f>
        <v>0.88</v>
      </c>
    </row>
    <row r="591" spans="1:45" s="148" customFormat="1" ht="25.5" x14ac:dyDescent="0.25">
      <c r="A591" s="144" t="s">
        <v>799</v>
      </c>
      <c r="B591" s="145" t="s">
        <v>800</v>
      </c>
      <c r="C591" s="75"/>
      <c r="D591" s="76"/>
      <c r="E591" s="77"/>
      <c r="F591" s="77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9"/>
      <c r="T591" s="78"/>
      <c r="U591" s="80"/>
      <c r="V591" s="80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61"/>
      <c r="AL591" s="60"/>
      <c r="AM591" s="60"/>
      <c r="AN591" s="60"/>
      <c r="AO591" s="61"/>
      <c r="AP591" s="60"/>
      <c r="AQ591" s="147"/>
      <c r="AR591" s="61"/>
      <c r="AS591" s="60"/>
    </row>
    <row r="592" spans="1:45" s="148" customFormat="1" ht="18.75" customHeight="1" x14ac:dyDescent="0.25">
      <c r="A592" s="149" t="s">
        <v>801</v>
      </c>
      <c r="B592" s="74" t="s">
        <v>802</v>
      </c>
      <c r="C592" s="75"/>
      <c r="D592" s="76"/>
      <c r="E592" s="77"/>
      <c r="F592" s="77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9"/>
      <c r="T592" s="78"/>
      <c r="U592" s="80"/>
      <c r="V592" s="80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61"/>
      <c r="AL592" s="60"/>
      <c r="AM592" s="60"/>
      <c r="AN592" s="60"/>
      <c r="AO592" s="61"/>
      <c r="AP592" s="60"/>
      <c r="AQ592" s="147"/>
      <c r="AR592" s="61"/>
      <c r="AS592" s="60"/>
    </row>
    <row r="593" spans="1:45" ht="18" customHeight="1" x14ac:dyDescent="0.25">
      <c r="A593" s="140" t="s">
        <v>803</v>
      </c>
      <c r="B593" s="28" t="s">
        <v>804</v>
      </c>
      <c r="C593" s="29"/>
      <c r="D593" s="30"/>
      <c r="E593" s="31"/>
      <c r="F593" s="31"/>
      <c r="G593" s="33"/>
      <c r="H593" s="33"/>
      <c r="I593" s="34"/>
      <c r="J593" s="33"/>
      <c r="K593" s="34"/>
      <c r="L593" s="33"/>
      <c r="M593" s="33"/>
      <c r="N593" s="33"/>
      <c r="O593" s="33"/>
      <c r="P593" s="33"/>
      <c r="Q593" s="33"/>
      <c r="R593" s="33"/>
      <c r="S593" s="35"/>
      <c r="T593" s="33"/>
      <c r="U593" s="36"/>
      <c r="V593" s="36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7"/>
      <c r="AL593" s="38"/>
      <c r="AM593" s="38"/>
      <c r="AN593" s="38"/>
      <c r="AO593" s="37"/>
      <c r="AP593" s="38"/>
      <c r="AQ593" s="83"/>
      <c r="AR593" s="37"/>
      <c r="AS593" s="38"/>
    </row>
    <row r="594" spans="1:45" ht="18.75" customHeight="1" x14ac:dyDescent="0.25">
      <c r="A594" s="140" t="s">
        <v>805</v>
      </c>
      <c r="B594" s="28" t="s">
        <v>806</v>
      </c>
      <c r="C594" s="29" t="s">
        <v>807</v>
      </c>
      <c r="D594" s="30" t="s">
        <v>46</v>
      </c>
      <c r="E594" s="31">
        <v>2</v>
      </c>
      <c r="F594" s="31">
        <v>2</v>
      </c>
      <c r="G594" s="65">
        <v>4.1000000000000002E-2</v>
      </c>
      <c r="H594" s="33">
        <f t="shared" si="154"/>
        <v>8.2000000000000003E-2</v>
      </c>
      <c r="I594" s="34">
        <f>H594</f>
        <v>8.2000000000000003E-2</v>
      </c>
      <c r="J594" s="33">
        <f t="shared" si="155"/>
        <v>8.2000000000000003E-2</v>
      </c>
      <c r="K594" s="34">
        <f>J594</f>
        <v>8.2000000000000003E-2</v>
      </c>
      <c r="L594" s="33"/>
      <c r="M594" s="33"/>
      <c r="N594" s="33"/>
      <c r="O594" s="33">
        <f>I594*$Q$7</f>
        <v>1.23E-3</v>
      </c>
      <c r="P594" s="33">
        <f>K594*$Q$7</f>
        <v>1.23E-3</v>
      </c>
      <c r="Q594" s="33"/>
      <c r="R594" s="33">
        <f>I594*$T$7</f>
        <v>2.7880000000000002E-2</v>
      </c>
      <c r="S594" s="35">
        <f>K594*$T$7</f>
        <v>2.7880000000000002E-2</v>
      </c>
      <c r="T594" s="33"/>
      <c r="U594" s="36">
        <f>I594*$W$7</f>
        <v>8.2000000000000011E-6</v>
      </c>
      <c r="V594" s="36">
        <f>K594*$W$7</f>
        <v>8.2000000000000011E-6</v>
      </c>
      <c r="W594" s="33"/>
      <c r="X594" s="33">
        <f>I594*$Z$7</f>
        <v>6.2434799999999999E-2</v>
      </c>
      <c r="Y594" s="33">
        <f>K594*$Z$7</f>
        <v>6.2434799999999999E-2</v>
      </c>
      <c r="Z594" s="33"/>
      <c r="AA594" s="33">
        <f>I594+O594+R594+U594+X594</f>
        <v>0.17355300000000001</v>
      </c>
      <c r="AB594" s="33">
        <f>K594+P594+S594+V594+Y594</f>
        <v>0.17355300000000001</v>
      </c>
      <c r="AC594" s="33">
        <f>AA594*$AE$7</f>
        <v>5.2065900000000005E-2</v>
      </c>
      <c r="AD594" s="33">
        <f>AB594*$AE$7</f>
        <v>5.2065900000000005E-2</v>
      </c>
      <c r="AE594" s="33"/>
      <c r="AF594" s="33"/>
      <c r="AG594" s="33"/>
      <c r="AH594" s="33">
        <f>(AA594+AC594)*$AJ$7</f>
        <v>6.7685670000000005E-3</v>
      </c>
      <c r="AI594" s="33">
        <f>(AB594+AD594)*$AJ$7</f>
        <v>6.7685670000000005E-3</v>
      </c>
      <c r="AJ594" s="33"/>
      <c r="AK594" s="37">
        <v>0.6</v>
      </c>
      <c r="AL594" s="38">
        <v>0.6</v>
      </c>
      <c r="AM594" s="38">
        <f t="shared" si="161"/>
        <v>0.65</v>
      </c>
      <c r="AN594" s="38">
        <f t="shared" si="162"/>
        <v>0.65</v>
      </c>
      <c r="AO594" s="37">
        <f t="shared" si="163"/>
        <v>0.13</v>
      </c>
      <c r="AP594" s="38">
        <f t="shared" si="163"/>
        <v>0.13</v>
      </c>
      <c r="AQ594" s="83"/>
      <c r="AR594" s="37">
        <f t="shared" ref="AR594:AS598" si="164">AM594+AO594</f>
        <v>0.78</v>
      </c>
      <c r="AS594" s="38">
        <f t="shared" si="164"/>
        <v>0.78</v>
      </c>
    </row>
    <row r="595" spans="1:45" ht="19.5" customHeight="1" x14ac:dyDescent="0.25">
      <c r="A595" s="246" t="s">
        <v>808</v>
      </c>
      <c r="B595" s="197" t="s">
        <v>809</v>
      </c>
      <c r="C595" s="199" t="s">
        <v>810</v>
      </c>
      <c r="D595" s="30" t="s">
        <v>811</v>
      </c>
      <c r="E595" s="31">
        <v>4</v>
      </c>
      <c r="F595" s="31">
        <v>2</v>
      </c>
      <c r="G595" s="65">
        <v>6.0999999999999999E-2</v>
      </c>
      <c r="H595" s="33">
        <f t="shared" si="154"/>
        <v>0.24399999999999999</v>
      </c>
      <c r="I595" s="34">
        <f>H595+H596</f>
        <v>0.40800000000000003</v>
      </c>
      <c r="J595" s="33">
        <f t="shared" si="155"/>
        <v>0.122</v>
      </c>
      <c r="K595" s="34">
        <f>J595+J596</f>
        <v>0.20400000000000001</v>
      </c>
      <c r="L595" s="33"/>
      <c r="M595" s="33"/>
      <c r="N595" s="33"/>
      <c r="O595" s="33">
        <f>I595*$Q$7</f>
        <v>6.1200000000000004E-3</v>
      </c>
      <c r="P595" s="33">
        <f>K610*$Q$7</f>
        <v>0</v>
      </c>
      <c r="Q595" s="33"/>
      <c r="R595" s="33">
        <f>I595*$T$7</f>
        <v>0.13872000000000001</v>
      </c>
      <c r="S595" s="35">
        <f>K610*$T$7</f>
        <v>0</v>
      </c>
      <c r="T595" s="33"/>
      <c r="U595" s="36">
        <f>I595*$W$7</f>
        <v>4.0800000000000002E-5</v>
      </c>
      <c r="V595" s="36">
        <f>K610*$W$7</f>
        <v>0</v>
      </c>
      <c r="W595" s="33"/>
      <c r="X595" s="33">
        <f>I595*$Z$7</f>
        <v>0.31065120000000002</v>
      </c>
      <c r="Y595" s="33">
        <f>K610*$Z$7</f>
        <v>0</v>
      </c>
      <c r="Z595" s="33"/>
      <c r="AA595" s="33">
        <f>I595+O595+R595+U595+X595</f>
        <v>0.86353199999999997</v>
      </c>
      <c r="AB595" s="33">
        <f>K610+P595+S595+V595+Y595</f>
        <v>0</v>
      </c>
      <c r="AC595" s="33">
        <f>AA595*$AE$7</f>
        <v>0.2590596</v>
      </c>
      <c r="AD595" s="33">
        <f>AB595*$AE$7</f>
        <v>0</v>
      </c>
      <c r="AE595" s="33"/>
      <c r="AF595" s="33"/>
      <c r="AG595" s="33"/>
      <c r="AH595" s="33">
        <f>(AA595+AC595)*$AJ$7</f>
        <v>3.3677748E-2</v>
      </c>
      <c r="AI595" s="33">
        <f>(AB595+AD595)*$AJ$7</f>
        <v>0</v>
      </c>
      <c r="AJ595" s="33"/>
      <c r="AK595" s="37">
        <v>3</v>
      </c>
      <c r="AL595" s="38">
        <f>AB595+AD595+AI595</f>
        <v>0</v>
      </c>
      <c r="AM595" s="38">
        <f t="shared" si="161"/>
        <v>3.24</v>
      </c>
      <c r="AN595" s="38">
        <f t="shared" si="162"/>
        <v>0</v>
      </c>
      <c r="AO595" s="37">
        <f t="shared" si="163"/>
        <v>0.65</v>
      </c>
      <c r="AP595" s="38">
        <f t="shared" si="163"/>
        <v>0</v>
      </c>
      <c r="AQ595" s="83"/>
      <c r="AR595" s="37">
        <f t="shared" si="164"/>
        <v>3.89</v>
      </c>
      <c r="AS595" s="38">
        <f t="shared" si="164"/>
        <v>0</v>
      </c>
    </row>
    <row r="596" spans="1:45" ht="51.75" hidden="1" customHeight="1" x14ac:dyDescent="0.25">
      <c r="A596" s="247"/>
      <c r="B596" s="198"/>
      <c r="C596" s="200"/>
      <c r="D596" s="30" t="s">
        <v>46</v>
      </c>
      <c r="E596" s="31">
        <v>4</v>
      </c>
      <c r="F596" s="31">
        <v>2</v>
      </c>
      <c r="G596" s="33">
        <f>$G$594</f>
        <v>4.1000000000000002E-2</v>
      </c>
      <c r="H596" s="33">
        <f t="shared" si="154"/>
        <v>0.16400000000000001</v>
      </c>
      <c r="I596" s="34"/>
      <c r="J596" s="33">
        <f t="shared" si="155"/>
        <v>8.2000000000000003E-2</v>
      </c>
      <c r="K596" s="34"/>
      <c r="L596" s="33"/>
      <c r="M596" s="33"/>
      <c r="N596" s="33"/>
      <c r="O596" s="33"/>
      <c r="P596" s="33"/>
      <c r="Q596" s="33"/>
      <c r="R596" s="33"/>
      <c r="S596" s="35"/>
      <c r="T596" s="33"/>
      <c r="U596" s="36"/>
      <c r="V596" s="36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7"/>
      <c r="AL596" s="38"/>
      <c r="AM596" s="38">
        <f t="shared" si="161"/>
        <v>0</v>
      </c>
      <c r="AN596" s="38">
        <f t="shared" si="162"/>
        <v>0</v>
      </c>
      <c r="AO596" s="37">
        <f t="shared" si="163"/>
        <v>0</v>
      </c>
      <c r="AP596" s="38">
        <f t="shared" si="163"/>
        <v>0</v>
      </c>
      <c r="AQ596" s="83"/>
      <c r="AR596" s="37">
        <f t="shared" si="164"/>
        <v>0</v>
      </c>
      <c r="AS596" s="38">
        <f t="shared" si="164"/>
        <v>0</v>
      </c>
    </row>
    <row r="597" spans="1:45" ht="37.5" customHeight="1" x14ac:dyDescent="0.25">
      <c r="A597" s="140" t="s">
        <v>812</v>
      </c>
      <c r="B597" s="28" t="s">
        <v>813</v>
      </c>
      <c r="C597" s="29" t="s">
        <v>192</v>
      </c>
      <c r="D597" s="30" t="s">
        <v>46</v>
      </c>
      <c r="E597" s="31">
        <v>1.5</v>
      </c>
      <c r="F597" s="31">
        <v>1.5</v>
      </c>
      <c r="G597" s="33">
        <f>$G$594</f>
        <v>4.1000000000000002E-2</v>
      </c>
      <c r="H597" s="33">
        <f t="shared" si="154"/>
        <v>6.1499999999999999E-2</v>
      </c>
      <c r="I597" s="34">
        <f>H597</f>
        <v>6.1499999999999999E-2</v>
      </c>
      <c r="J597" s="33">
        <f t="shared" si="155"/>
        <v>6.1499999999999999E-2</v>
      </c>
      <c r="K597" s="34">
        <f>J597</f>
        <v>6.1499999999999999E-2</v>
      </c>
      <c r="L597" s="33"/>
      <c r="M597" s="33"/>
      <c r="N597" s="33"/>
      <c r="O597" s="33">
        <f>I597*$Q$7</f>
        <v>9.2249999999999993E-4</v>
      </c>
      <c r="P597" s="33">
        <f>K597*$Q$7</f>
        <v>9.2249999999999993E-4</v>
      </c>
      <c r="Q597" s="33"/>
      <c r="R597" s="33">
        <f>I597*$T$7</f>
        <v>2.0910000000000002E-2</v>
      </c>
      <c r="S597" s="35">
        <f>K597*$T$7</f>
        <v>2.0910000000000002E-2</v>
      </c>
      <c r="T597" s="33"/>
      <c r="U597" s="36">
        <f>I597*$W$7</f>
        <v>6.1500000000000004E-6</v>
      </c>
      <c r="V597" s="36">
        <f>K597*$W$7</f>
        <v>6.1500000000000004E-6</v>
      </c>
      <c r="W597" s="33"/>
      <c r="X597" s="33">
        <f>I597*$Z$7</f>
        <v>4.6826099999999996E-2</v>
      </c>
      <c r="Y597" s="33">
        <f>K597*$Z$7</f>
        <v>4.6826099999999996E-2</v>
      </c>
      <c r="Z597" s="33"/>
      <c r="AA597" s="33">
        <f>I597+O597+R597+U597+X597</f>
        <v>0.13016475</v>
      </c>
      <c r="AB597" s="33">
        <f>K597+P597+S597+V597+Y597</f>
        <v>0.13016475</v>
      </c>
      <c r="AC597" s="33">
        <f>AA597*$AE$7</f>
        <v>3.9049424999999999E-2</v>
      </c>
      <c r="AD597" s="33">
        <f>AB597*$AE$7</f>
        <v>3.9049424999999999E-2</v>
      </c>
      <c r="AE597" s="33"/>
      <c r="AF597" s="33"/>
      <c r="AG597" s="33"/>
      <c r="AH597" s="33">
        <f>(AA597+AC597)*$AJ$7</f>
        <v>5.0764252499999997E-3</v>
      </c>
      <c r="AI597" s="33">
        <f>(AB597+AD597)*$AJ$7</f>
        <v>5.0764252499999997E-3</v>
      </c>
      <c r="AJ597" s="33"/>
      <c r="AK597" s="37">
        <v>0.45</v>
      </c>
      <c r="AL597" s="38">
        <v>0.45</v>
      </c>
      <c r="AM597" s="38">
        <f t="shared" si="161"/>
        <v>0.49</v>
      </c>
      <c r="AN597" s="38">
        <f t="shared" si="162"/>
        <v>0.49</v>
      </c>
      <c r="AO597" s="37">
        <f t="shared" si="163"/>
        <v>0.1</v>
      </c>
      <c r="AP597" s="38">
        <f t="shared" si="163"/>
        <v>0.1</v>
      </c>
      <c r="AQ597" s="83"/>
      <c r="AR597" s="37">
        <f t="shared" si="164"/>
        <v>0.59</v>
      </c>
      <c r="AS597" s="38">
        <f t="shared" si="164"/>
        <v>0.59</v>
      </c>
    </row>
    <row r="598" spans="1:45" ht="25.5" customHeight="1" x14ac:dyDescent="0.25">
      <c r="A598" s="140" t="s">
        <v>814</v>
      </c>
      <c r="B598" s="28" t="s">
        <v>815</v>
      </c>
      <c r="C598" s="29" t="s">
        <v>192</v>
      </c>
      <c r="D598" s="30" t="s">
        <v>46</v>
      </c>
      <c r="E598" s="31">
        <v>20</v>
      </c>
      <c r="F598" s="31">
        <v>5</v>
      </c>
      <c r="G598" s="33">
        <f>$G$594</f>
        <v>4.1000000000000002E-2</v>
      </c>
      <c r="H598" s="33">
        <f t="shared" si="154"/>
        <v>0.82000000000000006</v>
      </c>
      <c r="I598" s="34">
        <f>H598</f>
        <v>0.82000000000000006</v>
      </c>
      <c r="J598" s="33">
        <f t="shared" si="155"/>
        <v>0.20500000000000002</v>
      </c>
      <c r="K598" s="34">
        <f>J598</f>
        <v>0.20500000000000002</v>
      </c>
      <c r="L598" s="33"/>
      <c r="M598" s="33"/>
      <c r="N598" s="33"/>
      <c r="O598" s="33">
        <f>I598*$Q$7</f>
        <v>1.23E-2</v>
      </c>
      <c r="P598" s="33">
        <f>K598*$Q$7</f>
        <v>3.075E-3</v>
      </c>
      <c r="Q598" s="33"/>
      <c r="R598" s="33">
        <f>I598*$T$7</f>
        <v>0.27880000000000005</v>
      </c>
      <c r="S598" s="35">
        <f>K598*$T$7</f>
        <v>6.9700000000000012E-2</v>
      </c>
      <c r="T598" s="33"/>
      <c r="U598" s="36">
        <f>I598*$W$7</f>
        <v>8.2000000000000015E-5</v>
      </c>
      <c r="V598" s="36">
        <f>K598*$W$7</f>
        <v>2.0500000000000004E-5</v>
      </c>
      <c r="W598" s="33"/>
      <c r="X598" s="33">
        <f>I598*$Z$7</f>
        <v>0.62434800000000001</v>
      </c>
      <c r="Y598" s="33">
        <f>K598*$Z$7</f>
        <v>0.156087</v>
      </c>
      <c r="Z598" s="33"/>
      <c r="AA598" s="33">
        <f>I598+O598+R598+U598+X598</f>
        <v>1.7355299999999998</v>
      </c>
      <c r="AB598" s="33">
        <f>K598+P598+S598+V598+Y598</f>
        <v>0.43388249999999995</v>
      </c>
      <c r="AC598" s="33">
        <f>AA598*$AE$7</f>
        <v>0.52065899999999987</v>
      </c>
      <c r="AD598" s="33">
        <f>AB598*$AE$7</f>
        <v>0.13016474999999997</v>
      </c>
      <c r="AE598" s="33"/>
      <c r="AF598" s="33"/>
      <c r="AG598" s="33"/>
      <c r="AH598" s="33">
        <f>(AA598+AC598)*$AJ$7</f>
        <v>6.7685669999999989E-2</v>
      </c>
      <c r="AI598" s="33">
        <f>(AB598+AD598)*$AJ$7</f>
        <v>1.6921417499999997E-2</v>
      </c>
      <c r="AJ598" s="33"/>
      <c r="AK598" s="37">
        <v>6.02</v>
      </c>
      <c r="AL598" s="38">
        <v>1.51</v>
      </c>
      <c r="AM598" s="38">
        <f t="shared" si="161"/>
        <v>6.5</v>
      </c>
      <c r="AN598" s="38">
        <f t="shared" si="162"/>
        <v>1.63</v>
      </c>
      <c r="AO598" s="37">
        <f t="shared" si="163"/>
        <v>1.3</v>
      </c>
      <c r="AP598" s="38">
        <f t="shared" si="163"/>
        <v>0.33</v>
      </c>
      <c r="AQ598" s="83"/>
      <c r="AR598" s="37">
        <f t="shared" si="164"/>
        <v>7.8</v>
      </c>
      <c r="AS598" s="38">
        <f t="shared" si="164"/>
        <v>1.96</v>
      </c>
    </row>
    <row r="599" spans="1:45" ht="25.5" x14ac:dyDescent="0.25">
      <c r="A599" s="140" t="s">
        <v>816</v>
      </c>
      <c r="B599" s="28" t="s">
        <v>817</v>
      </c>
      <c r="C599" s="29"/>
      <c r="D599" s="30"/>
      <c r="E599" s="31"/>
      <c r="F599" s="31"/>
      <c r="G599" s="33"/>
      <c r="H599" s="33">
        <f t="shared" si="154"/>
        <v>0</v>
      </c>
      <c r="I599" s="34"/>
      <c r="J599" s="33">
        <f t="shared" si="155"/>
        <v>0</v>
      </c>
      <c r="K599" s="34"/>
      <c r="L599" s="33"/>
      <c r="M599" s="33"/>
      <c r="N599" s="33"/>
      <c r="O599" s="33"/>
      <c r="P599" s="33"/>
      <c r="Q599" s="33"/>
      <c r="R599" s="33"/>
      <c r="S599" s="35"/>
      <c r="T599" s="33"/>
      <c r="U599" s="36"/>
      <c r="V599" s="36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7"/>
      <c r="AL599" s="38"/>
      <c r="AM599" s="38"/>
      <c r="AN599" s="38"/>
      <c r="AO599" s="37"/>
      <c r="AP599" s="38"/>
      <c r="AQ599" s="83"/>
      <c r="AR599" s="37"/>
      <c r="AS599" s="38"/>
    </row>
    <row r="600" spans="1:45" ht="33" customHeight="1" x14ac:dyDescent="0.25">
      <c r="A600" s="246" t="s">
        <v>818</v>
      </c>
      <c r="B600" s="197" t="s">
        <v>819</v>
      </c>
      <c r="C600" s="199" t="s">
        <v>192</v>
      </c>
      <c r="D600" s="30" t="s">
        <v>811</v>
      </c>
      <c r="E600" s="31">
        <v>12</v>
      </c>
      <c r="F600" s="31">
        <v>12</v>
      </c>
      <c r="G600" s="33">
        <f>$G$595</f>
        <v>6.0999999999999999E-2</v>
      </c>
      <c r="H600" s="33">
        <f t="shared" si="154"/>
        <v>0.73199999999999998</v>
      </c>
      <c r="I600" s="34">
        <f>H600+H601</f>
        <v>1.306</v>
      </c>
      <c r="J600" s="33">
        <f t="shared" si="155"/>
        <v>0.73199999999999998</v>
      </c>
      <c r="K600" s="34">
        <f>J600+J601</f>
        <v>1.306</v>
      </c>
      <c r="L600" s="33"/>
      <c r="M600" s="33"/>
      <c r="N600" s="33"/>
      <c r="O600" s="33">
        <f>I600*$Q$7</f>
        <v>1.959E-2</v>
      </c>
      <c r="P600" s="33">
        <f>K600*$Q$7</f>
        <v>1.959E-2</v>
      </c>
      <c r="Q600" s="33"/>
      <c r="R600" s="33">
        <f>I600*$T$7</f>
        <v>0.44404000000000005</v>
      </c>
      <c r="S600" s="35">
        <f>K600*$T$7</f>
        <v>0.44404000000000005</v>
      </c>
      <c r="T600" s="33"/>
      <c r="U600" s="36">
        <f>I600*$W$7</f>
        <v>1.306E-4</v>
      </c>
      <c r="V600" s="36">
        <f>K600*$W$7</f>
        <v>1.306E-4</v>
      </c>
      <c r="W600" s="33"/>
      <c r="X600" s="33">
        <f>I600*$Z$7</f>
        <v>0.99438839999999995</v>
      </c>
      <c r="Y600" s="33">
        <f>K600*$Z$7</f>
        <v>0.99438839999999995</v>
      </c>
      <c r="Z600" s="33"/>
      <c r="AA600" s="33">
        <f>I600+O600+R600+U600+X600</f>
        <v>2.7641490000000002</v>
      </c>
      <c r="AB600" s="33">
        <f>K600+P600+S600+V600+Y600</f>
        <v>2.7641490000000002</v>
      </c>
      <c r="AC600" s="33">
        <f>AA600*$AE$7</f>
        <v>0.82924470000000006</v>
      </c>
      <c r="AD600" s="33">
        <f>AB600*$AE$7</f>
        <v>0.82924470000000006</v>
      </c>
      <c r="AE600" s="33"/>
      <c r="AF600" s="33"/>
      <c r="AG600" s="33"/>
      <c r="AH600" s="33">
        <f>(AA600+AC600)*$AJ$7</f>
        <v>0.107801811</v>
      </c>
      <c r="AI600" s="33">
        <f>(AB600+AD600)*$AJ$7</f>
        <v>0.107801811</v>
      </c>
      <c r="AJ600" s="33"/>
      <c r="AK600" s="37">
        <v>9.59</v>
      </c>
      <c r="AL600" s="38">
        <v>9.59</v>
      </c>
      <c r="AM600" s="38">
        <f t="shared" si="161"/>
        <v>10.36</v>
      </c>
      <c r="AN600" s="38">
        <f t="shared" si="162"/>
        <v>10.36</v>
      </c>
      <c r="AO600" s="37">
        <f t="shared" si="163"/>
        <v>2.0699999999999998</v>
      </c>
      <c r="AP600" s="38">
        <f t="shared" si="163"/>
        <v>2.0699999999999998</v>
      </c>
      <c r="AQ600" s="83"/>
      <c r="AR600" s="37">
        <f t="shared" ref="AR600:AS606" si="165">AM600+AO600</f>
        <v>12.43</v>
      </c>
      <c r="AS600" s="38">
        <f t="shared" si="165"/>
        <v>12.43</v>
      </c>
    </row>
    <row r="601" spans="1:45" ht="51.75" hidden="1" customHeight="1" x14ac:dyDescent="0.25">
      <c r="A601" s="247"/>
      <c r="B601" s="198"/>
      <c r="C601" s="200"/>
      <c r="D601" s="30" t="s">
        <v>46</v>
      </c>
      <c r="E601" s="31">
        <v>14</v>
      </c>
      <c r="F601" s="31">
        <v>14</v>
      </c>
      <c r="G601" s="33">
        <f>$G$594</f>
        <v>4.1000000000000002E-2</v>
      </c>
      <c r="H601" s="33">
        <f t="shared" si="154"/>
        <v>0.57400000000000007</v>
      </c>
      <c r="I601" s="34"/>
      <c r="J601" s="33">
        <f t="shared" si="155"/>
        <v>0.57400000000000007</v>
      </c>
      <c r="K601" s="34"/>
      <c r="L601" s="33"/>
      <c r="M601" s="33"/>
      <c r="N601" s="33"/>
      <c r="O601" s="33"/>
      <c r="P601" s="33"/>
      <c r="Q601" s="33"/>
      <c r="R601" s="33"/>
      <c r="S601" s="35"/>
      <c r="T601" s="33"/>
      <c r="U601" s="36"/>
      <c r="V601" s="36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7"/>
      <c r="AL601" s="38"/>
      <c r="AM601" s="38">
        <f t="shared" si="161"/>
        <v>0</v>
      </c>
      <c r="AN601" s="38">
        <f t="shared" si="162"/>
        <v>0</v>
      </c>
      <c r="AO601" s="37">
        <f t="shared" si="163"/>
        <v>0</v>
      </c>
      <c r="AP601" s="38">
        <f t="shared" si="163"/>
        <v>0</v>
      </c>
      <c r="AQ601" s="83"/>
      <c r="AR601" s="37">
        <f t="shared" si="165"/>
        <v>0</v>
      </c>
      <c r="AS601" s="38">
        <f t="shared" si="165"/>
        <v>0</v>
      </c>
    </row>
    <row r="602" spans="1:45" ht="29.25" customHeight="1" x14ac:dyDescent="0.25">
      <c r="A602" s="246" t="s">
        <v>820</v>
      </c>
      <c r="B602" s="197" t="s">
        <v>821</v>
      </c>
      <c r="C602" s="199" t="s">
        <v>192</v>
      </c>
      <c r="D602" s="30" t="s">
        <v>811</v>
      </c>
      <c r="E602" s="31">
        <v>5</v>
      </c>
      <c r="F602" s="31">
        <v>5</v>
      </c>
      <c r="G602" s="33">
        <f>$G$595</f>
        <v>6.0999999999999999E-2</v>
      </c>
      <c r="H602" s="33">
        <f t="shared" si="154"/>
        <v>0.30499999999999999</v>
      </c>
      <c r="I602" s="34">
        <f>H602+H603</f>
        <v>0.42799999999999999</v>
      </c>
      <c r="J602" s="33">
        <f t="shared" si="155"/>
        <v>0.30499999999999999</v>
      </c>
      <c r="K602" s="34">
        <f>J602+J603</f>
        <v>0.42799999999999999</v>
      </c>
      <c r="L602" s="33"/>
      <c r="M602" s="33"/>
      <c r="N602" s="33"/>
      <c r="O602" s="33">
        <f>I602*$Q$7</f>
        <v>6.4199999999999995E-3</v>
      </c>
      <c r="P602" s="33">
        <f>K602*$Q$7</f>
        <v>6.4199999999999995E-3</v>
      </c>
      <c r="Q602" s="33"/>
      <c r="R602" s="33">
        <f>I602*$T$7</f>
        <v>0.14552000000000001</v>
      </c>
      <c r="S602" s="35">
        <f>K602*$T$7</f>
        <v>0.14552000000000001</v>
      </c>
      <c r="T602" s="33"/>
      <c r="U602" s="36">
        <f>I602*$W$7</f>
        <v>4.2800000000000004E-5</v>
      </c>
      <c r="V602" s="36">
        <f>K602*$W$7</f>
        <v>4.2800000000000004E-5</v>
      </c>
      <c r="W602" s="33"/>
      <c r="X602" s="33">
        <f>I602*$Z$7</f>
        <v>0.32587919999999998</v>
      </c>
      <c r="Y602" s="33">
        <f>K602*$Z$7</f>
        <v>0.32587919999999998</v>
      </c>
      <c r="Z602" s="33"/>
      <c r="AA602" s="33">
        <f>I602+O602+R602+U602+X602</f>
        <v>0.90586199999999995</v>
      </c>
      <c r="AB602" s="33">
        <f>K602+P602+S602+V602+Y602</f>
        <v>0.90586199999999995</v>
      </c>
      <c r="AC602" s="33">
        <f>AA602*$AE$7</f>
        <v>0.27175859999999996</v>
      </c>
      <c r="AD602" s="33">
        <f>AB602*$AE$7</f>
        <v>0.27175859999999996</v>
      </c>
      <c r="AE602" s="33"/>
      <c r="AF602" s="33"/>
      <c r="AG602" s="33"/>
      <c r="AH602" s="33">
        <f>(AA602+AC602)*$AJ$7</f>
        <v>3.5328617999999999E-2</v>
      </c>
      <c r="AI602" s="33">
        <f>(AB602+AD602)*$AJ$7</f>
        <v>3.5328617999999999E-2</v>
      </c>
      <c r="AJ602" s="33"/>
      <c r="AK602" s="37">
        <v>3.15</v>
      </c>
      <c r="AL602" s="38">
        <v>3.15</v>
      </c>
      <c r="AM602" s="38">
        <f t="shared" si="161"/>
        <v>3.4</v>
      </c>
      <c r="AN602" s="38">
        <f t="shared" si="162"/>
        <v>3.4</v>
      </c>
      <c r="AO602" s="37">
        <f t="shared" si="163"/>
        <v>0.68</v>
      </c>
      <c r="AP602" s="38">
        <f t="shared" si="163"/>
        <v>0.68</v>
      </c>
      <c r="AQ602" s="83"/>
      <c r="AR602" s="37">
        <f t="shared" si="165"/>
        <v>4.08</v>
      </c>
      <c r="AS602" s="38">
        <f t="shared" si="165"/>
        <v>4.08</v>
      </c>
    </row>
    <row r="603" spans="1:45" ht="0.75" hidden="1" customHeight="1" x14ac:dyDescent="0.25">
      <c r="A603" s="247"/>
      <c r="B603" s="198"/>
      <c r="C603" s="200"/>
      <c r="D603" s="30" t="s">
        <v>46</v>
      </c>
      <c r="E603" s="31">
        <v>3</v>
      </c>
      <c r="F603" s="31">
        <v>3</v>
      </c>
      <c r="G603" s="33">
        <f>$G$594</f>
        <v>4.1000000000000002E-2</v>
      </c>
      <c r="H603" s="33">
        <f t="shared" si="154"/>
        <v>0.123</v>
      </c>
      <c r="I603" s="34"/>
      <c r="J603" s="33">
        <f t="shared" si="155"/>
        <v>0.123</v>
      </c>
      <c r="K603" s="34"/>
      <c r="L603" s="33"/>
      <c r="M603" s="33"/>
      <c r="N603" s="33"/>
      <c r="O603" s="33"/>
      <c r="P603" s="33"/>
      <c r="Q603" s="33"/>
      <c r="R603" s="33"/>
      <c r="S603" s="35"/>
      <c r="T603" s="33"/>
      <c r="U603" s="36"/>
      <c r="V603" s="36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7"/>
      <c r="AL603" s="38"/>
      <c r="AM603" s="38">
        <f t="shared" si="161"/>
        <v>0</v>
      </c>
      <c r="AN603" s="38">
        <f t="shared" si="162"/>
        <v>0</v>
      </c>
      <c r="AO603" s="37">
        <f t="shared" si="163"/>
        <v>0</v>
      </c>
      <c r="AP603" s="38">
        <f t="shared" si="163"/>
        <v>0</v>
      </c>
      <c r="AQ603" s="83"/>
      <c r="AR603" s="37">
        <f t="shared" si="165"/>
        <v>0</v>
      </c>
      <c r="AS603" s="38">
        <f t="shared" si="165"/>
        <v>0</v>
      </c>
    </row>
    <row r="604" spans="1:45" ht="32.25" customHeight="1" x14ac:dyDescent="0.25">
      <c r="A604" s="246" t="s">
        <v>822</v>
      </c>
      <c r="B604" s="197" t="s">
        <v>823</v>
      </c>
      <c r="C604" s="199" t="s">
        <v>192</v>
      </c>
      <c r="D604" s="30" t="s">
        <v>811</v>
      </c>
      <c r="E604" s="31">
        <v>5</v>
      </c>
      <c r="F604" s="31">
        <v>5</v>
      </c>
      <c r="G604" s="33">
        <f>$G$595</f>
        <v>6.0999999999999999E-2</v>
      </c>
      <c r="H604" s="33">
        <f t="shared" si="154"/>
        <v>0.30499999999999999</v>
      </c>
      <c r="I604" s="34">
        <f>H604+H605</f>
        <v>0.42799999999999999</v>
      </c>
      <c r="J604" s="33">
        <f t="shared" si="155"/>
        <v>0.30499999999999999</v>
      </c>
      <c r="K604" s="34">
        <f>J604+J605</f>
        <v>0.42799999999999999</v>
      </c>
      <c r="L604" s="33"/>
      <c r="M604" s="33"/>
      <c r="N604" s="33"/>
      <c r="O604" s="33">
        <f>I604*$Q$7</f>
        <v>6.4199999999999995E-3</v>
      </c>
      <c r="P604" s="33">
        <f>K604*$Q$7</f>
        <v>6.4199999999999995E-3</v>
      </c>
      <c r="Q604" s="33"/>
      <c r="R604" s="33">
        <f>I604*$T$7</f>
        <v>0.14552000000000001</v>
      </c>
      <c r="S604" s="35">
        <f>K604*$T$7</f>
        <v>0.14552000000000001</v>
      </c>
      <c r="T604" s="33"/>
      <c r="U604" s="36">
        <f>I604*$W$7</f>
        <v>4.2800000000000004E-5</v>
      </c>
      <c r="V604" s="36">
        <f>K604*$W$7</f>
        <v>4.2800000000000004E-5</v>
      </c>
      <c r="W604" s="33"/>
      <c r="X604" s="33">
        <f>I604*$Z$7</f>
        <v>0.32587919999999998</v>
      </c>
      <c r="Y604" s="33">
        <f>K604*$Z$7</f>
        <v>0.32587919999999998</v>
      </c>
      <c r="Z604" s="33"/>
      <c r="AA604" s="33">
        <f>I604+O604+R604+U604+X604</f>
        <v>0.90586199999999995</v>
      </c>
      <c r="AB604" s="33">
        <f>K604+P604+S604+V604+Y604</f>
        <v>0.90586199999999995</v>
      </c>
      <c r="AC604" s="33">
        <f>AA604*$AE$7</f>
        <v>0.27175859999999996</v>
      </c>
      <c r="AD604" s="33">
        <f>AB604*$AE$7</f>
        <v>0.27175859999999996</v>
      </c>
      <c r="AE604" s="33"/>
      <c r="AF604" s="33"/>
      <c r="AG604" s="33"/>
      <c r="AH604" s="33">
        <f>(AA604+AC604)*$AJ$7</f>
        <v>3.5328617999999999E-2</v>
      </c>
      <c r="AI604" s="33">
        <f>(AB604+AD604)*$AJ$7</f>
        <v>3.5328617999999999E-2</v>
      </c>
      <c r="AJ604" s="33"/>
      <c r="AK604" s="37">
        <v>3.15</v>
      </c>
      <c r="AL604" s="38">
        <v>3.15</v>
      </c>
      <c r="AM604" s="38">
        <f t="shared" si="161"/>
        <v>3.4</v>
      </c>
      <c r="AN604" s="38">
        <f t="shared" si="162"/>
        <v>3.4</v>
      </c>
      <c r="AO604" s="37">
        <f t="shared" si="163"/>
        <v>0.68</v>
      </c>
      <c r="AP604" s="38">
        <f t="shared" si="163"/>
        <v>0.68</v>
      </c>
      <c r="AQ604" s="83"/>
      <c r="AR604" s="37">
        <f t="shared" si="165"/>
        <v>4.08</v>
      </c>
      <c r="AS604" s="38">
        <f t="shared" si="165"/>
        <v>4.08</v>
      </c>
    </row>
    <row r="605" spans="1:45" ht="2.25" hidden="1" customHeight="1" x14ac:dyDescent="0.25">
      <c r="A605" s="247"/>
      <c r="B605" s="198"/>
      <c r="C605" s="200"/>
      <c r="D605" s="30" t="s">
        <v>46</v>
      </c>
      <c r="E605" s="31">
        <v>3</v>
      </c>
      <c r="F605" s="31">
        <v>3</v>
      </c>
      <c r="G605" s="33">
        <f>$G$594</f>
        <v>4.1000000000000002E-2</v>
      </c>
      <c r="H605" s="33">
        <f t="shared" si="154"/>
        <v>0.123</v>
      </c>
      <c r="I605" s="34"/>
      <c r="J605" s="33">
        <f t="shared" si="155"/>
        <v>0.123</v>
      </c>
      <c r="K605" s="34"/>
      <c r="L605" s="33"/>
      <c r="M605" s="33"/>
      <c r="N605" s="33"/>
      <c r="O605" s="33"/>
      <c r="P605" s="33"/>
      <c r="Q605" s="33"/>
      <c r="R605" s="33"/>
      <c r="S605" s="35"/>
      <c r="T605" s="33"/>
      <c r="U605" s="36"/>
      <c r="V605" s="36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7"/>
      <c r="AL605" s="38"/>
      <c r="AM605" s="38">
        <f t="shared" si="161"/>
        <v>0</v>
      </c>
      <c r="AN605" s="38">
        <f t="shared" si="162"/>
        <v>0</v>
      </c>
      <c r="AO605" s="37">
        <f t="shared" si="163"/>
        <v>0</v>
      </c>
      <c r="AP605" s="38">
        <f t="shared" si="163"/>
        <v>0</v>
      </c>
      <c r="AQ605" s="83"/>
      <c r="AR605" s="37">
        <f t="shared" si="165"/>
        <v>0</v>
      </c>
      <c r="AS605" s="38">
        <f t="shared" si="165"/>
        <v>0</v>
      </c>
    </row>
    <row r="606" spans="1:45" ht="18" customHeight="1" x14ac:dyDescent="0.25">
      <c r="A606" s="246" t="s">
        <v>824</v>
      </c>
      <c r="B606" s="197" t="s">
        <v>825</v>
      </c>
      <c r="C606" s="199" t="s">
        <v>192</v>
      </c>
      <c r="D606" s="30" t="s">
        <v>811</v>
      </c>
      <c r="E606" s="31">
        <v>3</v>
      </c>
      <c r="F606" s="31">
        <v>3</v>
      </c>
      <c r="G606" s="33">
        <f>$G$595</f>
        <v>6.0999999999999999E-2</v>
      </c>
      <c r="H606" s="33">
        <f t="shared" si="154"/>
        <v>0.183</v>
      </c>
      <c r="I606" s="34">
        <f>H606+H607</f>
        <v>0.63400000000000001</v>
      </c>
      <c r="J606" s="33">
        <f t="shared" si="155"/>
        <v>0.183</v>
      </c>
      <c r="K606" s="34">
        <f>J606+J607</f>
        <v>0.63400000000000001</v>
      </c>
      <c r="L606" s="33"/>
      <c r="M606" s="33"/>
      <c r="N606" s="33"/>
      <c r="O606" s="33">
        <f>I606*$Q$7</f>
        <v>9.5099999999999994E-3</v>
      </c>
      <c r="P606" s="33">
        <f>K606*$Q$7</f>
        <v>9.5099999999999994E-3</v>
      </c>
      <c r="Q606" s="33"/>
      <c r="R606" s="33">
        <f>I606*$T$7</f>
        <v>0.21556000000000003</v>
      </c>
      <c r="S606" s="35">
        <f>K606*$T$7</f>
        <v>0.21556000000000003</v>
      </c>
      <c r="T606" s="33"/>
      <c r="U606" s="36">
        <f>I606*$W$7</f>
        <v>6.340000000000001E-5</v>
      </c>
      <c r="V606" s="36">
        <f>K606*$W$7</f>
        <v>6.340000000000001E-5</v>
      </c>
      <c r="W606" s="33"/>
      <c r="X606" s="33">
        <f>I606*$Z$7</f>
        <v>0.48272759999999998</v>
      </c>
      <c r="Y606" s="33">
        <f>K606*$Z$7</f>
        <v>0.48272759999999998</v>
      </c>
      <c r="Z606" s="33"/>
      <c r="AA606" s="33">
        <f>I606+O606+R606+U606+X606</f>
        <v>1.341861</v>
      </c>
      <c r="AB606" s="33">
        <f>K606+P606+S606+V606+Y606</f>
        <v>1.341861</v>
      </c>
      <c r="AC606" s="33">
        <f>AA606*$AE$7</f>
        <v>0.40255829999999998</v>
      </c>
      <c r="AD606" s="33">
        <f>AB606*$AE$7</f>
        <v>0.40255829999999998</v>
      </c>
      <c r="AE606" s="33"/>
      <c r="AF606" s="33"/>
      <c r="AG606" s="33"/>
      <c r="AH606" s="33">
        <f>(AA606+AC606)*$AJ$7</f>
        <v>5.2332578999999997E-2</v>
      </c>
      <c r="AI606" s="33">
        <f>(AB606+AD606)*$AJ$7</f>
        <v>5.2332578999999997E-2</v>
      </c>
      <c r="AJ606" s="33"/>
      <c r="AK606" s="37">
        <v>4.66</v>
      </c>
      <c r="AL606" s="38">
        <v>4.66</v>
      </c>
      <c r="AM606" s="38">
        <f t="shared" si="161"/>
        <v>5.03</v>
      </c>
      <c r="AN606" s="38">
        <f t="shared" si="162"/>
        <v>5.03</v>
      </c>
      <c r="AO606" s="37">
        <f t="shared" si="163"/>
        <v>1.01</v>
      </c>
      <c r="AP606" s="38">
        <f t="shared" si="163"/>
        <v>1.01</v>
      </c>
      <c r="AQ606" s="83"/>
      <c r="AR606" s="37">
        <f t="shared" si="165"/>
        <v>6.04</v>
      </c>
      <c r="AS606" s="38">
        <f t="shared" si="165"/>
        <v>6.04</v>
      </c>
    </row>
    <row r="607" spans="1:45" ht="0.75" hidden="1" customHeight="1" x14ac:dyDescent="0.25">
      <c r="A607" s="247"/>
      <c r="B607" s="198"/>
      <c r="C607" s="200"/>
      <c r="D607" s="30" t="s">
        <v>46</v>
      </c>
      <c r="E607" s="31">
        <v>11</v>
      </c>
      <c r="F607" s="31">
        <v>11</v>
      </c>
      <c r="G607" s="33">
        <f>$G$594</f>
        <v>4.1000000000000002E-2</v>
      </c>
      <c r="H607" s="33">
        <f t="shared" si="154"/>
        <v>0.45100000000000001</v>
      </c>
      <c r="I607" s="34"/>
      <c r="J607" s="33">
        <f t="shared" si="155"/>
        <v>0.45100000000000001</v>
      </c>
      <c r="K607" s="34"/>
      <c r="L607" s="33"/>
      <c r="M607" s="33"/>
      <c r="N607" s="33"/>
      <c r="O607" s="33"/>
      <c r="P607" s="33"/>
      <c r="Q607" s="33"/>
      <c r="R607" s="33"/>
      <c r="S607" s="35"/>
      <c r="T607" s="33"/>
      <c r="U607" s="36"/>
      <c r="V607" s="36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7"/>
      <c r="AL607" s="38"/>
      <c r="AM607" s="38">
        <f t="shared" si="161"/>
        <v>0</v>
      </c>
      <c r="AN607" s="38">
        <f t="shared" si="162"/>
        <v>0</v>
      </c>
      <c r="AO607" s="37">
        <f t="shared" si="163"/>
        <v>0</v>
      </c>
      <c r="AP607" s="38">
        <f t="shared" si="163"/>
        <v>0</v>
      </c>
      <c r="AQ607" s="83"/>
      <c r="AR607" s="37"/>
      <c r="AS607" s="38"/>
    </row>
    <row r="608" spans="1:45" ht="25.5" x14ac:dyDescent="0.25">
      <c r="A608" s="140" t="s">
        <v>826</v>
      </c>
      <c r="B608" s="28" t="s">
        <v>827</v>
      </c>
      <c r="C608" s="29"/>
      <c r="D608" s="30"/>
      <c r="E608" s="31"/>
      <c r="F608" s="31"/>
      <c r="G608" s="33"/>
      <c r="H608" s="33"/>
      <c r="I608" s="34"/>
      <c r="J608" s="33"/>
      <c r="K608" s="34"/>
      <c r="L608" s="33"/>
      <c r="M608" s="33"/>
      <c r="N608" s="33"/>
      <c r="O608" s="33"/>
      <c r="P608" s="33"/>
      <c r="Q608" s="33"/>
      <c r="R608" s="33"/>
      <c r="S608" s="35"/>
      <c r="T608" s="33"/>
      <c r="U608" s="36"/>
      <c r="V608" s="36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7"/>
      <c r="AL608" s="38"/>
      <c r="AM608" s="38"/>
      <c r="AN608" s="38"/>
      <c r="AO608" s="37"/>
      <c r="AP608" s="38"/>
      <c r="AQ608" s="83"/>
      <c r="AR608" s="37"/>
      <c r="AS608" s="38"/>
    </row>
    <row r="609" spans="1:45" ht="28.5" customHeight="1" x14ac:dyDescent="0.25">
      <c r="A609" s="140" t="s">
        <v>828</v>
      </c>
      <c r="B609" s="28" t="s">
        <v>829</v>
      </c>
      <c r="C609" s="29" t="s">
        <v>192</v>
      </c>
      <c r="D609" s="30" t="s">
        <v>811</v>
      </c>
      <c r="E609" s="31">
        <v>10</v>
      </c>
      <c r="F609" s="31">
        <v>8</v>
      </c>
      <c r="G609" s="33">
        <f>$G$595</f>
        <v>6.0999999999999999E-2</v>
      </c>
      <c r="H609" s="33">
        <f t="shared" si="154"/>
        <v>0.61</v>
      </c>
      <c r="I609" s="34">
        <f>H609</f>
        <v>0.61</v>
      </c>
      <c r="J609" s="33">
        <f t="shared" si="155"/>
        <v>0.48799999999999999</v>
      </c>
      <c r="K609" s="34">
        <f>J609</f>
        <v>0.48799999999999999</v>
      </c>
      <c r="L609" s="33"/>
      <c r="M609" s="33"/>
      <c r="N609" s="33"/>
      <c r="O609" s="33">
        <f>I609*$Q$7</f>
        <v>9.1500000000000001E-3</v>
      </c>
      <c r="P609" s="33">
        <f>K609*$Q$7</f>
        <v>7.3199999999999993E-3</v>
      </c>
      <c r="Q609" s="33"/>
      <c r="R609" s="33">
        <f>I609*$T$7</f>
        <v>0.2074</v>
      </c>
      <c r="S609" s="35">
        <f>K609*$T$7</f>
        <v>0.16592000000000001</v>
      </c>
      <c r="T609" s="33"/>
      <c r="U609" s="36">
        <f>I609*$W$7</f>
        <v>6.0999999999999999E-5</v>
      </c>
      <c r="V609" s="36">
        <f>K609*$W$7</f>
        <v>4.88E-5</v>
      </c>
      <c r="W609" s="33"/>
      <c r="X609" s="33">
        <f>I609*$Z$7</f>
        <v>0.46445399999999998</v>
      </c>
      <c r="Y609" s="33">
        <f>K609*$Z$7</f>
        <v>0.37156319999999998</v>
      </c>
      <c r="Z609" s="33"/>
      <c r="AA609" s="33">
        <f>I609+O609+R609+U609+X609</f>
        <v>1.2910649999999999</v>
      </c>
      <c r="AB609" s="33">
        <f>K609+P609+S609+V609+Y609</f>
        <v>1.0328520000000001</v>
      </c>
      <c r="AC609" s="33">
        <f>AA609*$AE$7</f>
        <v>0.38731949999999998</v>
      </c>
      <c r="AD609" s="33">
        <f>AB609*$AE$7</f>
        <v>0.30985560000000001</v>
      </c>
      <c r="AE609" s="33"/>
      <c r="AF609" s="33"/>
      <c r="AG609" s="33"/>
      <c r="AH609" s="33">
        <f>(AA609+AC609)*$AJ$7</f>
        <v>5.0351534999999996E-2</v>
      </c>
      <c r="AI609" s="33">
        <f>(AB609+AD609)*$AJ$7</f>
        <v>4.0281228000000002E-2</v>
      </c>
      <c r="AJ609" s="33"/>
      <c r="AK609" s="37">
        <v>4.4800000000000004</v>
      </c>
      <c r="AL609" s="38">
        <v>4.4800000000000004</v>
      </c>
      <c r="AM609" s="38">
        <f t="shared" si="161"/>
        <v>4.84</v>
      </c>
      <c r="AN609" s="38">
        <f t="shared" si="162"/>
        <v>4.84</v>
      </c>
      <c r="AO609" s="37">
        <f t="shared" si="163"/>
        <v>0.97</v>
      </c>
      <c r="AP609" s="38">
        <f t="shared" si="163"/>
        <v>0.97</v>
      </c>
      <c r="AQ609" s="83"/>
      <c r="AR609" s="37">
        <f>AM609+AO609</f>
        <v>5.81</v>
      </c>
      <c r="AS609" s="38">
        <f>AN609+AP609</f>
        <v>5.81</v>
      </c>
    </row>
    <row r="610" spans="1:45" ht="38.25" x14ac:dyDescent="0.25">
      <c r="A610" s="140" t="s">
        <v>830</v>
      </c>
      <c r="B610" s="28" t="s">
        <v>831</v>
      </c>
      <c r="C610" s="29"/>
      <c r="D610" s="30"/>
      <c r="E610" s="31"/>
      <c r="F610" s="31"/>
      <c r="G610" s="33"/>
      <c r="H610" s="33"/>
      <c r="I610" s="34"/>
      <c r="J610" s="33"/>
      <c r="K610" s="34"/>
      <c r="L610" s="33"/>
      <c r="M610" s="33"/>
      <c r="N610" s="33"/>
      <c r="O610" s="33"/>
      <c r="P610" s="33"/>
      <c r="Q610" s="33"/>
      <c r="R610" s="33"/>
      <c r="S610" s="35"/>
      <c r="T610" s="33"/>
      <c r="U610" s="36"/>
      <c r="V610" s="36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7"/>
      <c r="AL610" s="38"/>
      <c r="AM610" s="38"/>
      <c r="AN610" s="38"/>
      <c r="AO610" s="37"/>
      <c r="AP610" s="38"/>
      <c r="AQ610" s="83"/>
      <c r="AR610" s="37"/>
      <c r="AS610" s="38"/>
    </row>
    <row r="611" spans="1:45" ht="45" customHeight="1" x14ac:dyDescent="0.25">
      <c r="A611" s="246" t="s">
        <v>832</v>
      </c>
      <c r="B611" s="197" t="s">
        <v>833</v>
      </c>
      <c r="C611" s="199" t="s">
        <v>192</v>
      </c>
      <c r="D611" s="30" t="s">
        <v>811</v>
      </c>
      <c r="E611" s="31">
        <v>8</v>
      </c>
      <c r="F611" s="31">
        <v>6</v>
      </c>
      <c r="G611" s="33">
        <f>$G$595</f>
        <v>6.0999999999999999E-2</v>
      </c>
      <c r="H611" s="33">
        <f t="shared" si="154"/>
        <v>0.48799999999999999</v>
      </c>
      <c r="I611" s="34">
        <f>H611+H612</f>
        <v>0.89800000000000002</v>
      </c>
      <c r="J611" s="33">
        <f t="shared" si="155"/>
        <v>0.36599999999999999</v>
      </c>
      <c r="K611" s="34">
        <f>J611+J612</f>
        <v>0.69399999999999995</v>
      </c>
      <c r="L611" s="33"/>
      <c r="M611" s="33"/>
      <c r="N611" s="33"/>
      <c r="O611" s="33">
        <f>I611*$Q$7</f>
        <v>1.3469999999999999E-2</v>
      </c>
      <c r="P611" s="33">
        <f>K611*$Q$7</f>
        <v>1.0409999999999999E-2</v>
      </c>
      <c r="Q611" s="33"/>
      <c r="R611" s="33">
        <f>I611*$T$7</f>
        <v>0.30532000000000004</v>
      </c>
      <c r="S611" s="35">
        <f>K611*$T$7</f>
        <v>0.23596</v>
      </c>
      <c r="T611" s="33"/>
      <c r="U611" s="36">
        <f>I611*$W$7</f>
        <v>8.9800000000000001E-5</v>
      </c>
      <c r="V611" s="36">
        <f>K611*$W$7</f>
        <v>6.9399999999999993E-5</v>
      </c>
      <c r="W611" s="33"/>
      <c r="X611" s="33">
        <f>I611*$Z$7</f>
        <v>0.68373719999999993</v>
      </c>
      <c r="Y611" s="33">
        <f>K611*$Z$7</f>
        <v>0.52841159999999998</v>
      </c>
      <c r="Z611" s="33"/>
      <c r="AA611" s="33">
        <f>I611+O611+R611+U611+X611</f>
        <v>1.900617</v>
      </c>
      <c r="AB611" s="33">
        <f>K611+P611+S611+V611+Y611</f>
        <v>1.4688509999999999</v>
      </c>
      <c r="AC611" s="33">
        <f>AA611*$AE$7</f>
        <v>0.5701851</v>
      </c>
      <c r="AD611" s="33">
        <f>AB611*$AE$7</f>
        <v>0.44065529999999997</v>
      </c>
      <c r="AE611" s="33"/>
      <c r="AF611" s="33"/>
      <c r="AG611" s="33"/>
      <c r="AH611" s="33">
        <f>(AA611+AC611)*$AJ$7</f>
        <v>7.4124063000000004E-2</v>
      </c>
      <c r="AI611" s="33">
        <f>(AB611+AD611)*$AJ$7</f>
        <v>5.7285188999999993E-2</v>
      </c>
      <c r="AJ611" s="33"/>
      <c r="AK611" s="37">
        <v>6.59</v>
      </c>
      <c r="AL611" s="38">
        <v>5.0999999999999996</v>
      </c>
      <c r="AM611" s="38">
        <f t="shared" si="161"/>
        <v>7.12</v>
      </c>
      <c r="AN611" s="38">
        <f t="shared" si="162"/>
        <v>5.51</v>
      </c>
      <c r="AO611" s="37">
        <f t="shared" si="163"/>
        <v>1.42</v>
      </c>
      <c r="AP611" s="38">
        <f t="shared" si="163"/>
        <v>1.1000000000000001</v>
      </c>
      <c r="AQ611" s="83"/>
      <c r="AR611" s="37">
        <f t="shared" ref="AR611:AS617" si="166">AM611+AO611</f>
        <v>8.5399999999999991</v>
      </c>
      <c r="AS611" s="38">
        <f t="shared" si="166"/>
        <v>6.6099999999999994</v>
      </c>
    </row>
    <row r="612" spans="1:45" ht="51.75" hidden="1" customHeight="1" x14ac:dyDescent="0.25">
      <c r="A612" s="247"/>
      <c r="B612" s="198"/>
      <c r="C612" s="200"/>
      <c r="D612" s="30" t="s">
        <v>46</v>
      </c>
      <c r="E612" s="31">
        <v>10</v>
      </c>
      <c r="F612" s="31">
        <v>8</v>
      </c>
      <c r="G612" s="33">
        <f>$G$594</f>
        <v>4.1000000000000002E-2</v>
      </c>
      <c r="H612" s="33">
        <f t="shared" si="154"/>
        <v>0.41000000000000003</v>
      </c>
      <c r="I612" s="34"/>
      <c r="J612" s="33">
        <f t="shared" si="155"/>
        <v>0.32800000000000001</v>
      </c>
      <c r="K612" s="34"/>
      <c r="L612" s="33"/>
      <c r="M612" s="33"/>
      <c r="N612" s="33"/>
      <c r="O612" s="33"/>
      <c r="P612" s="33"/>
      <c r="Q612" s="33"/>
      <c r="R612" s="33"/>
      <c r="S612" s="35"/>
      <c r="T612" s="33"/>
      <c r="U612" s="36"/>
      <c r="V612" s="36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7"/>
      <c r="AL612" s="38"/>
      <c r="AM612" s="38">
        <f t="shared" si="161"/>
        <v>0</v>
      </c>
      <c r="AN612" s="38">
        <f t="shared" si="162"/>
        <v>0</v>
      </c>
      <c r="AO612" s="37">
        <f t="shared" si="163"/>
        <v>0</v>
      </c>
      <c r="AP612" s="38">
        <f t="shared" si="163"/>
        <v>0</v>
      </c>
      <c r="AQ612" s="83"/>
      <c r="AR612" s="37">
        <f t="shared" si="166"/>
        <v>0</v>
      </c>
      <c r="AS612" s="38">
        <f t="shared" si="166"/>
        <v>0</v>
      </c>
    </row>
    <row r="613" spans="1:45" ht="37.5" customHeight="1" x14ac:dyDescent="0.25">
      <c r="A613" s="246" t="s">
        <v>834</v>
      </c>
      <c r="B613" s="197" t="s">
        <v>835</v>
      </c>
      <c r="C613" s="199" t="s">
        <v>192</v>
      </c>
      <c r="D613" s="30" t="s">
        <v>811</v>
      </c>
      <c r="E613" s="31">
        <v>16</v>
      </c>
      <c r="F613" s="31">
        <v>12</v>
      </c>
      <c r="G613" s="33">
        <f>$G$595</f>
        <v>6.0999999999999999E-2</v>
      </c>
      <c r="H613" s="33">
        <f t="shared" si="154"/>
        <v>0.97599999999999998</v>
      </c>
      <c r="I613" s="34">
        <f>H613+H614</f>
        <v>1.796</v>
      </c>
      <c r="J613" s="33">
        <f t="shared" si="155"/>
        <v>0.73199999999999998</v>
      </c>
      <c r="K613" s="34">
        <f>J613+J614</f>
        <v>1.3879999999999999</v>
      </c>
      <c r="L613" s="33"/>
      <c r="M613" s="33"/>
      <c r="N613" s="33"/>
      <c r="O613" s="33">
        <f>I613*$Q$7</f>
        <v>2.6939999999999999E-2</v>
      </c>
      <c r="P613" s="33">
        <f>K613*$Q$7</f>
        <v>2.0819999999999998E-2</v>
      </c>
      <c r="Q613" s="33"/>
      <c r="R613" s="33">
        <f>I613*$T$7</f>
        <v>0.61064000000000007</v>
      </c>
      <c r="S613" s="35">
        <f>K613*$T$7</f>
        <v>0.47192000000000001</v>
      </c>
      <c r="T613" s="33"/>
      <c r="U613" s="36">
        <f>I613*$W$7</f>
        <v>1.796E-4</v>
      </c>
      <c r="V613" s="36">
        <f>K613*$W$7</f>
        <v>1.3879999999999999E-4</v>
      </c>
      <c r="W613" s="33"/>
      <c r="X613" s="33">
        <f>I613*$Z$7</f>
        <v>1.3674743999999999</v>
      </c>
      <c r="Y613" s="33">
        <f>K613*$Z$7</f>
        <v>1.0568232</v>
      </c>
      <c r="Z613" s="33"/>
      <c r="AA613" s="33">
        <f>I613+O613+R613+U613+X613</f>
        <v>3.801234</v>
      </c>
      <c r="AB613" s="33">
        <f>K613+P613+S613+V613+Y613</f>
        <v>2.9377019999999998</v>
      </c>
      <c r="AC613" s="33">
        <f>AA613*$AE$7</f>
        <v>1.1403702</v>
      </c>
      <c r="AD613" s="33">
        <f>AB613*$AE$7</f>
        <v>0.88131059999999994</v>
      </c>
      <c r="AE613" s="33"/>
      <c r="AF613" s="33"/>
      <c r="AG613" s="33"/>
      <c r="AH613" s="33">
        <f>(AA613+AC613)*$AJ$7</f>
        <v>0.14824812600000001</v>
      </c>
      <c r="AI613" s="33">
        <f>(AB613+AD613)*$AJ$7</f>
        <v>0.11457037799999999</v>
      </c>
      <c r="AJ613" s="33"/>
      <c r="AK613" s="37">
        <v>13.21</v>
      </c>
      <c r="AL613" s="38">
        <v>10.199999999999999</v>
      </c>
      <c r="AM613" s="38">
        <f t="shared" si="161"/>
        <v>14.27</v>
      </c>
      <c r="AN613" s="38">
        <f t="shared" si="162"/>
        <v>11.02</v>
      </c>
      <c r="AO613" s="37">
        <f t="shared" si="163"/>
        <v>2.85</v>
      </c>
      <c r="AP613" s="38">
        <f t="shared" si="163"/>
        <v>2.2000000000000002</v>
      </c>
      <c r="AQ613" s="83"/>
      <c r="AR613" s="37">
        <f t="shared" si="166"/>
        <v>17.12</v>
      </c>
      <c r="AS613" s="38">
        <f t="shared" si="166"/>
        <v>13.219999999999999</v>
      </c>
    </row>
    <row r="614" spans="1:45" ht="24.75" hidden="1" customHeight="1" x14ac:dyDescent="0.25">
      <c r="A614" s="247"/>
      <c r="B614" s="198"/>
      <c r="C614" s="200"/>
      <c r="D614" s="30" t="s">
        <v>46</v>
      </c>
      <c r="E614" s="31">
        <v>20</v>
      </c>
      <c r="F614" s="31">
        <v>16</v>
      </c>
      <c r="G614" s="33">
        <f>$G$594</f>
        <v>4.1000000000000002E-2</v>
      </c>
      <c r="H614" s="33">
        <f t="shared" si="154"/>
        <v>0.82000000000000006</v>
      </c>
      <c r="I614" s="34"/>
      <c r="J614" s="33">
        <f t="shared" si="155"/>
        <v>0.65600000000000003</v>
      </c>
      <c r="K614" s="34"/>
      <c r="L614" s="33"/>
      <c r="M614" s="33"/>
      <c r="N614" s="33"/>
      <c r="O614" s="33"/>
      <c r="P614" s="33"/>
      <c r="Q614" s="33"/>
      <c r="R614" s="33"/>
      <c r="S614" s="35"/>
      <c r="T614" s="33"/>
      <c r="U614" s="36"/>
      <c r="V614" s="36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7"/>
      <c r="AL614" s="38"/>
      <c r="AM614" s="38">
        <f t="shared" si="161"/>
        <v>0</v>
      </c>
      <c r="AN614" s="38">
        <f t="shared" si="162"/>
        <v>0</v>
      </c>
      <c r="AO614" s="37">
        <f t="shared" si="163"/>
        <v>0</v>
      </c>
      <c r="AP614" s="38">
        <f t="shared" si="163"/>
        <v>0</v>
      </c>
      <c r="AQ614" s="83"/>
      <c r="AR614" s="37">
        <f t="shared" si="166"/>
        <v>0</v>
      </c>
      <c r="AS614" s="38">
        <f t="shared" si="166"/>
        <v>0</v>
      </c>
    </row>
    <row r="615" spans="1:45" ht="43.5" customHeight="1" x14ac:dyDescent="0.25">
      <c r="A615" s="246" t="s">
        <v>836</v>
      </c>
      <c r="B615" s="197" t="s">
        <v>837</v>
      </c>
      <c r="C615" s="199" t="s">
        <v>192</v>
      </c>
      <c r="D615" s="30" t="s">
        <v>811</v>
      </c>
      <c r="E615" s="31">
        <v>8</v>
      </c>
      <c r="F615" s="31">
        <v>6</v>
      </c>
      <c r="G615" s="33">
        <f>$G$595</f>
        <v>6.0999999999999999E-2</v>
      </c>
      <c r="H615" s="33">
        <f t="shared" si="154"/>
        <v>0.48799999999999999</v>
      </c>
      <c r="I615" s="34">
        <f>H615+H616</f>
        <v>0.89800000000000002</v>
      </c>
      <c r="J615" s="33">
        <f t="shared" si="155"/>
        <v>0.36599999999999999</v>
      </c>
      <c r="K615" s="34">
        <f>J615+J616</f>
        <v>0.69399999999999995</v>
      </c>
      <c r="L615" s="33"/>
      <c r="M615" s="33"/>
      <c r="N615" s="33"/>
      <c r="O615" s="33">
        <f>I615*$Q$7</f>
        <v>1.3469999999999999E-2</v>
      </c>
      <c r="P615" s="33">
        <f>K615*$Q$7</f>
        <v>1.0409999999999999E-2</v>
      </c>
      <c r="Q615" s="33"/>
      <c r="R615" s="33">
        <f>I615*$T$7</f>
        <v>0.30532000000000004</v>
      </c>
      <c r="S615" s="35">
        <f>K615*$T$7</f>
        <v>0.23596</v>
      </c>
      <c r="T615" s="33"/>
      <c r="U615" s="36">
        <f>I615*$W$7</f>
        <v>8.9800000000000001E-5</v>
      </c>
      <c r="V615" s="36">
        <f>K615*$W$7</f>
        <v>6.9399999999999993E-5</v>
      </c>
      <c r="W615" s="33"/>
      <c r="X615" s="33">
        <f>I615*$Z$7</f>
        <v>0.68373719999999993</v>
      </c>
      <c r="Y615" s="33">
        <f>K615*$Z$7</f>
        <v>0.52841159999999998</v>
      </c>
      <c r="Z615" s="33"/>
      <c r="AA615" s="33">
        <f>I615+O615+R615+U615+X615</f>
        <v>1.900617</v>
      </c>
      <c r="AB615" s="33">
        <f>K615+P615+S615+V615+Y615</f>
        <v>1.4688509999999999</v>
      </c>
      <c r="AC615" s="33">
        <f>AA615*$AE$7</f>
        <v>0.5701851</v>
      </c>
      <c r="AD615" s="33">
        <f>AB615*$AE$7</f>
        <v>0.44065529999999997</v>
      </c>
      <c r="AE615" s="33"/>
      <c r="AF615" s="33"/>
      <c r="AG615" s="33"/>
      <c r="AH615" s="33">
        <f>(AA615+AC615)*$AJ$7</f>
        <v>7.4124063000000004E-2</v>
      </c>
      <c r="AI615" s="33">
        <f>(AB615+AD615)*$AJ$7</f>
        <v>5.7285188999999993E-2</v>
      </c>
      <c r="AJ615" s="33"/>
      <c r="AK615" s="37">
        <v>6.59</v>
      </c>
      <c r="AL615" s="38">
        <v>5.0999999999999996</v>
      </c>
      <c r="AM615" s="38">
        <f t="shared" si="161"/>
        <v>7.12</v>
      </c>
      <c r="AN615" s="38">
        <f t="shared" si="162"/>
        <v>5.51</v>
      </c>
      <c r="AO615" s="37">
        <f t="shared" si="163"/>
        <v>1.42</v>
      </c>
      <c r="AP615" s="38">
        <f t="shared" si="163"/>
        <v>1.1000000000000001</v>
      </c>
      <c r="AQ615" s="83"/>
      <c r="AR615" s="37">
        <f t="shared" si="166"/>
        <v>8.5399999999999991</v>
      </c>
      <c r="AS615" s="38">
        <f t="shared" si="166"/>
        <v>6.6099999999999994</v>
      </c>
    </row>
    <row r="616" spans="1:45" ht="21.75" hidden="1" customHeight="1" x14ac:dyDescent="0.25">
      <c r="A616" s="247"/>
      <c r="B616" s="198"/>
      <c r="C616" s="200"/>
      <c r="D616" s="30" t="s">
        <v>46</v>
      </c>
      <c r="E616" s="31">
        <v>10</v>
      </c>
      <c r="F616" s="31">
        <v>8</v>
      </c>
      <c r="G616" s="33">
        <f>$G$594</f>
        <v>4.1000000000000002E-2</v>
      </c>
      <c r="H616" s="33">
        <f t="shared" si="154"/>
        <v>0.41000000000000003</v>
      </c>
      <c r="I616" s="34"/>
      <c r="J616" s="33">
        <f t="shared" si="155"/>
        <v>0.32800000000000001</v>
      </c>
      <c r="K616" s="34"/>
      <c r="L616" s="33"/>
      <c r="M616" s="33"/>
      <c r="N616" s="33"/>
      <c r="O616" s="33"/>
      <c r="P616" s="33"/>
      <c r="Q616" s="33"/>
      <c r="R616" s="33"/>
      <c r="S616" s="35"/>
      <c r="T616" s="33"/>
      <c r="U616" s="36"/>
      <c r="V616" s="36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7"/>
      <c r="AL616" s="38"/>
      <c r="AM616" s="38">
        <f t="shared" si="161"/>
        <v>0</v>
      </c>
      <c r="AN616" s="38">
        <f t="shared" si="162"/>
        <v>0</v>
      </c>
      <c r="AO616" s="37">
        <f t="shared" si="163"/>
        <v>0</v>
      </c>
      <c r="AP616" s="38">
        <f t="shared" si="163"/>
        <v>0</v>
      </c>
      <c r="AQ616" s="83"/>
      <c r="AR616" s="37">
        <f t="shared" si="166"/>
        <v>0</v>
      </c>
      <c r="AS616" s="38">
        <f t="shared" si="166"/>
        <v>0</v>
      </c>
    </row>
    <row r="617" spans="1:45" ht="39" customHeight="1" x14ac:dyDescent="0.25">
      <c r="A617" s="246" t="s">
        <v>838</v>
      </c>
      <c r="B617" s="197" t="s">
        <v>839</v>
      </c>
      <c r="C617" s="199" t="s">
        <v>192</v>
      </c>
      <c r="D617" s="30" t="s">
        <v>811</v>
      </c>
      <c r="E617" s="31">
        <v>16</v>
      </c>
      <c r="F617" s="31">
        <v>12</v>
      </c>
      <c r="G617" s="33">
        <f>$G$595</f>
        <v>6.0999999999999999E-2</v>
      </c>
      <c r="H617" s="33">
        <f t="shared" ref="H617:H680" si="167">E617*G617</f>
        <v>0.97599999999999998</v>
      </c>
      <c r="I617" s="34">
        <f>H617+H618</f>
        <v>1.796</v>
      </c>
      <c r="J617" s="33">
        <f t="shared" ref="J617:J680" si="168">F617*G617</f>
        <v>0.73199999999999998</v>
      </c>
      <c r="K617" s="34">
        <f>J617+J618</f>
        <v>1.3879999999999999</v>
      </c>
      <c r="L617" s="33"/>
      <c r="M617" s="33"/>
      <c r="N617" s="33"/>
      <c r="O617" s="33">
        <f>I617*$Q$7</f>
        <v>2.6939999999999999E-2</v>
      </c>
      <c r="P617" s="33">
        <f>K617*$Q$7</f>
        <v>2.0819999999999998E-2</v>
      </c>
      <c r="Q617" s="33"/>
      <c r="R617" s="33">
        <f>I617*$T$7</f>
        <v>0.61064000000000007</v>
      </c>
      <c r="S617" s="35">
        <f>K617*$T$7</f>
        <v>0.47192000000000001</v>
      </c>
      <c r="T617" s="33"/>
      <c r="U617" s="36">
        <f>I617*$W$7</f>
        <v>1.796E-4</v>
      </c>
      <c r="V617" s="36">
        <f>K617*$W$7</f>
        <v>1.3879999999999999E-4</v>
      </c>
      <c r="W617" s="33"/>
      <c r="X617" s="33">
        <f>I617*$Z$7</f>
        <v>1.3674743999999999</v>
      </c>
      <c r="Y617" s="33">
        <f>K617*$Z$7</f>
        <v>1.0568232</v>
      </c>
      <c r="Z617" s="33"/>
      <c r="AA617" s="33">
        <f>I617+O617+R617+U617+X617</f>
        <v>3.801234</v>
      </c>
      <c r="AB617" s="33">
        <f>K617+P617+S617+V617+Y617</f>
        <v>2.9377019999999998</v>
      </c>
      <c r="AC617" s="33">
        <f>AA617*$AE$7</f>
        <v>1.1403702</v>
      </c>
      <c r="AD617" s="33">
        <f>AB617*$AE$7</f>
        <v>0.88131059999999994</v>
      </c>
      <c r="AE617" s="33"/>
      <c r="AF617" s="33"/>
      <c r="AG617" s="33"/>
      <c r="AH617" s="33">
        <f>(AA617+AC617)*$AJ$7</f>
        <v>0.14824812600000001</v>
      </c>
      <c r="AI617" s="33">
        <f>(AB617+AD617)*$AJ$7</f>
        <v>0.11457037799999999</v>
      </c>
      <c r="AJ617" s="33"/>
      <c r="AK617" s="37">
        <v>13.21</v>
      </c>
      <c r="AL617" s="38">
        <v>10.199999999999999</v>
      </c>
      <c r="AM617" s="38">
        <f t="shared" si="161"/>
        <v>14.27</v>
      </c>
      <c r="AN617" s="38">
        <f t="shared" si="162"/>
        <v>11.02</v>
      </c>
      <c r="AO617" s="37">
        <f t="shared" si="163"/>
        <v>2.85</v>
      </c>
      <c r="AP617" s="38">
        <f t="shared" si="163"/>
        <v>2.2000000000000002</v>
      </c>
      <c r="AQ617" s="83"/>
      <c r="AR617" s="37">
        <f t="shared" si="166"/>
        <v>17.12</v>
      </c>
      <c r="AS617" s="38">
        <f t="shared" si="166"/>
        <v>13.219999999999999</v>
      </c>
    </row>
    <row r="618" spans="1:45" ht="5.25" customHeight="1" x14ac:dyDescent="0.25">
      <c r="A618" s="247"/>
      <c r="B618" s="198"/>
      <c r="C618" s="200"/>
      <c r="D618" s="30" t="s">
        <v>46</v>
      </c>
      <c r="E618" s="31">
        <v>20</v>
      </c>
      <c r="F618" s="31">
        <v>16</v>
      </c>
      <c r="G618" s="33">
        <f>$G$594</f>
        <v>4.1000000000000002E-2</v>
      </c>
      <c r="H618" s="33">
        <f t="shared" si="167"/>
        <v>0.82000000000000006</v>
      </c>
      <c r="I618" s="34"/>
      <c r="J618" s="33">
        <f t="shared" si="168"/>
        <v>0.65600000000000003</v>
      </c>
      <c r="K618" s="34"/>
      <c r="L618" s="33"/>
      <c r="M618" s="33"/>
      <c r="N618" s="33"/>
      <c r="O618" s="33"/>
      <c r="P618" s="33"/>
      <c r="Q618" s="33"/>
      <c r="R618" s="33"/>
      <c r="S618" s="35"/>
      <c r="T618" s="33"/>
      <c r="U618" s="36"/>
      <c r="V618" s="36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7"/>
      <c r="AL618" s="38"/>
      <c r="AM618" s="38">
        <f t="shared" si="161"/>
        <v>0</v>
      </c>
      <c r="AN618" s="38">
        <f t="shared" si="162"/>
        <v>0</v>
      </c>
      <c r="AO618" s="37">
        <f t="shared" si="163"/>
        <v>0</v>
      </c>
      <c r="AP618" s="38">
        <f t="shared" si="163"/>
        <v>0</v>
      </c>
      <c r="AQ618" s="83"/>
      <c r="AR618" s="37"/>
      <c r="AS618" s="38"/>
    </row>
    <row r="619" spans="1:45" ht="41.25" customHeight="1" x14ac:dyDescent="0.25">
      <c r="A619" s="246" t="s">
        <v>840</v>
      </c>
      <c r="B619" s="197" t="s">
        <v>841</v>
      </c>
      <c r="C619" s="199" t="s">
        <v>192</v>
      </c>
      <c r="D619" s="30" t="s">
        <v>811</v>
      </c>
      <c r="E619" s="31">
        <v>8</v>
      </c>
      <c r="F619" s="31">
        <v>6</v>
      </c>
      <c r="G619" s="33">
        <f>$G$595</f>
        <v>6.0999999999999999E-2</v>
      </c>
      <c r="H619" s="33">
        <f t="shared" si="167"/>
        <v>0.48799999999999999</v>
      </c>
      <c r="I619" s="34">
        <f>H619+H620</f>
        <v>0.89800000000000002</v>
      </c>
      <c r="J619" s="33">
        <f t="shared" si="168"/>
        <v>0.36599999999999999</v>
      </c>
      <c r="K619" s="34">
        <f>J619+J620</f>
        <v>0.69399999999999995</v>
      </c>
      <c r="L619" s="33"/>
      <c r="M619" s="33"/>
      <c r="N619" s="33"/>
      <c r="O619" s="33">
        <f>I619*$Q$7</f>
        <v>1.3469999999999999E-2</v>
      </c>
      <c r="P619" s="33">
        <f>K619*$Q$7</f>
        <v>1.0409999999999999E-2</v>
      </c>
      <c r="Q619" s="33"/>
      <c r="R619" s="33">
        <f>I619*$T$7</f>
        <v>0.30532000000000004</v>
      </c>
      <c r="S619" s="35">
        <f>K619*$T$7</f>
        <v>0.23596</v>
      </c>
      <c r="T619" s="33"/>
      <c r="U619" s="36">
        <f>I619*$W$7</f>
        <v>8.9800000000000001E-5</v>
      </c>
      <c r="V619" s="36">
        <f>K619*$W$7</f>
        <v>6.9399999999999993E-5</v>
      </c>
      <c r="W619" s="33"/>
      <c r="X619" s="33">
        <f>I619*$Z$7</f>
        <v>0.68373719999999993</v>
      </c>
      <c r="Y619" s="33">
        <f>K619*$Z$7</f>
        <v>0.52841159999999998</v>
      </c>
      <c r="Z619" s="33"/>
      <c r="AA619" s="33">
        <f>I619+O619+R619+U619+X619</f>
        <v>1.900617</v>
      </c>
      <c r="AB619" s="33">
        <f>K619+P619+S619+V619+Y619</f>
        <v>1.4688509999999999</v>
      </c>
      <c r="AC619" s="33">
        <f>AA619*$AE$7</f>
        <v>0.5701851</v>
      </c>
      <c r="AD619" s="33">
        <f>AB619*$AE$7</f>
        <v>0.44065529999999997</v>
      </c>
      <c r="AE619" s="33"/>
      <c r="AF619" s="33"/>
      <c r="AG619" s="33"/>
      <c r="AH619" s="33">
        <f>(AA619+AC619)*$AJ$7</f>
        <v>7.4124063000000004E-2</v>
      </c>
      <c r="AI619" s="33">
        <f>(AB619+AD619)*$AJ$7</f>
        <v>5.7285188999999993E-2</v>
      </c>
      <c r="AJ619" s="33"/>
      <c r="AK619" s="37">
        <v>6.59</v>
      </c>
      <c r="AL619" s="38">
        <v>5.0999999999999996</v>
      </c>
      <c r="AM619" s="38">
        <f t="shared" si="161"/>
        <v>7.12</v>
      </c>
      <c r="AN619" s="38">
        <f t="shared" si="162"/>
        <v>5.51</v>
      </c>
      <c r="AO619" s="37">
        <f t="shared" si="163"/>
        <v>1.42</v>
      </c>
      <c r="AP619" s="38">
        <f t="shared" si="163"/>
        <v>1.1000000000000001</v>
      </c>
      <c r="AQ619" s="83"/>
      <c r="AR619" s="37">
        <f t="shared" ref="AR619:AS625" si="169">AM619+AO619</f>
        <v>8.5399999999999991</v>
      </c>
      <c r="AS619" s="38">
        <f t="shared" si="169"/>
        <v>6.6099999999999994</v>
      </c>
    </row>
    <row r="620" spans="1:45" ht="0.75" customHeight="1" x14ac:dyDescent="0.25">
      <c r="A620" s="247"/>
      <c r="B620" s="198"/>
      <c r="C620" s="200"/>
      <c r="D620" s="30" t="s">
        <v>46</v>
      </c>
      <c r="E620" s="31">
        <v>10</v>
      </c>
      <c r="F620" s="31">
        <v>8</v>
      </c>
      <c r="G620" s="33">
        <f>$G$594</f>
        <v>4.1000000000000002E-2</v>
      </c>
      <c r="H620" s="33">
        <f t="shared" si="167"/>
        <v>0.41000000000000003</v>
      </c>
      <c r="I620" s="34"/>
      <c r="J620" s="33">
        <f t="shared" si="168"/>
        <v>0.32800000000000001</v>
      </c>
      <c r="K620" s="34"/>
      <c r="L620" s="33"/>
      <c r="M620" s="33"/>
      <c r="N620" s="33"/>
      <c r="O620" s="33"/>
      <c r="P620" s="33"/>
      <c r="Q620" s="33"/>
      <c r="R620" s="33"/>
      <c r="S620" s="35"/>
      <c r="T620" s="33"/>
      <c r="U620" s="36"/>
      <c r="V620" s="36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7"/>
      <c r="AL620" s="38"/>
      <c r="AM620" s="38">
        <f t="shared" si="161"/>
        <v>0</v>
      </c>
      <c r="AN620" s="38">
        <f t="shared" si="162"/>
        <v>0</v>
      </c>
      <c r="AO620" s="37">
        <f t="shared" si="163"/>
        <v>0</v>
      </c>
      <c r="AP620" s="38">
        <f t="shared" si="163"/>
        <v>0</v>
      </c>
      <c r="AQ620" s="83"/>
      <c r="AR620" s="37">
        <f t="shared" si="169"/>
        <v>0</v>
      </c>
      <c r="AS620" s="38">
        <f t="shared" si="169"/>
        <v>0</v>
      </c>
    </row>
    <row r="621" spans="1:45" ht="41.25" customHeight="1" x14ac:dyDescent="0.25">
      <c r="A621" s="246" t="s">
        <v>842</v>
      </c>
      <c r="B621" s="197" t="s">
        <v>843</v>
      </c>
      <c r="C621" s="199" t="s">
        <v>192</v>
      </c>
      <c r="D621" s="30" t="s">
        <v>811</v>
      </c>
      <c r="E621" s="31">
        <v>16</v>
      </c>
      <c r="F621" s="31">
        <v>12</v>
      </c>
      <c r="G621" s="33">
        <f>$G$595</f>
        <v>6.0999999999999999E-2</v>
      </c>
      <c r="H621" s="33">
        <f t="shared" si="167"/>
        <v>0.97599999999999998</v>
      </c>
      <c r="I621" s="34">
        <f>H621+H622</f>
        <v>1.796</v>
      </c>
      <c r="J621" s="33">
        <f t="shared" si="168"/>
        <v>0.73199999999999998</v>
      </c>
      <c r="K621" s="34">
        <f>J621+J622</f>
        <v>1.3879999999999999</v>
      </c>
      <c r="L621" s="33"/>
      <c r="M621" s="33"/>
      <c r="N621" s="33"/>
      <c r="O621" s="33">
        <f>I621*$Q$7</f>
        <v>2.6939999999999999E-2</v>
      </c>
      <c r="P621" s="33">
        <f>K621*$Q$7</f>
        <v>2.0819999999999998E-2</v>
      </c>
      <c r="Q621" s="33"/>
      <c r="R621" s="33">
        <f>I621*$T$7</f>
        <v>0.61064000000000007</v>
      </c>
      <c r="S621" s="35">
        <f>K621*$T$7</f>
        <v>0.47192000000000001</v>
      </c>
      <c r="T621" s="33"/>
      <c r="U621" s="36">
        <f>I621*$W$7</f>
        <v>1.796E-4</v>
      </c>
      <c r="V621" s="36">
        <f>K621*$W$7</f>
        <v>1.3879999999999999E-4</v>
      </c>
      <c r="W621" s="33"/>
      <c r="X621" s="33">
        <f>I621*$Z$7</f>
        <v>1.3674743999999999</v>
      </c>
      <c r="Y621" s="33">
        <f>K621*$Z$7</f>
        <v>1.0568232</v>
      </c>
      <c r="Z621" s="33"/>
      <c r="AA621" s="33">
        <f>I621+O621+R621+U621+X621</f>
        <v>3.801234</v>
      </c>
      <c r="AB621" s="33">
        <f>K621+P621+S621+V621+Y621</f>
        <v>2.9377019999999998</v>
      </c>
      <c r="AC621" s="33">
        <f>AA621*$AE$7</f>
        <v>1.1403702</v>
      </c>
      <c r="AD621" s="33">
        <f>AB621*$AE$7</f>
        <v>0.88131059999999994</v>
      </c>
      <c r="AE621" s="33"/>
      <c r="AF621" s="33"/>
      <c r="AG621" s="33"/>
      <c r="AH621" s="33">
        <f>(AA621+AC621)*$AJ$7</f>
        <v>0.14824812600000001</v>
      </c>
      <c r="AI621" s="33">
        <f>(AB621+AD621)*$AJ$7</f>
        <v>0.11457037799999999</v>
      </c>
      <c r="AJ621" s="33"/>
      <c r="AK621" s="37">
        <v>13.21</v>
      </c>
      <c r="AL621" s="38">
        <v>10.199999999999999</v>
      </c>
      <c r="AM621" s="38">
        <f t="shared" si="161"/>
        <v>14.27</v>
      </c>
      <c r="AN621" s="38">
        <f t="shared" si="162"/>
        <v>11.02</v>
      </c>
      <c r="AO621" s="37">
        <f t="shared" si="163"/>
        <v>2.85</v>
      </c>
      <c r="AP621" s="38">
        <f t="shared" si="163"/>
        <v>2.2000000000000002</v>
      </c>
      <c r="AQ621" s="83"/>
      <c r="AR621" s="37">
        <f t="shared" si="169"/>
        <v>17.12</v>
      </c>
      <c r="AS621" s="38">
        <f t="shared" si="169"/>
        <v>13.219999999999999</v>
      </c>
    </row>
    <row r="622" spans="1:45" ht="0.75" customHeight="1" x14ac:dyDescent="0.25">
      <c r="A622" s="247"/>
      <c r="B622" s="198"/>
      <c r="C622" s="200"/>
      <c r="D622" s="30" t="s">
        <v>46</v>
      </c>
      <c r="E622" s="31">
        <v>20</v>
      </c>
      <c r="F622" s="31">
        <v>16</v>
      </c>
      <c r="G622" s="33">
        <f>$G$594</f>
        <v>4.1000000000000002E-2</v>
      </c>
      <c r="H622" s="33">
        <f t="shared" si="167"/>
        <v>0.82000000000000006</v>
      </c>
      <c r="I622" s="34"/>
      <c r="J622" s="33">
        <f t="shared" si="168"/>
        <v>0.65600000000000003</v>
      </c>
      <c r="K622" s="34"/>
      <c r="L622" s="33"/>
      <c r="M622" s="33"/>
      <c r="N622" s="33"/>
      <c r="O622" s="33"/>
      <c r="P622" s="33"/>
      <c r="Q622" s="33"/>
      <c r="R622" s="33"/>
      <c r="S622" s="35"/>
      <c r="T622" s="33"/>
      <c r="U622" s="36"/>
      <c r="V622" s="36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7"/>
      <c r="AL622" s="38"/>
      <c r="AM622" s="38">
        <f t="shared" si="161"/>
        <v>0</v>
      </c>
      <c r="AN622" s="38">
        <f t="shared" si="162"/>
        <v>0</v>
      </c>
      <c r="AO622" s="37">
        <f t="shared" si="163"/>
        <v>0</v>
      </c>
      <c r="AP622" s="38">
        <f t="shared" si="163"/>
        <v>0</v>
      </c>
      <c r="AQ622" s="83"/>
      <c r="AR622" s="37">
        <f t="shared" si="169"/>
        <v>0</v>
      </c>
      <c r="AS622" s="38">
        <f t="shared" si="169"/>
        <v>0</v>
      </c>
    </row>
    <row r="623" spans="1:45" ht="40.5" customHeight="1" x14ac:dyDescent="0.25">
      <c r="A623" s="246" t="s">
        <v>844</v>
      </c>
      <c r="B623" s="197" t="s">
        <v>845</v>
      </c>
      <c r="C623" s="199" t="s">
        <v>192</v>
      </c>
      <c r="D623" s="30" t="s">
        <v>811</v>
      </c>
      <c r="E623" s="31">
        <v>8</v>
      </c>
      <c r="F623" s="31">
        <v>6</v>
      </c>
      <c r="G623" s="33">
        <f>$G$595</f>
        <v>6.0999999999999999E-2</v>
      </c>
      <c r="H623" s="33">
        <f t="shared" si="167"/>
        <v>0.48799999999999999</v>
      </c>
      <c r="I623" s="34">
        <f>H623+H624</f>
        <v>0.89800000000000002</v>
      </c>
      <c r="J623" s="33">
        <f t="shared" si="168"/>
        <v>0.36599999999999999</v>
      </c>
      <c r="K623" s="34">
        <f>J623+J624</f>
        <v>0.69399999999999995</v>
      </c>
      <c r="L623" s="33"/>
      <c r="M623" s="33"/>
      <c r="N623" s="33"/>
      <c r="O623" s="33">
        <f>I623*$Q$7</f>
        <v>1.3469999999999999E-2</v>
      </c>
      <c r="P623" s="33">
        <f>K623*$Q$7</f>
        <v>1.0409999999999999E-2</v>
      </c>
      <c r="Q623" s="33"/>
      <c r="R623" s="33">
        <f>I623*$T$7</f>
        <v>0.30532000000000004</v>
      </c>
      <c r="S623" s="35">
        <f>K623*$T$7</f>
        <v>0.23596</v>
      </c>
      <c r="T623" s="33"/>
      <c r="U623" s="36">
        <f>I623*$W$7</f>
        <v>8.9800000000000001E-5</v>
      </c>
      <c r="V623" s="36">
        <f>K623*$W$7</f>
        <v>6.9399999999999993E-5</v>
      </c>
      <c r="W623" s="33"/>
      <c r="X623" s="33">
        <f>I623*$Z$7</f>
        <v>0.68373719999999993</v>
      </c>
      <c r="Y623" s="33">
        <f>K623*$Z$7</f>
        <v>0.52841159999999998</v>
      </c>
      <c r="Z623" s="33"/>
      <c r="AA623" s="33">
        <f>I623+O623+R623+U623+X623</f>
        <v>1.900617</v>
      </c>
      <c r="AB623" s="33">
        <f>K623+P623+S623+V623+Y623</f>
        <v>1.4688509999999999</v>
      </c>
      <c r="AC623" s="33">
        <f>AA623*$AE$7</f>
        <v>0.5701851</v>
      </c>
      <c r="AD623" s="33">
        <f>AB623*$AE$7</f>
        <v>0.44065529999999997</v>
      </c>
      <c r="AE623" s="33"/>
      <c r="AF623" s="33"/>
      <c r="AG623" s="33"/>
      <c r="AH623" s="33">
        <f>(AA623+AC623)*$AJ$7</f>
        <v>7.4124063000000004E-2</v>
      </c>
      <c r="AI623" s="33">
        <f>(AB623+AD623)*$AJ$7</f>
        <v>5.7285188999999993E-2</v>
      </c>
      <c r="AJ623" s="33"/>
      <c r="AK623" s="37">
        <v>6.59</v>
      </c>
      <c r="AL623" s="38">
        <v>5.0999999999999996</v>
      </c>
      <c r="AM623" s="38">
        <f t="shared" si="161"/>
        <v>7.12</v>
      </c>
      <c r="AN623" s="38">
        <f t="shared" si="162"/>
        <v>5.51</v>
      </c>
      <c r="AO623" s="37">
        <f t="shared" si="163"/>
        <v>1.42</v>
      </c>
      <c r="AP623" s="38">
        <f t="shared" si="163"/>
        <v>1.1000000000000001</v>
      </c>
      <c r="AQ623" s="83"/>
      <c r="AR623" s="37">
        <f t="shared" si="169"/>
        <v>8.5399999999999991</v>
      </c>
      <c r="AS623" s="38">
        <f t="shared" si="169"/>
        <v>6.6099999999999994</v>
      </c>
    </row>
    <row r="624" spans="1:45" ht="24" hidden="1" customHeight="1" x14ac:dyDescent="0.25">
      <c r="A624" s="247"/>
      <c r="B624" s="198"/>
      <c r="C624" s="200"/>
      <c r="D624" s="30" t="s">
        <v>46</v>
      </c>
      <c r="E624" s="31">
        <v>10</v>
      </c>
      <c r="F624" s="31">
        <v>8</v>
      </c>
      <c r="G624" s="33">
        <f>$G$594</f>
        <v>4.1000000000000002E-2</v>
      </c>
      <c r="H624" s="33">
        <f t="shared" si="167"/>
        <v>0.41000000000000003</v>
      </c>
      <c r="I624" s="34"/>
      <c r="J624" s="33">
        <f t="shared" si="168"/>
        <v>0.32800000000000001</v>
      </c>
      <c r="K624" s="34"/>
      <c r="L624" s="33"/>
      <c r="M624" s="33"/>
      <c r="N624" s="33"/>
      <c r="O624" s="33"/>
      <c r="P624" s="33"/>
      <c r="Q624" s="33"/>
      <c r="R624" s="33"/>
      <c r="S624" s="35"/>
      <c r="T624" s="33"/>
      <c r="U624" s="36"/>
      <c r="V624" s="36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7"/>
      <c r="AL624" s="38"/>
      <c r="AM624" s="38">
        <f t="shared" si="161"/>
        <v>0</v>
      </c>
      <c r="AN624" s="38">
        <f t="shared" si="162"/>
        <v>0</v>
      </c>
      <c r="AO624" s="37">
        <f t="shared" si="163"/>
        <v>0</v>
      </c>
      <c r="AP624" s="38">
        <f t="shared" si="163"/>
        <v>0</v>
      </c>
      <c r="AQ624" s="83"/>
      <c r="AR624" s="37">
        <f t="shared" si="169"/>
        <v>0</v>
      </c>
      <c r="AS624" s="38">
        <f t="shared" si="169"/>
        <v>0</v>
      </c>
    </row>
    <row r="625" spans="1:45" ht="42.75" customHeight="1" x14ac:dyDescent="0.25">
      <c r="A625" s="246" t="s">
        <v>846</v>
      </c>
      <c r="B625" s="197" t="s">
        <v>847</v>
      </c>
      <c r="C625" s="199" t="s">
        <v>192</v>
      </c>
      <c r="D625" s="30" t="s">
        <v>811</v>
      </c>
      <c r="E625" s="31">
        <v>16</v>
      </c>
      <c r="F625" s="31">
        <v>12</v>
      </c>
      <c r="G625" s="33">
        <f>$G$595</f>
        <v>6.0999999999999999E-2</v>
      </c>
      <c r="H625" s="33">
        <f t="shared" si="167"/>
        <v>0.97599999999999998</v>
      </c>
      <c r="I625" s="34">
        <f>H625+H626</f>
        <v>1.796</v>
      </c>
      <c r="J625" s="33">
        <f t="shared" si="168"/>
        <v>0.73199999999999998</v>
      </c>
      <c r="K625" s="34">
        <f>J625+J626</f>
        <v>1.3879999999999999</v>
      </c>
      <c r="L625" s="33"/>
      <c r="M625" s="33"/>
      <c r="N625" s="33"/>
      <c r="O625" s="33">
        <f>I625*$Q$7</f>
        <v>2.6939999999999999E-2</v>
      </c>
      <c r="P625" s="33">
        <f>K625*$Q$7</f>
        <v>2.0819999999999998E-2</v>
      </c>
      <c r="Q625" s="33"/>
      <c r="R625" s="33">
        <f>I625*$T$7</f>
        <v>0.61064000000000007</v>
      </c>
      <c r="S625" s="35">
        <f>K625*$T$7</f>
        <v>0.47192000000000001</v>
      </c>
      <c r="T625" s="33"/>
      <c r="U625" s="36">
        <f>I625*$W$7</f>
        <v>1.796E-4</v>
      </c>
      <c r="V625" s="36">
        <f>K625*$W$7</f>
        <v>1.3879999999999999E-4</v>
      </c>
      <c r="W625" s="33"/>
      <c r="X625" s="33">
        <f>I625*$Z$7</f>
        <v>1.3674743999999999</v>
      </c>
      <c r="Y625" s="33">
        <f>K625*$Z$7</f>
        <v>1.0568232</v>
      </c>
      <c r="Z625" s="33"/>
      <c r="AA625" s="33">
        <f>I625+O625+R625+U625+X625</f>
        <v>3.801234</v>
      </c>
      <c r="AB625" s="33">
        <f>K625+P625+S625+V625+Y625</f>
        <v>2.9377019999999998</v>
      </c>
      <c r="AC625" s="33">
        <f>AA625*$AE$7</f>
        <v>1.1403702</v>
      </c>
      <c r="AD625" s="33">
        <f>AB625*$AE$7</f>
        <v>0.88131059999999994</v>
      </c>
      <c r="AE625" s="33"/>
      <c r="AF625" s="33"/>
      <c r="AG625" s="33"/>
      <c r="AH625" s="33">
        <f>(AA625+AC625)*$AJ$7</f>
        <v>0.14824812600000001</v>
      </c>
      <c r="AI625" s="33">
        <f>(AB625+AD625)*$AJ$7</f>
        <v>0.11457037799999999</v>
      </c>
      <c r="AJ625" s="33"/>
      <c r="AK625" s="37">
        <v>13.21</v>
      </c>
      <c r="AL625" s="38">
        <v>10.199999999999999</v>
      </c>
      <c r="AM625" s="38">
        <f t="shared" si="161"/>
        <v>14.27</v>
      </c>
      <c r="AN625" s="38">
        <f t="shared" si="162"/>
        <v>11.02</v>
      </c>
      <c r="AO625" s="37">
        <f t="shared" si="163"/>
        <v>2.85</v>
      </c>
      <c r="AP625" s="38">
        <f t="shared" si="163"/>
        <v>2.2000000000000002</v>
      </c>
      <c r="AQ625" s="83"/>
      <c r="AR625" s="37">
        <f t="shared" si="169"/>
        <v>17.12</v>
      </c>
      <c r="AS625" s="38">
        <f t="shared" si="169"/>
        <v>13.219999999999999</v>
      </c>
    </row>
    <row r="626" spans="1:45" ht="21.75" hidden="1" customHeight="1" x14ac:dyDescent="0.25">
      <c r="A626" s="247"/>
      <c r="B626" s="198"/>
      <c r="C626" s="200"/>
      <c r="D626" s="30" t="s">
        <v>46</v>
      </c>
      <c r="E626" s="31">
        <v>20</v>
      </c>
      <c r="F626" s="31">
        <v>16</v>
      </c>
      <c r="G626" s="33">
        <f>$G$594</f>
        <v>4.1000000000000002E-2</v>
      </c>
      <c r="H626" s="33">
        <f t="shared" si="167"/>
        <v>0.82000000000000006</v>
      </c>
      <c r="I626" s="34"/>
      <c r="J626" s="33">
        <f t="shared" si="168"/>
        <v>0.65600000000000003</v>
      </c>
      <c r="K626" s="34"/>
      <c r="L626" s="33"/>
      <c r="M626" s="33"/>
      <c r="N626" s="33"/>
      <c r="O626" s="33"/>
      <c r="P626" s="33"/>
      <c r="Q626" s="33"/>
      <c r="R626" s="33"/>
      <c r="S626" s="35"/>
      <c r="T626" s="33"/>
      <c r="U626" s="36"/>
      <c r="V626" s="36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7"/>
      <c r="AL626" s="38"/>
      <c r="AM626" s="38">
        <f t="shared" si="161"/>
        <v>0</v>
      </c>
      <c r="AN626" s="38">
        <f t="shared" si="162"/>
        <v>0</v>
      </c>
      <c r="AO626" s="37">
        <f t="shared" si="163"/>
        <v>0</v>
      </c>
      <c r="AP626" s="38">
        <f t="shared" si="163"/>
        <v>0</v>
      </c>
      <c r="AQ626" s="83"/>
      <c r="AR626" s="37"/>
      <c r="AS626" s="38"/>
    </row>
    <row r="627" spans="1:45" ht="33" customHeight="1" x14ac:dyDescent="0.25">
      <c r="A627" s="140" t="s">
        <v>848</v>
      </c>
      <c r="B627" s="28" t="s">
        <v>849</v>
      </c>
      <c r="C627" s="29"/>
      <c r="D627" s="30"/>
      <c r="E627" s="31"/>
      <c r="F627" s="31"/>
      <c r="G627" s="33"/>
      <c r="H627" s="33"/>
      <c r="I627" s="34"/>
      <c r="J627" s="33"/>
      <c r="K627" s="34"/>
      <c r="L627" s="33"/>
      <c r="M627" s="33"/>
      <c r="N627" s="33"/>
      <c r="O627" s="33"/>
      <c r="P627" s="33"/>
      <c r="Q627" s="33"/>
      <c r="R627" s="33"/>
      <c r="S627" s="35"/>
      <c r="T627" s="33"/>
      <c r="U627" s="36"/>
      <c r="V627" s="36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7"/>
      <c r="AL627" s="38"/>
      <c r="AM627" s="38"/>
      <c r="AN627" s="38"/>
      <c r="AO627" s="37"/>
      <c r="AP627" s="38"/>
      <c r="AQ627" s="83"/>
      <c r="AR627" s="37"/>
      <c r="AS627" s="38"/>
    </row>
    <row r="628" spans="1:45" ht="34.5" customHeight="1" x14ac:dyDescent="0.25">
      <c r="A628" s="246" t="s">
        <v>850</v>
      </c>
      <c r="B628" s="197" t="s">
        <v>851</v>
      </c>
      <c r="C628" s="199" t="s">
        <v>192</v>
      </c>
      <c r="D628" s="30" t="s">
        <v>811</v>
      </c>
      <c r="E628" s="31">
        <v>20</v>
      </c>
      <c r="F628" s="31">
        <v>20</v>
      </c>
      <c r="G628" s="33">
        <f>$G$595</f>
        <v>6.0999999999999999E-2</v>
      </c>
      <c r="H628" s="33">
        <f t="shared" si="167"/>
        <v>1.22</v>
      </c>
      <c r="I628" s="34">
        <f>H628+H629</f>
        <v>1.63</v>
      </c>
      <c r="J628" s="33">
        <f t="shared" si="168"/>
        <v>1.22</v>
      </c>
      <c r="K628" s="34">
        <f>J628+J629</f>
        <v>1.63</v>
      </c>
      <c r="L628" s="33"/>
      <c r="M628" s="33"/>
      <c r="N628" s="33"/>
      <c r="O628" s="33">
        <f>I628*$Q$7</f>
        <v>2.4449999999999996E-2</v>
      </c>
      <c r="P628" s="33">
        <f>K628*$Q$7</f>
        <v>2.4449999999999996E-2</v>
      </c>
      <c r="Q628" s="33"/>
      <c r="R628" s="33">
        <f>I628*$T$7</f>
        <v>0.55420000000000003</v>
      </c>
      <c r="S628" s="35">
        <f>K628*$T$7</f>
        <v>0.55420000000000003</v>
      </c>
      <c r="T628" s="33"/>
      <c r="U628" s="36">
        <f>I628*$W$7</f>
        <v>1.63E-4</v>
      </c>
      <c r="V628" s="36">
        <f>K628*$W$7</f>
        <v>1.63E-4</v>
      </c>
      <c r="W628" s="33"/>
      <c r="X628" s="33">
        <f>I628*$Z$7</f>
        <v>1.2410819999999998</v>
      </c>
      <c r="Y628" s="33">
        <f>K628*$Z$7</f>
        <v>1.2410819999999998</v>
      </c>
      <c r="Z628" s="33"/>
      <c r="AA628" s="33">
        <f>I628+O628+R628+U628+X628</f>
        <v>3.4498949999999997</v>
      </c>
      <c r="AB628" s="33">
        <f>K628+P628+S628+V628+Y628</f>
        <v>3.4498949999999997</v>
      </c>
      <c r="AC628" s="33">
        <f>AA628*$AE$7</f>
        <v>1.0349685</v>
      </c>
      <c r="AD628" s="33">
        <f>AB628*$AE$7</f>
        <v>1.0349685</v>
      </c>
      <c r="AE628" s="33"/>
      <c r="AF628" s="33"/>
      <c r="AG628" s="33"/>
      <c r="AH628" s="33">
        <f>(AA628+AC628)*$AJ$7</f>
        <v>0.13454590499999997</v>
      </c>
      <c r="AI628" s="33">
        <f>(AB628+AD628)*$AJ$7</f>
        <v>0.13454590499999997</v>
      </c>
      <c r="AJ628" s="33"/>
      <c r="AK628" s="37">
        <v>11.98</v>
      </c>
      <c r="AL628" s="38">
        <v>11.98</v>
      </c>
      <c r="AM628" s="38">
        <f t="shared" si="161"/>
        <v>12.94</v>
      </c>
      <c r="AN628" s="38">
        <f t="shared" si="162"/>
        <v>12.94</v>
      </c>
      <c r="AO628" s="37">
        <f t="shared" si="163"/>
        <v>2.59</v>
      </c>
      <c r="AP628" s="38">
        <f t="shared" si="163"/>
        <v>2.59</v>
      </c>
      <c r="AQ628" s="83"/>
      <c r="AR628" s="37">
        <f t="shared" ref="AR628:AS632" si="170">AM628+AO628</f>
        <v>15.53</v>
      </c>
      <c r="AS628" s="38">
        <f t="shared" si="170"/>
        <v>15.53</v>
      </c>
    </row>
    <row r="629" spans="1:45" ht="51.75" hidden="1" customHeight="1" x14ac:dyDescent="0.25">
      <c r="A629" s="247"/>
      <c r="B629" s="198"/>
      <c r="C629" s="200"/>
      <c r="D629" s="30" t="s">
        <v>46</v>
      </c>
      <c r="E629" s="31">
        <v>10</v>
      </c>
      <c r="F629" s="31">
        <v>10</v>
      </c>
      <c r="G629" s="33">
        <f>$G$594</f>
        <v>4.1000000000000002E-2</v>
      </c>
      <c r="H629" s="33">
        <f t="shared" si="167"/>
        <v>0.41000000000000003</v>
      </c>
      <c r="I629" s="34"/>
      <c r="J629" s="33">
        <f t="shared" si="168"/>
        <v>0.41000000000000003</v>
      </c>
      <c r="K629" s="34"/>
      <c r="L629" s="33"/>
      <c r="M629" s="33"/>
      <c r="N629" s="33"/>
      <c r="O629" s="33"/>
      <c r="P629" s="33"/>
      <c r="Q629" s="33"/>
      <c r="R629" s="33"/>
      <c r="S629" s="35"/>
      <c r="T629" s="33"/>
      <c r="U629" s="36"/>
      <c r="V629" s="36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7"/>
      <c r="AL629" s="38"/>
      <c r="AM629" s="38">
        <f t="shared" si="161"/>
        <v>0</v>
      </c>
      <c r="AN629" s="38">
        <f t="shared" si="162"/>
        <v>0</v>
      </c>
      <c r="AO629" s="37">
        <f t="shared" si="163"/>
        <v>0</v>
      </c>
      <c r="AP629" s="38">
        <f t="shared" si="163"/>
        <v>0</v>
      </c>
      <c r="AQ629" s="83"/>
      <c r="AR629" s="37">
        <f t="shared" si="170"/>
        <v>0</v>
      </c>
      <c r="AS629" s="38">
        <f t="shared" si="170"/>
        <v>0</v>
      </c>
    </row>
    <row r="630" spans="1:45" ht="33" customHeight="1" x14ac:dyDescent="0.25">
      <c r="A630" s="246" t="s">
        <v>852</v>
      </c>
      <c r="B630" s="197" t="s">
        <v>853</v>
      </c>
      <c r="C630" s="199" t="s">
        <v>192</v>
      </c>
      <c r="D630" s="30" t="s">
        <v>811</v>
      </c>
      <c r="E630" s="31">
        <v>30</v>
      </c>
      <c r="F630" s="31">
        <v>20</v>
      </c>
      <c r="G630" s="33">
        <f>$G$595</f>
        <v>6.0999999999999999E-2</v>
      </c>
      <c r="H630" s="33">
        <f t="shared" si="167"/>
        <v>1.83</v>
      </c>
      <c r="I630" s="34">
        <f>H630+H631</f>
        <v>2.4450000000000003</v>
      </c>
      <c r="J630" s="33">
        <f t="shared" si="168"/>
        <v>1.22</v>
      </c>
      <c r="K630" s="34">
        <f>J630+J631</f>
        <v>1.63</v>
      </c>
      <c r="L630" s="33"/>
      <c r="M630" s="33"/>
      <c r="N630" s="33"/>
      <c r="O630" s="33">
        <f>I630*$Q$7</f>
        <v>3.6675000000000006E-2</v>
      </c>
      <c r="P630" s="33">
        <f>K630*$Q$7</f>
        <v>2.4449999999999996E-2</v>
      </c>
      <c r="Q630" s="33"/>
      <c r="R630" s="33">
        <f>I630*$T$7</f>
        <v>0.83130000000000015</v>
      </c>
      <c r="S630" s="35">
        <f>K630*$T$7</f>
        <v>0.55420000000000003</v>
      </c>
      <c r="T630" s="33"/>
      <c r="U630" s="36">
        <f>I630*$W$7</f>
        <v>2.4450000000000003E-4</v>
      </c>
      <c r="V630" s="36">
        <f>K630*$W$7</f>
        <v>1.63E-4</v>
      </c>
      <c r="W630" s="33"/>
      <c r="X630" s="33">
        <f>I630*$Z$7</f>
        <v>1.861623</v>
      </c>
      <c r="Y630" s="33">
        <f>K630*$Z$7</f>
        <v>1.2410819999999998</v>
      </c>
      <c r="Z630" s="33"/>
      <c r="AA630" s="33">
        <f>I630+O630+R630+U630+X630</f>
        <v>5.1748425000000005</v>
      </c>
      <c r="AB630" s="33">
        <f>K630+P630+S630+V630+Y630</f>
        <v>3.4498949999999997</v>
      </c>
      <c r="AC630" s="33">
        <f>AA630*$AE$7</f>
        <v>1.55245275</v>
      </c>
      <c r="AD630" s="33">
        <f>AB630*$AE$7</f>
        <v>1.0349685</v>
      </c>
      <c r="AE630" s="33"/>
      <c r="AF630" s="33"/>
      <c r="AG630" s="33"/>
      <c r="AH630" s="33">
        <f>(AA630+AC630)*$AJ$7</f>
        <v>0.20181885750000003</v>
      </c>
      <c r="AI630" s="33">
        <f>(AB630+AD630)*$AJ$7</f>
        <v>0.13454590499999997</v>
      </c>
      <c r="AJ630" s="33"/>
      <c r="AK630" s="37">
        <v>17.97</v>
      </c>
      <c r="AL630" s="38">
        <v>11.98</v>
      </c>
      <c r="AM630" s="38">
        <f t="shared" si="161"/>
        <v>19.41</v>
      </c>
      <c r="AN630" s="38">
        <f t="shared" si="162"/>
        <v>12.94</v>
      </c>
      <c r="AO630" s="37">
        <f t="shared" si="163"/>
        <v>3.88</v>
      </c>
      <c r="AP630" s="38">
        <f t="shared" si="163"/>
        <v>2.59</v>
      </c>
      <c r="AQ630" s="83"/>
      <c r="AR630" s="37">
        <f t="shared" si="170"/>
        <v>23.29</v>
      </c>
      <c r="AS630" s="38">
        <f t="shared" si="170"/>
        <v>15.53</v>
      </c>
    </row>
    <row r="631" spans="1:45" ht="51.75" hidden="1" customHeight="1" x14ac:dyDescent="0.25">
      <c r="A631" s="247"/>
      <c r="B631" s="198"/>
      <c r="C631" s="200"/>
      <c r="D631" s="30" t="s">
        <v>46</v>
      </c>
      <c r="E631" s="31">
        <v>15</v>
      </c>
      <c r="F631" s="31">
        <v>10</v>
      </c>
      <c r="G631" s="33">
        <f>$G$594</f>
        <v>4.1000000000000002E-2</v>
      </c>
      <c r="H631" s="33">
        <f t="shared" si="167"/>
        <v>0.61499999999999999</v>
      </c>
      <c r="I631" s="34"/>
      <c r="J631" s="33">
        <f t="shared" si="168"/>
        <v>0.41000000000000003</v>
      </c>
      <c r="K631" s="34"/>
      <c r="L631" s="33"/>
      <c r="M631" s="33"/>
      <c r="N631" s="33"/>
      <c r="O631" s="33"/>
      <c r="P631" s="33"/>
      <c r="Q631" s="33"/>
      <c r="R631" s="33"/>
      <c r="S631" s="35"/>
      <c r="T631" s="33"/>
      <c r="U631" s="36"/>
      <c r="V631" s="36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7"/>
      <c r="AL631" s="38"/>
      <c r="AM631" s="38">
        <f t="shared" si="161"/>
        <v>0</v>
      </c>
      <c r="AN631" s="38">
        <f t="shared" si="162"/>
        <v>0</v>
      </c>
      <c r="AO631" s="37">
        <f t="shared" si="163"/>
        <v>0</v>
      </c>
      <c r="AP631" s="38">
        <f t="shared" si="163"/>
        <v>0</v>
      </c>
      <c r="AQ631" s="83"/>
      <c r="AR631" s="37">
        <f t="shared" si="170"/>
        <v>0</v>
      </c>
      <c r="AS631" s="38">
        <f t="shared" si="170"/>
        <v>0</v>
      </c>
    </row>
    <row r="632" spans="1:45" ht="36" customHeight="1" x14ac:dyDescent="0.25">
      <c r="A632" s="246" t="s">
        <v>854</v>
      </c>
      <c r="B632" s="197" t="s">
        <v>855</v>
      </c>
      <c r="C632" s="199" t="s">
        <v>192</v>
      </c>
      <c r="D632" s="30" t="s">
        <v>811</v>
      </c>
      <c r="E632" s="31">
        <v>20</v>
      </c>
      <c r="F632" s="31">
        <v>20</v>
      </c>
      <c r="G632" s="33">
        <f>$G$595</f>
        <v>6.0999999999999999E-2</v>
      </c>
      <c r="H632" s="33">
        <f t="shared" si="167"/>
        <v>1.22</v>
      </c>
      <c r="I632" s="34">
        <f>H632+H633</f>
        <v>1.63</v>
      </c>
      <c r="J632" s="33">
        <f t="shared" si="168"/>
        <v>1.22</v>
      </c>
      <c r="K632" s="34">
        <f>J632+J633</f>
        <v>1.63</v>
      </c>
      <c r="L632" s="33"/>
      <c r="M632" s="33"/>
      <c r="N632" s="33"/>
      <c r="O632" s="33">
        <f>I632*$Q$7</f>
        <v>2.4449999999999996E-2</v>
      </c>
      <c r="P632" s="33">
        <f>K632*$Q$7</f>
        <v>2.4449999999999996E-2</v>
      </c>
      <c r="Q632" s="33"/>
      <c r="R632" s="33">
        <f>I632*$T$7</f>
        <v>0.55420000000000003</v>
      </c>
      <c r="S632" s="35">
        <f>K632*$T$7</f>
        <v>0.55420000000000003</v>
      </c>
      <c r="T632" s="33"/>
      <c r="U632" s="36">
        <f>I632*$W$7</f>
        <v>1.63E-4</v>
      </c>
      <c r="V632" s="36">
        <f>K632*$W$7</f>
        <v>1.63E-4</v>
      </c>
      <c r="W632" s="33"/>
      <c r="X632" s="33">
        <f>I632*$Z$7</f>
        <v>1.2410819999999998</v>
      </c>
      <c r="Y632" s="33">
        <f>K632*$Z$7</f>
        <v>1.2410819999999998</v>
      </c>
      <c r="Z632" s="33"/>
      <c r="AA632" s="33">
        <f>I632+O632+R632+U632+X632</f>
        <v>3.4498949999999997</v>
      </c>
      <c r="AB632" s="33">
        <f>K632+P632+S632+V632+Y632</f>
        <v>3.4498949999999997</v>
      </c>
      <c r="AC632" s="33">
        <f>AA632*$AE$7</f>
        <v>1.0349685</v>
      </c>
      <c r="AD632" s="33">
        <f>AB632*$AE$7</f>
        <v>1.0349685</v>
      </c>
      <c r="AE632" s="33"/>
      <c r="AF632" s="33"/>
      <c r="AG632" s="33"/>
      <c r="AH632" s="33">
        <f>(AA632+AC632)*$AJ$7</f>
        <v>0.13454590499999997</v>
      </c>
      <c r="AI632" s="33">
        <f>(AB632+AD632)*$AJ$7</f>
        <v>0.13454590499999997</v>
      </c>
      <c r="AJ632" s="33"/>
      <c r="AK632" s="37">
        <v>11.98</v>
      </c>
      <c r="AL632" s="38">
        <v>11.98</v>
      </c>
      <c r="AM632" s="38">
        <f t="shared" si="161"/>
        <v>12.94</v>
      </c>
      <c r="AN632" s="38">
        <f t="shared" si="162"/>
        <v>12.94</v>
      </c>
      <c r="AO632" s="37">
        <f t="shared" si="163"/>
        <v>2.59</v>
      </c>
      <c r="AP632" s="38">
        <f t="shared" si="163"/>
        <v>2.59</v>
      </c>
      <c r="AQ632" s="83"/>
      <c r="AR632" s="37">
        <f t="shared" si="170"/>
        <v>15.53</v>
      </c>
      <c r="AS632" s="38">
        <f t="shared" si="170"/>
        <v>15.53</v>
      </c>
    </row>
    <row r="633" spans="1:45" ht="0.75" customHeight="1" x14ac:dyDescent="0.25">
      <c r="A633" s="247"/>
      <c r="B633" s="198"/>
      <c r="C633" s="200"/>
      <c r="D633" s="30" t="s">
        <v>46</v>
      </c>
      <c r="E633" s="31">
        <v>10</v>
      </c>
      <c r="F633" s="31">
        <v>10</v>
      </c>
      <c r="G633" s="33">
        <f>$G$594</f>
        <v>4.1000000000000002E-2</v>
      </c>
      <c r="H633" s="33">
        <f t="shared" si="167"/>
        <v>0.41000000000000003</v>
      </c>
      <c r="I633" s="34"/>
      <c r="J633" s="33">
        <f t="shared" si="168"/>
        <v>0.41000000000000003</v>
      </c>
      <c r="K633" s="34"/>
      <c r="L633" s="33"/>
      <c r="M633" s="33"/>
      <c r="N633" s="33"/>
      <c r="O633" s="33"/>
      <c r="P633" s="33"/>
      <c r="Q633" s="33"/>
      <c r="R633" s="33"/>
      <c r="S633" s="35"/>
      <c r="T633" s="33"/>
      <c r="U633" s="36"/>
      <c r="V633" s="36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7"/>
      <c r="AL633" s="38"/>
      <c r="AM633" s="38">
        <f t="shared" si="161"/>
        <v>0</v>
      </c>
      <c r="AN633" s="38">
        <f t="shared" si="162"/>
        <v>0</v>
      </c>
      <c r="AO633" s="37">
        <f t="shared" si="163"/>
        <v>0</v>
      </c>
      <c r="AP633" s="38">
        <f t="shared" si="163"/>
        <v>0</v>
      </c>
      <c r="AQ633" s="83"/>
      <c r="AR633" s="37"/>
      <c r="AS633" s="38"/>
    </row>
    <row r="634" spans="1:45" ht="38.25" customHeight="1" x14ac:dyDescent="0.25">
      <c r="A634" s="246" t="s">
        <v>856</v>
      </c>
      <c r="B634" s="197" t="s">
        <v>857</v>
      </c>
      <c r="C634" s="199" t="s">
        <v>192</v>
      </c>
      <c r="D634" s="30" t="s">
        <v>811</v>
      </c>
      <c r="E634" s="31">
        <v>20</v>
      </c>
      <c r="F634" s="31">
        <v>20</v>
      </c>
      <c r="G634" s="33">
        <f>$G$595</f>
        <v>6.0999999999999999E-2</v>
      </c>
      <c r="H634" s="33">
        <f t="shared" si="167"/>
        <v>1.22</v>
      </c>
      <c r="I634" s="34">
        <f>H634+H635</f>
        <v>1.63</v>
      </c>
      <c r="J634" s="33">
        <f t="shared" si="168"/>
        <v>1.22</v>
      </c>
      <c r="K634" s="34">
        <f>J634+J635</f>
        <v>1.63</v>
      </c>
      <c r="L634" s="33"/>
      <c r="M634" s="33"/>
      <c r="N634" s="33"/>
      <c r="O634" s="33">
        <f>I634*$Q$7</f>
        <v>2.4449999999999996E-2</v>
      </c>
      <c r="P634" s="33">
        <f>K634*$Q$7</f>
        <v>2.4449999999999996E-2</v>
      </c>
      <c r="Q634" s="33"/>
      <c r="R634" s="33">
        <f>I634*$T$7</f>
        <v>0.55420000000000003</v>
      </c>
      <c r="S634" s="35">
        <f>K634*$T$7</f>
        <v>0.55420000000000003</v>
      </c>
      <c r="T634" s="33"/>
      <c r="U634" s="36">
        <f>I634*$W$7</f>
        <v>1.63E-4</v>
      </c>
      <c r="V634" s="36">
        <f>K634*$W$7</f>
        <v>1.63E-4</v>
      </c>
      <c r="W634" s="33"/>
      <c r="X634" s="33">
        <f>I634*$Z$7</f>
        <v>1.2410819999999998</v>
      </c>
      <c r="Y634" s="33">
        <f>K634*$Z$7</f>
        <v>1.2410819999999998</v>
      </c>
      <c r="Z634" s="33"/>
      <c r="AA634" s="33">
        <f>I634+O634+R634+U634+X634</f>
        <v>3.4498949999999997</v>
      </c>
      <c r="AB634" s="33">
        <f>K634+P634+S634+V634+Y634</f>
        <v>3.4498949999999997</v>
      </c>
      <c r="AC634" s="33">
        <f>AA634*$AE$7</f>
        <v>1.0349685</v>
      </c>
      <c r="AD634" s="33">
        <f>AB634*$AE$7</f>
        <v>1.0349685</v>
      </c>
      <c r="AE634" s="33"/>
      <c r="AF634" s="33"/>
      <c r="AG634" s="33"/>
      <c r="AH634" s="33">
        <f>(AA634+AC634)*$AJ$7</f>
        <v>0.13454590499999997</v>
      </c>
      <c r="AI634" s="33">
        <f>(AB634+AD634)*$AJ$7</f>
        <v>0.13454590499999997</v>
      </c>
      <c r="AJ634" s="33"/>
      <c r="AK634" s="37">
        <v>11.98</v>
      </c>
      <c r="AL634" s="38">
        <v>11.98</v>
      </c>
      <c r="AM634" s="38">
        <f t="shared" si="161"/>
        <v>12.94</v>
      </c>
      <c r="AN634" s="38">
        <f t="shared" si="162"/>
        <v>12.94</v>
      </c>
      <c r="AO634" s="37">
        <f t="shared" si="163"/>
        <v>2.59</v>
      </c>
      <c r="AP634" s="38">
        <f t="shared" si="163"/>
        <v>2.59</v>
      </c>
      <c r="AQ634" s="83"/>
      <c r="AR634" s="37">
        <f t="shared" ref="AR634:AS636" si="171">AM634+AO634</f>
        <v>15.53</v>
      </c>
      <c r="AS634" s="38">
        <f t="shared" si="171"/>
        <v>15.53</v>
      </c>
    </row>
    <row r="635" spans="1:45" ht="0.75" customHeight="1" x14ac:dyDescent="0.25">
      <c r="A635" s="247"/>
      <c r="B635" s="198"/>
      <c r="C635" s="200"/>
      <c r="D635" s="30" t="s">
        <v>46</v>
      </c>
      <c r="E635" s="31">
        <v>10</v>
      </c>
      <c r="F635" s="31">
        <v>10</v>
      </c>
      <c r="G635" s="33">
        <f>$G$594</f>
        <v>4.1000000000000002E-2</v>
      </c>
      <c r="H635" s="33">
        <f t="shared" si="167"/>
        <v>0.41000000000000003</v>
      </c>
      <c r="I635" s="34"/>
      <c r="J635" s="33">
        <f t="shared" si="168"/>
        <v>0.41000000000000003</v>
      </c>
      <c r="K635" s="34"/>
      <c r="L635" s="33"/>
      <c r="M635" s="33"/>
      <c r="N635" s="33"/>
      <c r="O635" s="33"/>
      <c r="P635" s="33"/>
      <c r="Q635" s="33"/>
      <c r="R635" s="33"/>
      <c r="S635" s="35"/>
      <c r="T635" s="33"/>
      <c r="U635" s="36"/>
      <c r="V635" s="36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7"/>
      <c r="AL635" s="38"/>
      <c r="AM635" s="38">
        <f t="shared" si="161"/>
        <v>0</v>
      </c>
      <c r="AN635" s="38">
        <f t="shared" si="162"/>
        <v>0</v>
      </c>
      <c r="AO635" s="37">
        <f t="shared" si="163"/>
        <v>0</v>
      </c>
      <c r="AP635" s="38">
        <f t="shared" si="163"/>
        <v>0</v>
      </c>
      <c r="AQ635" s="83"/>
      <c r="AR635" s="37">
        <f t="shared" si="171"/>
        <v>0</v>
      </c>
      <c r="AS635" s="38">
        <f t="shared" si="171"/>
        <v>0</v>
      </c>
    </row>
    <row r="636" spans="1:45" ht="36.75" customHeight="1" x14ac:dyDescent="0.25">
      <c r="A636" s="246" t="s">
        <v>858</v>
      </c>
      <c r="B636" s="197" t="s">
        <v>859</v>
      </c>
      <c r="C636" s="199" t="s">
        <v>192</v>
      </c>
      <c r="D636" s="30" t="s">
        <v>811</v>
      </c>
      <c r="E636" s="31">
        <v>20</v>
      </c>
      <c r="F636" s="31">
        <v>20</v>
      </c>
      <c r="G636" s="33">
        <f>$G$595</f>
        <v>6.0999999999999999E-2</v>
      </c>
      <c r="H636" s="33">
        <f t="shared" si="167"/>
        <v>1.22</v>
      </c>
      <c r="I636" s="34">
        <f>H636+H637</f>
        <v>1.63</v>
      </c>
      <c r="J636" s="33">
        <f t="shared" si="168"/>
        <v>1.22</v>
      </c>
      <c r="K636" s="34">
        <f>J636+J637</f>
        <v>1.63</v>
      </c>
      <c r="L636" s="33"/>
      <c r="M636" s="33"/>
      <c r="N636" s="33"/>
      <c r="O636" s="33">
        <f>I636*$Q$7</f>
        <v>2.4449999999999996E-2</v>
      </c>
      <c r="P636" s="33">
        <f>K636*$Q$7</f>
        <v>2.4449999999999996E-2</v>
      </c>
      <c r="Q636" s="33"/>
      <c r="R636" s="33">
        <f>I636*$T$7</f>
        <v>0.55420000000000003</v>
      </c>
      <c r="S636" s="35">
        <f>K636*$T$7</f>
        <v>0.55420000000000003</v>
      </c>
      <c r="T636" s="33"/>
      <c r="U636" s="36">
        <f>I636*$W$7</f>
        <v>1.63E-4</v>
      </c>
      <c r="V636" s="36">
        <f>K636*$W$7</f>
        <v>1.63E-4</v>
      </c>
      <c r="W636" s="33"/>
      <c r="X636" s="33">
        <f>I636*$Z$7</f>
        <v>1.2410819999999998</v>
      </c>
      <c r="Y636" s="33">
        <f>K636*$Z$7</f>
        <v>1.2410819999999998</v>
      </c>
      <c r="Z636" s="33"/>
      <c r="AA636" s="33">
        <f>I636+O636+R636+U636+X636</f>
        <v>3.4498949999999997</v>
      </c>
      <c r="AB636" s="33">
        <f>K636+P636+S636+V636+Y636</f>
        <v>3.4498949999999997</v>
      </c>
      <c r="AC636" s="33">
        <f>AA636*$AE$7</f>
        <v>1.0349685</v>
      </c>
      <c r="AD636" s="33">
        <f>AB636*$AE$7</f>
        <v>1.0349685</v>
      </c>
      <c r="AE636" s="33"/>
      <c r="AF636" s="33"/>
      <c r="AG636" s="33"/>
      <c r="AH636" s="33">
        <f>(AA636+AC636)*$AJ$7</f>
        <v>0.13454590499999997</v>
      </c>
      <c r="AI636" s="33">
        <f>(AB636+AD636)*$AJ$7</f>
        <v>0.13454590499999997</v>
      </c>
      <c r="AJ636" s="33"/>
      <c r="AK636" s="37">
        <v>11.98</v>
      </c>
      <c r="AL636" s="38">
        <v>11.98</v>
      </c>
      <c r="AM636" s="38">
        <f t="shared" si="161"/>
        <v>12.94</v>
      </c>
      <c r="AN636" s="38">
        <f t="shared" si="162"/>
        <v>12.94</v>
      </c>
      <c r="AO636" s="37">
        <f t="shared" si="163"/>
        <v>2.59</v>
      </c>
      <c r="AP636" s="38">
        <f t="shared" si="163"/>
        <v>2.59</v>
      </c>
      <c r="AQ636" s="83"/>
      <c r="AR636" s="37">
        <f t="shared" si="171"/>
        <v>15.53</v>
      </c>
      <c r="AS636" s="38">
        <f t="shared" si="171"/>
        <v>15.53</v>
      </c>
    </row>
    <row r="637" spans="1:45" ht="51.75" hidden="1" customHeight="1" x14ac:dyDescent="0.25">
      <c r="A637" s="247"/>
      <c r="B637" s="198"/>
      <c r="C637" s="200"/>
      <c r="D637" s="30" t="s">
        <v>46</v>
      </c>
      <c r="E637" s="31">
        <v>10</v>
      </c>
      <c r="F637" s="31">
        <v>10</v>
      </c>
      <c r="G637" s="33">
        <f>$G$594</f>
        <v>4.1000000000000002E-2</v>
      </c>
      <c r="H637" s="33">
        <f t="shared" si="167"/>
        <v>0.41000000000000003</v>
      </c>
      <c r="I637" s="34"/>
      <c r="J637" s="33">
        <f t="shared" si="168"/>
        <v>0.41000000000000003</v>
      </c>
      <c r="K637" s="34"/>
      <c r="L637" s="33"/>
      <c r="M637" s="33"/>
      <c r="N637" s="33"/>
      <c r="O637" s="33"/>
      <c r="P637" s="33"/>
      <c r="Q637" s="33"/>
      <c r="R637" s="33"/>
      <c r="S637" s="35"/>
      <c r="T637" s="33"/>
      <c r="U637" s="36"/>
      <c r="V637" s="36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7"/>
      <c r="AL637" s="38"/>
      <c r="AM637" s="38">
        <f t="shared" si="161"/>
        <v>0</v>
      </c>
      <c r="AN637" s="38">
        <f t="shared" si="162"/>
        <v>0</v>
      </c>
      <c r="AO637" s="37">
        <f t="shared" si="163"/>
        <v>0</v>
      </c>
      <c r="AP637" s="38">
        <f t="shared" si="163"/>
        <v>0</v>
      </c>
      <c r="AQ637" s="83"/>
      <c r="AR637" s="37"/>
      <c r="AS637" s="38"/>
    </row>
    <row r="638" spans="1:45" s="148" customFormat="1" ht="29.25" customHeight="1" x14ac:dyDescent="0.25">
      <c r="A638" s="149" t="s">
        <v>860</v>
      </c>
      <c r="B638" s="74" t="s">
        <v>861</v>
      </c>
      <c r="C638" s="75"/>
      <c r="D638" s="76"/>
      <c r="E638" s="77"/>
      <c r="F638" s="77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9"/>
      <c r="T638" s="78"/>
      <c r="U638" s="80"/>
      <c r="V638" s="80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61"/>
      <c r="AL638" s="60"/>
      <c r="AM638" s="60"/>
      <c r="AN638" s="60"/>
      <c r="AO638" s="61"/>
      <c r="AP638" s="60"/>
      <c r="AQ638" s="147"/>
      <c r="AR638" s="61"/>
      <c r="AS638" s="60"/>
    </row>
    <row r="639" spans="1:45" ht="30" customHeight="1" x14ac:dyDescent="0.25">
      <c r="A639" s="140" t="s">
        <v>862</v>
      </c>
      <c r="B639" s="28" t="s">
        <v>863</v>
      </c>
      <c r="C639" s="29"/>
      <c r="D639" s="30"/>
      <c r="E639" s="31"/>
      <c r="F639" s="31"/>
      <c r="G639" s="33"/>
      <c r="H639" s="33"/>
      <c r="I639" s="34"/>
      <c r="J639" s="33"/>
      <c r="K639" s="34"/>
      <c r="L639" s="33"/>
      <c r="M639" s="33"/>
      <c r="N639" s="33"/>
      <c r="O639" s="33"/>
      <c r="P639" s="33"/>
      <c r="Q639" s="33"/>
      <c r="R639" s="33"/>
      <c r="S639" s="35"/>
      <c r="T639" s="33"/>
      <c r="U639" s="36"/>
      <c r="V639" s="36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7"/>
      <c r="AL639" s="38"/>
      <c r="AM639" s="38"/>
      <c r="AN639" s="38"/>
      <c r="AO639" s="37"/>
      <c r="AP639" s="38"/>
      <c r="AQ639" s="83"/>
      <c r="AR639" s="37"/>
      <c r="AS639" s="38"/>
    </row>
    <row r="640" spans="1:45" ht="27" customHeight="1" x14ac:dyDescent="0.25">
      <c r="A640" s="246" t="s">
        <v>864</v>
      </c>
      <c r="B640" s="197" t="s">
        <v>865</v>
      </c>
      <c r="C640" s="199" t="s">
        <v>192</v>
      </c>
      <c r="D640" s="30" t="s">
        <v>811</v>
      </c>
      <c r="E640" s="31">
        <v>50</v>
      </c>
      <c r="F640" s="31">
        <v>50</v>
      </c>
      <c r="G640" s="33">
        <f>$G$595</f>
        <v>6.0999999999999999E-2</v>
      </c>
      <c r="H640" s="33">
        <f t="shared" si="167"/>
        <v>3.05</v>
      </c>
      <c r="I640" s="34">
        <f>H640+H641</f>
        <v>5.51</v>
      </c>
      <c r="J640" s="33">
        <f t="shared" si="168"/>
        <v>3.05</v>
      </c>
      <c r="K640" s="34">
        <f>J640+J641</f>
        <v>5.51</v>
      </c>
      <c r="L640" s="33"/>
      <c r="M640" s="33"/>
      <c r="N640" s="33"/>
      <c r="O640" s="33">
        <f>I640*$Q$7</f>
        <v>8.2649999999999987E-2</v>
      </c>
      <c r="P640" s="33">
        <f>K640*$Q$7</f>
        <v>8.2649999999999987E-2</v>
      </c>
      <c r="Q640" s="33"/>
      <c r="R640" s="33">
        <f>I640*$T$7</f>
        <v>1.8734</v>
      </c>
      <c r="S640" s="35">
        <f>K640*$T$7</f>
        <v>1.8734</v>
      </c>
      <c r="T640" s="33"/>
      <c r="U640" s="36">
        <f>I640*$W$7</f>
        <v>5.5100000000000006E-4</v>
      </c>
      <c r="V640" s="36">
        <f>K640*$W$7</f>
        <v>5.5100000000000006E-4</v>
      </c>
      <c r="W640" s="33"/>
      <c r="X640" s="33">
        <f>I640*$Z$7</f>
        <v>4.1953139999999998</v>
      </c>
      <c r="Y640" s="33">
        <f>K640*$Z$7</f>
        <v>4.1953139999999998</v>
      </c>
      <c r="Z640" s="33"/>
      <c r="AA640" s="33">
        <f>I640+O640+R640+U640+X640</f>
        <v>11.661915</v>
      </c>
      <c r="AB640" s="33">
        <f>K640+P640+S640+V640+Y640</f>
        <v>11.661915</v>
      </c>
      <c r="AC640" s="33">
        <f>AA640*$AE$7</f>
        <v>3.4985745000000001</v>
      </c>
      <c r="AD640" s="33">
        <f>AB640*$AE$7</f>
        <v>3.4985745000000001</v>
      </c>
      <c r="AE640" s="33"/>
      <c r="AF640" s="33"/>
      <c r="AG640" s="33"/>
      <c r="AH640" s="33">
        <f>(AA640+AC640)*$AJ$7</f>
        <v>0.454814685</v>
      </c>
      <c r="AI640" s="33">
        <f>(AB640+AD640)*$AJ$7</f>
        <v>0.454814685</v>
      </c>
      <c r="AJ640" s="33"/>
      <c r="AK640" s="37">
        <v>40.49</v>
      </c>
      <c r="AL640" s="38">
        <v>40.49</v>
      </c>
      <c r="AM640" s="38">
        <f t="shared" si="161"/>
        <v>43.73</v>
      </c>
      <c r="AN640" s="38">
        <f t="shared" si="162"/>
        <v>43.73</v>
      </c>
      <c r="AO640" s="37">
        <f t="shared" si="163"/>
        <v>8.75</v>
      </c>
      <c r="AP640" s="38">
        <f t="shared" si="163"/>
        <v>8.75</v>
      </c>
      <c r="AQ640" s="83"/>
      <c r="AR640" s="37">
        <f t="shared" ref="AR640:AS652" si="172">AM640+AO640</f>
        <v>52.48</v>
      </c>
      <c r="AS640" s="38">
        <f t="shared" si="172"/>
        <v>52.48</v>
      </c>
    </row>
    <row r="641" spans="1:45" ht="23.25" hidden="1" customHeight="1" x14ac:dyDescent="0.25">
      <c r="A641" s="247"/>
      <c r="B641" s="198"/>
      <c r="C641" s="200"/>
      <c r="D641" s="30" t="s">
        <v>46</v>
      </c>
      <c r="E641" s="31">
        <v>60</v>
      </c>
      <c r="F641" s="31">
        <v>60</v>
      </c>
      <c r="G641" s="33">
        <f>$G$594</f>
        <v>4.1000000000000002E-2</v>
      </c>
      <c r="H641" s="33">
        <f t="shared" si="167"/>
        <v>2.46</v>
      </c>
      <c r="I641" s="34"/>
      <c r="J641" s="33">
        <f t="shared" si="168"/>
        <v>2.46</v>
      </c>
      <c r="K641" s="34"/>
      <c r="L641" s="33"/>
      <c r="M641" s="33"/>
      <c r="N641" s="33"/>
      <c r="O641" s="33"/>
      <c r="P641" s="33"/>
      <c r="Q641" s="33"/>
      <c r="R641" s="33"/>
      <c r="S641" s="35"/>
      <c r="T641" s="33"/>
      <c r="U641" s="36"/>
      <c r="V641" s="36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7"/>
      <c r="AL641" s="38"/>
      <c r="AM641" s="38">
        <f t="shared" si="161"/>
        <v>0</v>
      </c>
      <c r="AN641" s="38">
        <f t="shared" si="162"/>
        <v>0</v>
      </c>
      <c r="AO641" s="37">
        <f t="shared" si="163"/>
        <v>0</v>
      </c>
      <c r="AP641" s="38">
        <f t="shared" si="163"/>
        <v>0</v>
      </c>
      <c r="AQ641" s="83"/>
      <c r="AR641" s="37">
        <f t="shared" si="172"/>
        <v>0</v>
      </c>
      <c r="AS641" s="38">
        <f t="shared" si="172"/>
        <v>0</v>
      </c>
    </row>
    <row r="642" spans="1:45" ht="27.75" customHeight="1" x14ac:dyDescent="0.25">
      <c r="A642" s="246" t="s">
        <v>866</v>
      </c>
      <c r="B642" s="197" t="s">
        <v>867</v>
      </c>
      <c r="C642" s="199" t="s">
        <v>192</v>
      </c>
      <c r="D642" s="30" t="s">
        <v>811</v>
      </c>
      <c r="E642" s="31">
        <v>15</v>
      </c>
      <c r="F642" s="31">
        <v>15</v>
      </c>
      <c r="G642" s="33">
        <f>$G$595</f>
        <v>6.0999999999999999E-2</v>
      </c>
      <c r="H642" s="33">
        <f t="shared" si="167"/>
        <v>0.91500000000000004</v>
      </c>
      <c r="I642" s="34">
        <f>H642+H643</f>
        <v>1.53</v>
      </c>
      <c r="J642" s="33">
        <f t="shared" si="168"/>
        <v>0.91500000000000004</v>
      </c>
      <c r="K642" s="34">
        <f>J642+J643</f>
        <v>1.53</v>
      </c>
      <c r="L642" s="33"/>
      <c r="M642" s="33"/>
      <c r="N642" s="33"/>
      <c r="O642" s="33">
        <f>I642*$Q$7</f>
        <v>2.2949999999999998E-2</v>
      </c>
      <c r="P642" s="33">
        <f>K642*$Q$7</f>
        <v>2.2949999999999998E-2</v>
      </c>
      <c r="Q642" s="33"/>
      <c r="R642" s="33">
        <f>I642*$T$7</f>
        <v>0.5202</v>
      </c>
      <c r="S642" s="35">
        <f>K642*$T$7</f>
        <v>0.5202</v>
      </c>
      <c r="T642" s="33"/>
      <c r="U642" s="36">
        <f>I642*$W$7</f>
        <v>1.5300000000000001E-4</v>
      </c>
      <c r="V642" s="36">
        <f>K642*$W$7</f>
        <v>1.5300000000000001E-4</v>
      </c>
      <c r="W642" s="33"/>
      <c r="X642" s="33">
        <f>I642*$Z$7</f>
        <v>1.1649419999999999</v>
      </c>
      <c r="Y642" s="33">
        <f>K642*$Z$7</f>
        <v>1.1649419999999999</v>
      </c>
      <c r="Z642" s="33"/>
      <c r="AA642" s="33">
        <f>I642+O642+R642+U642+X642</f>
        <v>3.238245</v>
      </c>
      <c r="AB642" s="33">
        <f>K642+P642+S642+V642+Y642</f>
        <v>3.238245</v>
      </c>
      <c r="AC642" s="33">
        <f>AA642*$AE$7</f>
        <v>0.97147349999999999</v>
      </c>
      <c r="AD642" s="33">
        <f>AB642*$AE$7</f>
        <v>0.97147349999999999</v>
      </c>
      <c r="AE642" s="33"/>
      <c r="AF642" s="33"/>
      <c r="AG642" s="33"/>
      <c r="AH642" s="33">
        <f>(AA642+AC642)*$AJ$7</f>
        <v>0.126291555</v>
      </c>
      <c r="AI642" s="33">
        <f>(AB642+AD642)*$AJ$7</f>
        <v>0.126291555</v>
      </c>
      <c r="AJ642" s="33"/>
      <c r="AK642" s="37">
        <v>11.25</v>
      </c>
      <c r="AL642" s="38">
        <v>11.25</v>
      </c>
      <c r="AM642" s="38">
        <f t="shared" si="161"/>
        <v>12.15</v>
      </c>
      <c r="AN642" s="38">
        <f t="shared" si="162"/>
        <v>12.15</v>
      </c>
      <c r="AO642" s="37">
        <f t="shared" si="163"/>
        <v>2.4300000000000002</v>
      </c>
      <c r="AP642" s="38">
        <f t="shared" si="163"/>
        <v>2.4300000000000002</v>
      </c>
      <c r="AQ642" s="83"/>
      <c r="AR642" s="37">
        <f t="shared" si="172"/>
        <v>14.58</v>
      </c>
      <c r="AS642" s="38">
        <f t="shared" si="172"/>
        <v>14.58</v>
      </c>
    </row>
    <row r="643" spans="1:45" ht="51.75" hidden="1" customHeight="1" x14ac:dyDescent="0.25">
      <c r="A643" s="247"/>
      <c r="B643" s="198"/>
      <c r="C643" s="200"/>
      <c r="D643" s="30" t="s">
        <v>46</v>
      </c>
      <c r="E643" s="31">
        <v>15</v>
      </c>
      <c r="F643" s="31">
        <v>15</v>
      </c>
      <c r="G643" s="33">
        <f>$G$594</f>
        <v>4.1000000000000002E-2</v>
      </c>
      <c r="H643" s="33">
        <f t="shared" si="167"/>
        <v>0.61499999999999999</v>
      </c>
      <c r="I643" s="34"/>
      <c r="J643" s="33">
        <f t="shared" si="168"/>
        <v>0.61499999999999999</v>
      </c>
      <c r="K643" s="34"/>
      <c r="L643" s="33"/>
      <c r="M643" s="33"/>
      <c r="N643" s="33"/>
      <c r="O643" s="33"/>
      <c r="P643" s="33"/>
      <c r="Q643" s="33"/>
      <c r="R643" s="33"/>
      <c r="S643" s="35"/>
      <c r="T643" s="33"/>
      <c r="U643" s="36"/>
      <c r="V643" s="36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7"/>
      <c r="AL643" s="38"/>
      <c r="AM643" s="38">
        <f t="shared" si="161"/>
        <v>0</v>
      </c>
      <c r="AN643" s="38">
        <f t="shared" si="162"/>
        <v>0</v>
      </c>
      <c r="AO643" s="37">
        <f t="shared" si="163"/>
        <v>0</v>
      </c>
      <c r="AP643" s="38">
        <f t="shared" si="163"/>
        <v>0</v>
      </c>
      <c r="AQ643" s="83"/>
      <c r="AR643" s="37">
        <f t="shared" si="172"/>
        <v>0</v>
      </c>
      <c r="AS643" s="38">
        <f t="shared" si="172"/>
        <v>0</v>
      </c>
    </row>
    <row r="644" spans="1:45" ht="31.5" customHeight="1" x14ac:dyDescent="0.25">
      <c r="A644" s="246" t="s">
        <v>868</v>
      </c>
      <c r="B644" s="197" t="s">
        <v>869</v>
      </c>
      <c r="C644" s="199" t="s">
        <v>192</v>
      </c>
      <c r="D644" s="30" t="s">
        <v>811</v>
      </c>
      <c r="E644" s="31">
        <v>35</v>
      </c>
      <c r="F644" s="31">
        <v>35</v>
      </c>
      <c r="G644" s="33">
        <f>$G$595</f>
        <v>6.0999999999999999E-2</v>
      </c>
      <c r="H644" s="33">
        <f t="shared" si="167"/>
        <v>2.1349999999999998</v>
      </c>
      <c r="I644" s="34">
        <f>H644+H645</f>
        <v>3.57</v>
      </c>
      <c r="J644" s="33">
        <f t="shared" si="168"/>
        <v>2.1349999999999998</v>
      </c>
      <c r="K644" s="34">
        <f>J644+J645</f>
        <v>3.57</v>
      </c>
      <c r="L644" s="33"/>
      <c r="M644" s="33"/>
      <c r="N644" s="33"/>
      <c r="O644" s="33">
        <f>I644*$Q$7</f>
        <v>5.3549999999999993E-2</v>
      </c>
      <c r="P644" s="33">
        <f>K644*$Q$7</f>
        <v>5.3549999999999993E-2</v>
      </c>
      <c r="Q644" s="33"/>
      <c r="R644" s="33">
        <f>I644*$T$7</f>
        <v>1.2138</v>
      </c>
      <c r="S644" s="35">
        <f>K644*$T$7</f>
        <v>1.2138</v>
      </c>
      <c r="T644" s="33"/>
      <c r="U644" s="36">
        <f>I644*$W$7</f>
        <v>3.57E-4</v>
      </c>
      <c r="V644" s="36">
        <f>K644*$W$7</f>
        <v>3.57E-4</v>
      </c>
      <c r="W644" s="33"/>
      <c r="X644" s="33">
        <f>I644*$Z$7</f>
        <v>2.7181979999999997</v>
      </c>
      <c r="Y644" s="33">
        <f>K644*$Z$7</f>
        <v>2.7181979999999997</v>
      </c>
      <c r="Z644" s="33"/>
      <c r="AA644" s="33">
        <f>I644+O644+R644+U644+X644</f>
        <v>7.5559049999999992</v>
      </c>
      <c r="AB644" s="33">
        <f>K644+P644+S644+V644+Y644</f>
        <v>7.5559049999999992</v>
      </c>
      <c r="AC644" s="33">
        <f>AA644*$AE$7</f>
        <v>2.2667714999999995</v>
      </c>
      <c r="AD644" s="33">
        <f>AB644*$AE$7</f>
        <v>2.2667714999999995</v>
      </c>
      <c r="AE644" s="33"/>
      <c r="AF644" s="33"/>
      <c r="AG644" s="33"/>
      <c r="AH644" s="33">
        <f>(AA644+AC644)*$AJ$7</f>
        <v>0.29468029499999993</v>
      </c>
      <c r="AI644" s="33">
        <f>(AB644+AD644)*$AJ$7</f>
        <v>0.29468029499999993</v>
      </c>
      <c r="AJ644" s="33"/>
      <c r="AK644" s="37">
        <v>26.24</v>
      </c>
      <c r="AL644" s="38">
        <v>26.24</v>
      </c>
      <c r="AM644" s="38">
        <f t="shared" si="161"/>
        <v>28.34</v>
      </c>
      <c r="AN644" s="38">
        <f t="shared" si="162"/>
        <v>28.34</v>
      </c>
      <c r="AO644" s="37">
        <f t="shared" si="163"/>
        <v>5.67</v>
      </c>
      <c r="AP644" s="38">
        <f t="shared" si="163"/>
        <v>5.67</v>
      </c>
      <c r="AQ644" s="83"/>
      <c r="AR644" s="37">
        <f t="shared" si="172"/>
        <v>34.01</v>
      </c>
      <c r="AS644" s="38">
        <f t="shared" si="172"/>
        <v>34.01</v>
      </c>
    </row>
    <row r="645" spans="1:45" ht="0.75" customHeight="1" x14ac:dyDescent="0.25">
      <c r="A645" s="247"/>
      <c r="B645" s="198"/>
      <c r="C645" s="200"/>
      <c r="D645" s="30" t="s">
        <v>46</v>
      </c>
      <c r="E645" s="31">
        <v>35</v>
      </c>
      <c r="F645" s="31">
        <v>35</v>
      </c>
      <c r="G645" s="33">
        <f>$G$594</f>
        <v>4.1000000000000002E-2</v>
      </c>
      <c r="H645" s="33">
        <f t="shared" si="167"/>
        <v>1.4350000000000001</v>
      </c>
      <c r="I645" s="34"/>
      <c r="J645" s="33">
        <f t="shared" si="168"/>
        <v>1.4350000000000001</v>
      </c>
      <c r="K645" s="34"/>
      <c r="L645" s="33"/>
      <c r="M645" s="33"/>
      <c r="N645" s="33"/>
      <c r="O645" s="33"/>
      <c r="P645" s="33"/>
      <c r="Q645" s="33"/>
      <c r="R645" s="33"/>
      <c r="S645" s="35"/>
      <c r="T645" s="33"/>
      <c r="U645" s="36"/>
      <c r="V645" s="36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7"/>
      <c r="AL645" s="38"/>
      <c r="AM645" s="38">
        <f t="shared" si="161"/>
        <v>0</v>
      </c>
      <c r="AN645" s="38">
        <f t="shared" si="162"/>
        <v>0</v>
      </c>
      <c r="AO645" s="37">
        <f t="shared" si="163"/>
        <v>0</v>
      </c>
      <c r="AP645" s="38">
        <f t="shared" si="163"/>
        <v>0</v>
      </c>
      <c r="AQ645" s="83"/>
      <c r="AR645" s="37">
        <f t="shared" si="172"/>
        <v>0</v>
      </c>
      <c r="AS645" s="38">
        <f t="shared" si="172"/>
        <v>0</v>
      </c>
    </row>
    <row r="646" spans="1:45" ht="33.75" customHeight="1" x14ac:dyDescent="0.25">
      <c r="A646" s="246" t="s">
        <v>870</v>
      </c>
      <c r="B646" s="197" t="s">
        <v>871</v>
      </c>
      <c r="C646" s="199" t="s">
        <v>192</v>
      </c>
      <c r="D646" s="30" t="s">
        <v>811</v>
      </c>
      <c r="E646" s="31">
        <v>8</v>
      </c>
      <c r="F646" s="31">
        <v>8</v>
      </c>
      <c r="G646" s="33">
        <f>$G$595</f>
        <v>6.0999999999999999E-2</v>
      </c>
      <c r="H646" s="33">
        <f t="shared" si="167"/>
        <v>0.48799999999999999</v>
      </c>
      <c r="I646" s="34">
        <f>H646+H647</f>
        <v>1.3080000000000001</v>
      </c>
      <c r="J646" s="33">
        <f t="shared" si="168"/>
        <v>0.48799999999999999</v>
      </c>
      <c r="K646" s="34">
        <f>J646+J647</f>
        <v>1.3080000000000001</v>
      </c>
      <c r="L646" s="33"/>
      <c r="M646" s="33"/>
      <c r="N646" s="33"/>
      <c r="O646" s="33">
        <f>I646*$Q$7</f>
        <v>1.9619999999999999E-2</v>
      </c>
      <c r="P646" s="33">
        <f>K646*$Q$7</f>
        <v>1.9619999999999999E-2</v>
      </c>
      <c r="Q646" s="33"/>
      <c r="R646" s="33">
        <f>I646*$T$7</f>
        <v>0.44472000000000006</v>
      </c>
      <c r="S646" s="35">
        <f>K646*$T$7</f>
        <v>0.44472000000000006</v>
      </c>
      <c r="T646" s="33"/>
      <c r="U646" s="36">
        <f>I646*$W$7</f>
        <v>1.3080000000000001E-4</v>
      </c>
      <c r="V646" s="36">
        <f>K646*$W$7</f>
        <v>1.3080000000000001E-4</v>
      </c>
      <c r="W646" s="33"/>
      <c r="X646" s="33">
        <f>I646*$Z$7</f>
        <v>0.9959112</v>
      </c>
      <c r="Y646" s="33">
        <f>K646*$Z$7</f>
        <v>0.9959112</v>
      </c>
      <c r="Z646" s="33"/>
      <c r="AA646" s="33">
        <f>I646+O646+R646+U646+X646</f>
        <v>2.7683819999999999</v>
      </c>
      <c r="AB646" s="33">
        <f>K646+P646+S646+V646+Y646</f>
        <v>2.7683819999999999</v>
      </c>
      <c r="AC646" s="33">
        <f>AA646*$AE$7</f>
        <v>0.83051459999999999</v>
      </c>
      <c r="AD646" s="33">
        <f>AB646*$AE$7</f>
        <v>0.83051459999999999</v>
      </c>
      <c r="AE646" s="33"/>
      <c r="AF646" s="33"/>
      <c r="AG646" s="33"/>
      <c r="AH646" s="33">
        <f>(AA646+AC646)*$AJ$7</f>
        <v>0.10796689799999999</v>
      </c>
      <c r="AI646" s="33">
        <f>(AB646+AD646)*$AJ$7</f>
        <v>0.10796689799999999</v>
      </c>
      <c r="AJ646" s="33"/>
      <c r="AK646" s="37">
        <v>9.6</v>
      </c>
      <c r="AL646" s="38">
        <v>9.6</v>
      </c>
      <c r="AM646" s="38">
        <f t="shared" si="161"/>
        <v>10.37</v>
      </c>
      <c r="AN646" s="38">
        <f t="shared" si="162"/>
        <v>10.37</v>
      </c>
      <c r="AO646" s="37">
        <f t="shared" si="163"/>
        <v>2.0699999999999998</v>
      </c>
      <c r="AP646" s="38">
        <f t="shared" si="163"/>
        <v>2.0699999999999998</v>
      </c>
      <c r="AQ646" s="83"/>
      <c r="AR646" s="37">
        <f t="shared" si="172"/>
        <v>12.44</v>
      </c>
      <c r="AS646" s="38">
        <f t="shared" si="172"/>
        <v>12.44</v>
      </c>
    </row>
    <row r="647" spans="1:45" ht="51.75" hidden="1" customHeight="1" x14ac:dyDescent="0.25">
      <c r="A647" s="247"/>
      <c r="B647" s="198"/>
      <c r="C647" s="200"/>
      <c r="D647" s="30" t="s">
        <v>46</v>
      </c>
      <c r="E647" s="31">
        <v>20</v>
      </c>
      <c r="F647" s="31">
        <v>20</v>
      </c>
      <c r="G647" s="33">
        <f>$G$594</f>
        <v>4.1000000000000002E-2</v>
      </c>
      <c r="H647" s="33">
        <f t="shared" si="167"/>
        <v>0.82000000000000006</v>
      </c>
      <c r="I647" s="34"/>
      <c r="J647" s="33">
        <f t="shared" si="168"/>
        <v>0.82000000000000006</v>
      </c>
      <c r="K647" s="34"/>
      <c r="L647" s="33"/>
      <c r="M647" s="33"/>
      <c r="N647" s="33"/>
      <c r="O647" s="33"/>
      <c r="P647" s="33"/>
      <c r="Q647" s="33"/>
      <c r="R647" s="33"/>
      <c r="S647" s="35"/>
      <c r="T647" s="33"/>
      <c r="U647" s="36"/>
      <c r="V647" s="36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7"/>
      <c r="AL647" s="38"/>
      <c r="AM647" s="38">
        <f t="shared" si="161"/>
        <v>0</v>
      </c>
      <c r="AN647" s="38">
        <f t="shared" si="162"/>
        <v>0</v>
      </c>
      <c r="AO647" s="37">
        <f t="shared" si="163"/>
        <v>0</v>
      </c>
      <c r="AP647" s="38">
        <f t="shared" si="163"/>
        <v>0</v>
      </c>
      <c r="AQ647" s="83"/>
      <c r="AR647" s="37">
        <f t="shared" si="172"/>
        <v>0</v>
      </c>
      <c r="AS647" s="38">
        <f t="shared" si="172"/>
        <v>0</v>
      </c>
    </row>
    <row r="648" spans="1:45" ht="19.5" customHeight="1" x14ac:dyDescent="0.25">
      <c r="A648" s="246" t="s">
        <v>872</v>
      </c>
      <c r="B648" s="197" t="s">
        <v>873</v>
      </c>
      <c r="C648" s="199" t="s">
        <v>192</v>
      </c>
      <c r="D648" s="30" t="s">
        <v>811</v>
      </c>
      <c r="E648" s="31">
        <v>7</v>
      </c>
      <c r="F648" s="31">
        <v>7</v>
      </c>
      <c r="G648" s="33">
        <f>$G$595</f>
        <v>6.0999999999999999E-2</v>
      </c>
      <c r="H648" s="33">
        <f t="shared" si="167"/>
        <v>0.42699999999999999</v>
      </c>
      <c r="I648" s="34">
        <f>H648+H649</f>
        <v>0.71399999999999997</v>
      </c>
      <c r="J648" s="33">
        <f t="shared" si="168"/>
        <v>0.42699999999999999</v>
      </c>
      <c r="K648" s="34">
        <f>J648+J649</f>
        <v>0.71399999999999997</v>
      </c>
      <c r="L648" s="33"/>
      <c r="M648" s="33"/>
      <c r="N648" s="33"/>
      <c r="O648" s="33">
        <f>I648*$Q$7</f>
        <v>1.0709999999999999E-2</v>
      </c>
      <c r="P648" s="33">
        <f>K648*$Q$7</f>
        <v>1.0709999999999999E-2</v>
      </c>
      <c r="Q648" s="33"/>
      <c r="R648" s="33">
        <f>I648*$T$7</f>
        <v>0.24276</v>
      </c>
      <c r="S648" s="35">
        <f>K648*$T$7</f>
        <v>0.24276</v>
      </c>
      <c r="T648" s="33"/>
      <c r="U648" s="36">
        <f>I648*$W$7</f>
        <v>7.1400000000000001E-5</v>
      </c>
      <c r="V648" s="36">
        <f>K648*$W$7</f>
        <v>7.1400000000000001E-5</v>
      </c>
      <c r="W648" s="33"/>
      <c r="X648" s="33">
        <f>I648*$Z$7</f>
        <v>0.5436396</v>
      </c>
      <c r="Y648" s="33">
        <f>K648*$Z$7</f>
        <v>0.5436396</v>
      </c>
      <c r="Z648" s="33"/>
      <c r="AA648" s="33">
        <f>I648+O648+R648+U648+X648</f>
        <v>1.5111810000000001</v>
      </c>
      <c r="AB648" s="33">
        <f>K648+P648+S648+V648+Y648</f>
        <v>1.5111810000000001</v>
      </c>
      <c r="AC648" s="33">
        <f>AA648*$AE$7</f>
        <v>0.45335429999999999</v>
      </c>
      <c r="AD648" s="33">
        <f>AB648*$AE$7</f>
        <v>0.45335429999999999</v>
      </c>
      <c r="AE648" s="33"/>
      <c r="AF648" s="33"/>
      <c r="AG648" s="33"/>
      <c r="AH648" s="33">
        <f>(AA648+AC648)*$AJ$7</f>
        <v>5.8936058999999999E-2</v>
      </c>
      <c r="AI648" s="33">
        <f>(AB648+AD648)*$AJ$7</f>
        <v>5.8936058999999999E-2</v>
      </c>
      <c r="AJ648" s="33"/>
      <c r="AK648" s="37">
        <v>5.25</v>
      </c>
      <c r="AL648" s="38">
        <v>5.25</v>
      </c>
      <c r="AM648" s="38">
        <f t="shared" si="161"/>
        <v>5.67</v>
      </c>
      <c r="AN648" s="38">
        <f t="shared" si="162"/>
        <v>5.67</v>
      </c>
      <c r="AO648" s="37">
        <f t="shared" si="163"/>
        <v>1.1299999999999999</v>
      </c>
      <c r="AP648" s="38">
        <f t="shared" si="163"/>
        <v>1.1299999999999999</v>
      </c>
      <c r="AQ648" s="83"/>
      <c r="AR648" s="37">
        <f t="shared" si="172"/>
        <v>6.8</v>
      </c>
      <c r="AS648" s="38">
        <f t="shared" si="172"/>
        <v>6.8</v>
      </c>
    </row>
    <row r="649" spans="1:45" ht="19.5" hidden="1" customHeight="1" x14ac:dyDescent="0.25">
      <c r="A649" s="247"/>
      <c r="B649" s="198"/>
      <c r="C649" s="200"/>
      <c r="D649" s="30" t="s">
        <v>46</v>
      </c>
      <c r="E649" s="31">
        <v>7</v>
      </c>
      <c r="F649" s="31">
        <v>7</v>
      </c>
      <c r="G649" s="33">
        <f>$G$594</f>
        <v>4.1000000000000002E-2</v>
      </c>
      <c r="H649" s="33">
        <f t="shared" si="167"/>
        <v>0.28700000000000003</v>
      </c>
      <c r="I649" s="34"/>
      <c r="J649" s="33">
        <f t="shared" si="168"/>
        <v>0.28700000000000003</v>
      </c>
      <c r="K649" s="34"/>
      <c r="L649" s="33"/>
      <c r="M649" s="33"/>
      <c r="N649" s="33"/>
      <c r="O649" s="33"/>
      <c r="P649" s="33"/>
      <c r="Q649" s="33"/>
      <c r="R649" s="33"/>
      <c r="S649" s="35"/>
      <c r="T649" s="33"/>
      <c r="U649" s="36"/>
      <c r="V649" s="36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7"/>
      <c r="AL649" s="38"/>
      <c r="AM649" s="38">
        <f t="shared" si="161"/>
        <v>0</v>
      </c>
      <c r="AN649" s="38">
        <f t="shared" si="162"/>
        <v>0</v>
      </c>
      <c r="AO649" s="37">
        <f t="shared" si="163"/>
        <v>0</v>
      </c>
      <c r="AP649" s="38">
        <f t="shared" si="163"/>
        <v>0</v>
      </c>
      <c r="AQ649" s="83"/>
      <c r="AR649" s="37">
        <f t="shared" si="172"/>
        <v>0</v>
      </c>
      <c r="AS649" s="38">
        <f t="shared" si="172"/>
        <v>0</v>
      </c>
    </row>
    <row r="650" spans="1:45" ht="47.25" customHeight="1" x14ac:dyDescent="0.25">
      <c r="A650" s="246" t="s">
        <v>874</v>
      </c>
      <c r="B650" s="197" t="s">
        <v>875</v>
      </c>
      <c r="C650" s="199" t="s">
        <v>192</v>
      </c>
      <c r="D650" s="30" t="s">
        <v>811</v>
      </c>
      <c r="E650" s="31">
        <v>15</v>
      </c>
      <c r="F650" s="31">
        <v>15</v>
      </c>
      <c r="G650" s="33">
        <f>$G$595</f>
        <v>6.0999999999999999E-2</v>
      </c>
      <c r="H650" s="33">
        <f t="shared" si="167"/>
        <v>0.91500000000000004</v>
      </c>
      <c r="I650" s="34">
        <f>H650+H651</f>
        <v>2.5550000000000002</v>
      </c>
      <c r="J650" s="33">
        <f t="shared" si="168"/>
        <v>0.91500000000000004</v>
      </c>
      <c r="K650" s="34">
        <f>J650+J651</f>
        <v>2.5550000000000002</v>
      </c>
      <c r="L650" s="33"/>
      <c r="M650" s="33"/>
      <c r="N650" s="33"/>
      <c r="O650" s="33">
        <f>I650*$Q$7</f>
        <v>3.8324999999999998E-2</v>
      </c>
      <c r="P650" s="33">
        <f>K650*$Q$7</f>
        <v>3.8324999999999998E-2</v>
      </c>
      <c r="Q650" s="33"/>
      <c r="R650" s="33">
        <f>I650*$T$7</f>
        <v>0.86870000000000014</v>
      </c>
      <c r="S650" s="35">
        <f>K650*$T$7</f>
        <v>0.86870000000000014</v>
      </c>
      <c r="T650" s="33"/>
      <c r="U650" s="36">
        <f>I650*$W$7</f>
        <v>2.5550000000000003E-4</v>
      </c>
      <c r="V650" s="36">
        <f>K650*$W$7</f>
        <v>2.5550000000000003E-4</v>
      </c>
      <c r="W650" s="33"/>
      <c r="X650" s="33">
        <f>I650*$Z$7</f>
        <v>1.9453770000000001</v>
      </c>
      <c r="Y650" s="33">
        <f>K650*$Z$7</f>
        <v>1.9453770000000001</v>
      </c>
      <c r="Z650" s="33"/>
      <c r="AA650" s="33">
        <f>I650+O650+R650+U650+X650</f>
        <v>5.4076575000000009</v>
      </c>
      <c r="AB650" s="33">
        <f>K650+P650+S650+V650+Y650</f>
        <v>5.4076575000000009</v>
      </c>
      <c r="AC650" s="33">
        <f>AA650*$AE$7</f>
        <v>1.6222972500000001</v>
      </c>
      <c r="AD650" s="33">
        <f>AB650*$AE$7</f>
        <v>1.6222972500000001</v>
      </c>
      <c r="AE650" s="33"/>
      <c r="AF650" s="33"/>
      <c r="AG650" s="33"/>
      <c r="AH650" s="33">
        <f>(AA650+AC650)*$AJ$7</f>
        <v>0.21089864250000001</v>
      </c>
      <c r="AI650" s="33">
        <f>(AB650+AD650)*$AJ$7</f>
        <v>0.21089864250000001</v>
      </c>
      <c r="AJ650" s="33"/>
      <c r="AK650" s="37">
        <v>18.77</v>
      </c>
      <c r="AL650" s="38">
        <v>18.77</v>
      </c>
      <c r="AM650" s="38">
        <f t="shared" si="161"/>
        <v>20.27</v>
      </c>
      <c r="AN650" s="38">
        <f t="shared" si="162"/>
        <v>20.27</v>
      </c>
      <c r="AO650" s="37">
        <f t="shared" si="163"/>
        <v>4.05</v>
      </c>
      <c r="AP650" s="38">
        <f t="shared" si="163"/>
        <v>4.05</v>
      </c>
      <c r="AQ650" s="83"/>
      <c r="AR650" s="37">
        <f t="shared" si="172"/>
        <v>24.32</v>
      </c>
      <c r="AS650" s="38">
        <f t="shared" si="172"/>
        <v>24.32</v>
      </c>
    </row>
    <row r="651" spans="1:45" ht="28.5" hidden="1" customHeight="1" x14ac:dyDescent="0.25">
      <c r="A651" s="247"/>
      <c r="B651" s="198"/>
      <c r="C651" s="200"/>
      <c r="D651" s="30" t="s">
        <v>46</v>
      </c>
      <c r="E651" s="31">
        <v>40</v>
      </c>
      <c r="F651" s="31">
        <v>40</v>
      </c>
      <c r="G651" s="33">
        <f>$G$594</f>
        <v>4.1000000000000002E-2</v>
      </c>
      <c r="H651" s="33">
        <f t="shared" si="167"/>
        <v>1.6400000000000001</v>
      </c>
      <c r="I651" s="34"/>
      <c r="J651" s="33">
        <f t="shared" si="168"/>
        <v>1.6400000000000001</v>
      </c>
      <c r="K651" s="34"/>
      <c r="L651" s="33"/>
      <c r="M651" s="33"/>
      <c r="N651" s="33"/>
      <c r="O651" s="33"/>
      <c r="P651" s="33"/>
      <c r="Q651" s="33"/>
      <c r="R651" s="33"/>
      <c r="S651" s="35"/>
      <c r="T651" s="33"/>
      <c r="U651" s="36"/>
      <c r="V651" s="36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7"/>
      <c r="AL651" s="38"/>
      <c r="AM651" s="38">
        <f t="shared" si="161"/>
        <v>0</v>
      </c>
      <c r="AN651" s="38">
        <f t="shared" si="162"/>
        <v>0</v>
      </c>
      <c r="AO651" s="37">
        <f t="shared" si="163"/>
        <v>0</v>
      </c>
      <c r="AP651" s="38">
        <f t="shared" si="163"/>
        <v>0</v>
      </c>
      <c r="AQ651" s="83"/>
      <c r="AR651" s="37">
        <f t="shared" si="172"/>
        <v>0</v>
      </c>
      <c r="AS651" s="38">
        <f t="shared" si="172"/>
        <v>0</v>
      </c>
    </row>
    <row r="652" spans="1:45" ht="61.5" customHeight="1" x14ac:dyDescent="0.25">
      <c r="A652" s="246" t="s">
        <v>876</v>
      </c>
      <c r="B652" s="197" t="s">
        <v>877</v>
      </c>
      <c r="C652" s="199" t="s">
        <v>192</v>
      </c>
      <c r="D652" s="30" t="s">
        <v>811</v>
      </c>
      <c r="E652" s="31">
        <v>15</v>
      </c>
      <c r="F652" s="31">
        <v>15</v>
      </c>
      <c r="G652" s="33">
        <f>$G$595</f>
        <v>6.0999999999999999E-2</v>
      </c>
      <c r="H652" s="33">
        <f t="shared" si="167"/>
        <v>0.91500000000000004</v>
      </c>
      <c r="I652" s="34">
        <f>H652+H653</f>
        <v>2.5550000000000002</v>
      </c>
      <c r="J652" s="33">
        <f t="shared" si="168"/>
        <v>0.91500000000000004</v>
      </c>
      <c r="K652" s="34">
        <f>J652+J653</f>
        <v>2.5550000000000002</v>
      </c>
      <c r="L652" s="33"/>
      <c r="M652" s="33"/>
      <c r="N652" s="33"/>
      <c r="O652" s="33">
        <f>I652*$Q$7</f>
        <v>3.8324999999999998E-2</v>
      </c>
      <c r="P652" s="33">
        <f>K652*$Q$7</f>
        <v>3.8324999999999998E-2</v>
      </c>
      <c r="Q652" s="33"/>
      <c r="R652" s="33">
        <f>I652*$T$7</f>
        <v>0.86870000000000014</v>
      </c>
      <c r="S652" s="35">
        <f>K652*$T$7</f>
        <v>0.86870000000000014</v>
      </c>
      <c r="T652" s="33"/>
      <c r="U652" s="36">
        <f>I652*$W$7</f>
        <v>2.5550000000000003E-4</v>
      </c>
      <c r="V652" s="36">
        <f>K652*$W$7</f>
        <v>2.5550000000000003E-4</v>
      </c>
      <c r="W652" s="33"/>
      <c r="X652" s="33">
        <f>I652*$Z$7</f>
        <v>1.9453770000000001</v>
      </c>
      <c r="Y652" s="33">
        <f>K652*$Z$7</f>
        <v>1.9453770000000001</v>
      </c>
      <c r="Z652" s="33"/>
      <c r="AA652" s="33">
        <f>I652+O652+R652+U652+X652</f>
        <v>5.4076575000000009</v>
      </c>
      <c r="AB652" s="33">
        <f>K652+P652+S652+V652+Y652</f>
        <v>5.4076575000000009</v>
      </c>
      <c r="AC652" s="33">
        <f>AA652*$AE$7</f>
        <v>1.6222972500000001</v>
      </c>
      <c r="AD652" s="33">
        <f>AB652*$AE$7</f>
        <v>1.6222972500000001</v>
      </c>
      <c r="AE652" s="33"/>
      <c r="AF652" s="33"/>
      <c r="AG652" s="33"/>
      <c r="AH652" s="33">
        <f>(AA652+AC652)*$AJ$7</f>
        <v>0.21089864250000001</v>
      </c>
      <c r="AI652" s="33">
        <f>(AB652+AD652)*$AJ$7</f>
        <v>0.21089864250000001</v>
      </c>
      <c r="AJ652" s="33"/>
      <c r="AK652" s="37">
        <v>18.77</v>
      </c>
      <c r="AL652" s="38">
        <v>18.77</v>
      </c>
      <c r="AM652" s="38">
        <f t="shared" si="161"/>
        <v>20.27</v>
      </c>
      <c r="AN652" s="38">
        <f t="shared" si="162"/>
        <v>20.27</v>
      </c>
      <c r="AO652" s="37">
        <f t="shared" ref="AO652:AP715" si="173">ROUND((AM652*$AQ$7),2)</f>
        <v>4.05</v>
      </c>
      <c r="AP652" s="38">
        <f t="shared" si="173"/>
        <v>4.05</v>
      </c>
      <c r="AQ652" s="83"/>
      <c r="AR652" s="37">
        <f t="shared" si="172"/>
        <v>24.32</v>
      </c>
      <c r="AS652" s="38">
        <f t="shared" si="172"/>
        <v>24.32</v>
      </c>
    </row>
    <row r="653" spans="1:45" ht="0.75" customHeight="1" x14ac:dyDescent="0.25">
      <c r="A653" s="247"/>
      <c r="B653" s="198"/>
      <c r="C653" s="200"/>
      <c r="D653" s="30" t="s">
        <v>46</v>
      </c>
      <c r="E653" s="31">
        <v>40</v>
      </c>
      <c r="F653" s="31">
        <v>40</v>
      </c>
      <c r="G653" s="33">
        <f>$G$594</f>
        <v>4.1000000000000002E-2</v>
      </c>
      <c r="H653" s="33">
        <f t="shared" si="167"/>
        <v>1.6400000000000001</v>
      </c>
      <c r="I653" s="34"/>
      <c r="J653" s="33">
        <f t="shared" si="168"/>
        <v>1.6400000000000001</v>
      </c>
      <c r="K653" s="34"/>
      <c r="L653" s="33"/>
      <c r="M653" s="33"/>
      <c r="N653" s="33"/>
      <c r="O653" s="33"/>
      <c r="P653" s="33"/>
      <c r="Q653" s="33"/>
      <c r="R653" s="33"/>
      <c r="S653" s="35"/>
      <c r="T653" s="43"/>
      <c r="U653" s="36"/>
      <c r="V653" s="36"/>
      <c r="W653" s="43"/>
      <c r="X653" s="33"/>
      <c r="Y653" s="33"/>
      <c r="Z653" s="43"/>
      <c r="AA653" s="33"/>
      <c r="AB653" s="33"/>
      <c r="AC653" s="33"/>
      <c r="AD653" s="33"/>
      <c r="AE653" s="43"/>
      <c r="AF653" s="43"/>
      <c r="AG653" s="43"/>
      <c r="AH653" s="33"/>
      <c r="AI653" s="33"/>
      <c r="AJ653" s="43"/>
      <c r="AK653" s="37"/>
      <c r="AL653" s="38"/>
      <c r="AM653" s="38">
        <f t="shared" ref="AM653:AM716" si="174">ROUND((AK653*$AM$9),2)</f>
        <v>0</v>
      </c>
      <c r="AN653" s="38">
        <f t="shared" ref="AN653:AN716" si="175">ROUND((AL653*$AN$9),2)</f>
        <v>0</v>
      </c>
      <c r="AO653" s="37">
        <f t="shared" si="173"/>
        <v>0</v>
      </c>
      <c r="AP653" s="38">
        <f t="shared" si="173"/>
        <v>0</v>
      </c>
      <c r="AQ653" s="83"/>
      <c r="AR653" s="37"/>
      <c r="AS653" s="38"/>
    </row>
    <row r="654" spans="1:45" ht="57.75" customHeight="1" x14ac:dyDescent="0.25">
      <c r="A654" s="246" t="s">
        <v>878</v>
      </c>
      <c r="B654" s="197" t="s">
        <v>879</v>
      </c>
      <c r="C654" s="199" t="s">
        <v>192</v>
      </c>
      <c r="D654" s="30" t="s">
        <v>811</v>
      </c>
      <c r="E654" s="31">
        <v>15</v>
      </c>
      <c r="F654" s="31">
        <v>15</v>
      </c>
      <c r="G654" s="33">
        <f>$G$595</f>
        <v>6.0999999999999999E-2</v>
      </c>
      <c r="H654" s="33">
        <f t="shared" si="167"/>
        <v>0.91500000000000004</v>
      </c>
      <c r="I654" s="34">
        <f>H654+H655</f>
        <v>2.76</v>
      </c>
      <c r="J654" s="33">
        <f t="shared" si="168"/>
        <v>0.91500000000000004</v>
      </c>
      <c r="K654" s="34">
        <f>J654+J655</f>
        <v>2.76</v>
      </c>
      <c r="L654" s="33"/>
      <c r="M654" s="33"/>
      <c r="N654" s="33"/>
      <c r="O654" s="33">
        <f>I654*$Q$7</f>
        <v>4.1399999999999992E-2</v>
      </c>
      <c r="P654" s="33">
        <f>K654*$Q$7</f>
        <v>4.1399999999999992E-2</v>
      </c>
      <c r="Q654" s="33"/>
      <c r="R654" s="33">
        <f>I654*$T$7</f>
        <v>0.93840000000000001</v>
      </c>
      <c r="S654" s="35">
        <f>K654*$T$7</f>
        <v>0.93840000000000001</v>
      </c>
      <c r="T654" s="43"/>
      <c r="U654" s="36">
        <f>I654*$W$7</f>
        <v>2.7599999999999999E-4</v>
      </c>
      <c r="V654" s="36">
        <f>K654*$W$7</f>
        <v>2.7599999999999999E-4</v>
      </c>
      <c r="W654" s="43"/>
      <c r="X654" s="33">
        <f>I654*$Z$7</f>
        <v>2.1014639999999996</v>
      </c>
      <c r="Y654" s="33">
        <f>K654*$Z$7</f>
        <v>2.1014639999999996</v>
      </c>
      <c r="Z654" s="43"/>
      <c r="AA654" s="33">
        <f>I654+O654+R654+U654+X654</f>
        <v>5.8415399999999993</v>
      </c>
      <c r="AB654" s="33">
        <f>K654+P654+S654+V654+Y654</f>
        <v>5.8415399999999993</v>
      </c>
      <c r="AC654" s="33">
        <f>AA654*$AE$7</f>
        <v>1.7524619999999997</v>
      </c>
      <c r="AD654" s="33">
        <f>AB654*$AE$7</f>
        <v>1.7524619999999997</v>
      </c>
      <c r="AE654" s="43"/>
      <c r="AF654" s="43"/>
      <c r="AG654" s="43"/>
      <c r="AH654" s="33">
        <f>(AA654+AC654)*$AJ$7</f>
        <v>0.22782005999999996</v>
      </c>
      <c r="AI654" s="33">
        <f>(AB654+AD654)*$AJ$7</f>
        <v>0.22782005999999996</v>
      </c>
      <c r="AJ654" s="43"/>
      <c r="AK654" s="37">
        <v>20.28</v>
      </c>
      <c r="AL654" s="38">
        <v>2.2799999999999998</v>
      </c>
      <c r="AM654" s="38">
        <f t="shared" si="174"/>
        <v>21.9</v>
      </c>
      <c r="AN654" s="38">
        <f t="shared" si="175"/>
        <v>2.46</v>
      </c>
      <c r="AO654" s="37">
        <f t="shared" si="173"/>
        <v>4.38</v>
      </c>
      <c r="AP654" s="38">
        <f t="shared" si="173"/>
        <v>0.49</v>
      </c>
      <c r="AQ654" s="83"/>
      <c r="AR654" s="37">
        <f t="shared" ref="AR654:AS658" si="176">AM654+AO654</f>
        <v>26.279999999999998</v>
      </c>
      <c r="AS654" s="38">
        <f t="shared" si="176"/>
        <v>2.95</v>
      </c>
    </row>
    <row r="655" spans="1:45" ht="0.75" hidden="1" customHeight="1" x14ac:dyDescent="0.25">
      <c r="A655" s="247"/>
      <c r="B655" s="198"/>
      <c r="C655" s="200"/>
      <c r="D655" s="30" t="s">
        <v>46</v>
      </c>
      <c r="E655" s="31">
        <v>45</v>
      </c>
      <c r="F655" s="31">
        <v>45</v>
      </c>
      <c r="G655" s="33">
        <f>$G$594</f>
        <v>4.1000000000000002E-2</v>
      </c>
      <c r="H655" s="33">
        <f t="shared" si="167"/>
        <v>1.845</v>
      </c>
      <c r="I655" s="34"/>
      <c r="J655" s="33">
        <f t="shared" si="168"/>
        <v>1.845</v>
      </c>
      <c r="K655" s="34"/>
      <c r="L655" s="33"/>
      <c r="M655" s="33"/>
      <c r="N655" s="33"/>
      <c r="O655" s="33"/>
      <c r="P655" s="33"/>
      <c r="Q655" s="33"/>
      <c r="R655" s="33"/>
      <c r="S655" s="35"/>
      <c r="T655" s="43"/>
      <c r="U655" s="36"/>
      <c r="V655" s="36"/>
      <c r="W655" s="43"/>
      <c r="X655" s="33"/>
      <c r="Y655" s="33"/>
      <c r="Z655" s="43"/>
      <c r="AA655" s="33"/>
      <c r="AB655" s="33"/>
      <c r="AC655" s="33"/>
      <c r="AD655" s="33"/>
      <c r="AE655" s="43"/>
      <c r="AF655" s="43"/>
      <c r="AG655" s="43"/>
      <c r="AH655" s="33"/>
      <c r="AI655" s="33"/>
      <c r="AJ655" s="43"/>
      <c r="AK655" s="37"/>
      <c r="AL655" s="38"/>
      <c r="AM655" s="38">
        <f t="shared" si="174"/>
        <v>0</v>
      </c>
      <c r="AN655" s="38">
        <f t="shared" si="175"/>
        <v>0</v>
      </c>
      <c r="AO655" s="37">
        <f t="shared" si="173"/>
        <v>0</v>
      </c>
      <c r="AP655" s="38">
        <f t="shared" si="173"/>
        <v>0</v>
      </c>
      <c r="AQ655" s="83"/>
      <c r="AR655" s="37">
        <f t="shared" si="176"/>
        <v>0</v>
      </c>
      <c r="AS655" s="38">
        <f t="shared" si="176"/>
        <v>0</v>
      </c>
    </row>
    <row r="656" spans="1:45" ht="57" customHeight="1" x14ac:dyDescent="0.25">
      <c r="A656" s="246" t="s">
        <v>880</v>
      </c>
      <c r="B656" s="197" t="s">
        <v>881</v>
      </c>
      <c r="C656" s="199" t="s">
        <v>192</v>
      </c>
      <c r="D656" s="30" t="s">
        <v>811</v>
      </c>
      <c r="E656" s="31">
        <v>15</v>
      </c>
      <c r="F656" s="31">
        <v>15</v>
      </c>
      <c r="G656" s="33">
        <f>$G$595</f>
        <v>6.0999999999999999E-2</v>
      </c>
      <c r="H656" s="33">
        <f t="shared" si="167"/>
        <v>0.91500000000000004</v>
      </c>
      <c r="I656" s="34">
        <f>H656+H657</f>
        <v>2.5550000000000002</v>
      </c>
      <c r="J656" s="33">
        <f t="shared" si="168"/>
        <v>0.91500000000000004</v>
      </c>
      <c r="K656" s="34">
        <f>J656+J657</f>
        <v>2.5550000000000002</v>
      </c>
      <c r="L656" s="33"/>
      <c r="M656" s="33"/>
      <c r="N656" s="33"/>
      <c r="O656" s="33">
        <f>I656*$Q$7</f>
        <v>3.8324999999999998E-2</v>
      </c>
      <c r="P656" s="33">
        <f>K656*$Q$7</f>
        <v>3.8324999999999998E-2</v>
      </c>
      <c r="Q656" s="33"/>
      <c r="R656" s="33">
        <f>I656*$T$7</f>
        <v>0.86870000000000014</v>
      </c>
      <c r="S656" s="35">
        <f>K656*$T$7</f>
        <v>0.86870000000000014</v>
      </c>
      <c r="T656" s="43"/>
      <c r="U656" s="36">
        <f>I656*$W$7</f>
        <v>2.5550000000000003E-4</v>
      </c>
      <c r="V656" s="36">
        <f>K656*$W$7</f>
        <v>2.5550000000000003E-4</v>
      </c>
      <c r="W656" s="43"/>
      <c r="X656" s="33">
        <f>I656*$Z$7</f>
        <v>1.9453770000000001</v>
      </c>
      <c r="Y656" s="33">
        <f>K656*$Z$7</f>
        <v>1.9453770000000001</v>
      </c>
      <c r="Z656" s="43"/>
      <c r="AA656" s="33">
        <f>I656+O656+R656+U656+X656</f>
        <v>5.4076575000000009</v>
      </c>
      <c r="AB656" s="33">
        <f>K656+P656+S656+V656+Y656</f>
        <v>5.4076575000000009</v>
      </c>
      <c r="AC656" s="33">
        <f>AA656*$AE$7</f>
        <v>1.6222972500000001</v>
      </c>
      <c r="AD656" s="33">
        <f>AB656*$AE$7</f>
        <v>1.6222972500000001</v>
      </c>
      <c r="AE656" s="43"/>
      <c r="AF656" s="43"/>
      <c r="AG656" s="43"/>
      <c r="AH656" s="33">
        <f>(AA656+AC656)*$AJ$7</f>
        <v>0.21089864250000001</v>
      </c>
      <c r="AI656" s="33">
        <f>(AB656+AD656)*$AJ$7</f>
        <v>0.21089864250000001</v>
      </c>
      <c r="AJ656" s="43"/>
      <c r="AK656" s="37">
        <v>18.77</v>
      </c>
      <c r="AL656" s="38">
        <v>18.77</v>
      </c>
      <c r="AM656" s="38">
        <f t="shared" si="174"/>
        <v>20.27</v>
      </c>
      <c r="AN656" s="38">
        <f t="shared" si="175"/>
        <v>20.27</v>
      </c>
      <c r="AO656" s="37">
        <f t="shared" si="173"/>
        <v>4.05</v>
      </c>
      <c r="AP656" s="38">
        <f t="shared" si="173"/>
        <v>4.05</v>
      </c>
      <c r="AQ656" s="83"/>
      <c r="AR656" s="37">
        <f t="shared" si="176"/>
        <v>24.32</v>
      </c>
      <c r="AS656" s="38">
        <f t="shared" si="176"/>
        <v>24.32</v>
      </c>
    </row>
    <row r="657" spans="1:45" ht="0.75" customHeight="1" x14ac:dyDescent="0.25">
      <c r="A657" s="247"/>
      <c r="B657" s="198"/>
      <c r="C657" s="200"/>
      <c r="D657" s="30" t="s">
        <v>46</v>
      </c>
      <c r="E657" s="31">
        <v>40</v>
      </c>
      <c r="F657" s="31">
        <v>40</v>
      </c>
      <c r="G657" s="33">
        <f>$G$594</f>
        <v>4.1000000000000002E-2</v>
      </c>
      <c r="H657" s="33">
        <f t="shared" si="167"/>
        <v>1.6400000000000001</v>
      </c>
      <c r="I657" s="34"/>
      <c r="J657" s="33">
        <f t="shared" si="168"/>
        <v>1.6400000000000001</v>
      </c>
      <c r="K657" s="34"/>
      <c r="L657" s="33"/>
      <c r="M657" s="33"/>
      <c r="N657" s="33"/>
      <c r="O657" s="33"/>
      <c r="P657" s="33"/>
      <c r="Q657" s="33"/>
      <c r="R657" s="33"/>
      <c r="S657" s="35"/>
      <c r="T657" s="43"/>
      <c r="U657" s="36"/>
      <c r="V657" s="36"/>
      <c r="W657" s="43"/>
      <c r="X657" s="33"/>
      <c r="Y657" s="33"/>
      <c r="Z657" s="43"/>
      <c r="AA657" s="33"/>
      <c r="AB657" s="33"/>
      <c r="AC657" s="33"/>
      <c r="AD657" s="33"/>
      <c r="AE657" s="43"/>
      <c r="AF657" s="43"/>
      <c r="AG657" s="43"/>
      <c r="AH657" s="33"/>
      <c r="AI657" s="33"/>
      <c r="AJ657" s="43"/>
      <c r="AK657" s="37"/>
      <c r="AL657" s="38"/>
      <c r="AM657" s="38">
        <f t="shared" si="174"/>
        <v>0</v>
      </c>
      <c r="AN657" s="38">
        <f t="shared" si="175"/>
        <v>0</v>
      </c>
      <c r="AO657" s="37">
        <f t="shared" si="173"/>
        <v>0</v>
      </c>
      <c r="AP657" s="38">
        <f t="shared" si="173"/>
        <v>0</v>
      </c>
      <c r="AQ657" s="83"/>
      <c r="AR657" s="37">
        <f t="shared" si="176"/>
        <v>0</v>
      </c>
      <c r="AS657" s="38">
        <f t="shared" si="176"/>
        <v>0</v>
      </c>
    </row>
    <row r="658" spans="1:45" ht="32.25" customHeight="1" x14ac:dyDescent="0.25">
      <c r="A658" s="246" t="s">
        <v>882</v>
      </c>
      <c r="B658" s="197" t="s">
        <v>883</v>
      </c>
      <c r="C658" s="199" t="s">
        <v>192</v>
      </c>
      <c r="D658" s="30" t="s">
        <v>811</v>
      </c>
      <c r="E658" s="31">
        <v>5</v>
      </c>
      <c r="F658" s="31">
        <v>5</v>
      </c>
      <c r="G658" s="33">
        <f>$G$595</f>
        <v>6.0999999999999999E-2</v>
      </c>
      <c r="H658" s="33">
        <f t="shared" si="167"/>
        <v>0.30499999999999999</v>
      </c>
      <c r="I658" s="34">
        <f>H658+H659</f>
        <v>0.71500000000000008</v>
      </c>
      <c r="J658" s="33">
        <f t="shared" si="168"/>
        <v>0.30499999999999999</v>
      </c>
      <c r="K658" s="34">
        <f>J658+J659</f>
        <v>0.71500000000000008</v>
      </c>
      <c r="L658" s="33"/>
      <c r="M658" s="33"/>
      <c r="N658" s="33"/>
      <c r="O658" s="33">
        <f>I658*$Q$7</f>
        <v>1.0725E-2</v>
      </c>
      <c r="P658" s="33">
        <f>K658*$Q$7</f>
        <v>1.0725E-2</v>
      </c>
      <c r="Q658" s="33"/>
      <c r="R658" s="33">
        <f>I658*$T$7</f>
        <v>0.24310000000000004</v>
      </c>
      <c r="S658" s="35">
        <f>K658*$T$7</f>
        <v>0.24310000000000004</v>
      </c>
      <c r="T658" s="43"/>
      <c r="U658" s="36">
        <f>I658*$W$7</f>
        <v>7.1500000000000017E-5</v>
      </c>
      <c r="V658" s="36">
        <f>K658*$W$7</f>
        <v>7.1500000000000017E-5</v>
      </c>
      <c r="W658" s="43"/>
      <c r="X658" s="33">
        <f>I658*$Z$7</f>
        <v>0.54440100000000002</v>
      </c>
      <c r="Y658" s="33">
        <f>K658*$Z$7</f>
        <v>0.54440100000000002</v>
      </c>
      <c r="Z658" s="43"/>
      <c r="AA658" s="33">
        <f>I658+O658+R658+U658+X658</f>
        <v>1.5132975000000002</v>
      </c>
      <c r="AB658" s="33">
        <f>K658+P658+S658+V658+Y658</f>
        <v>1.5132975000000002</v>
      </c>
      <c r="AC658" s="33">
        <f>AA658*$AE$7</f>
        <v>0.45398925000000001</v>
      </c>
      <c r="AD658" s="33">
        <f>AB658*$AE$7</f>
        <v>0.45398925000000001</v>
      </c>
      <c r="AE658" s="43"/>
      <c r="AF658" s="43"/>
      <c r="AG658" s="43"/>
      <c r="AH658" s="33">
        <f>(AA658+AC658)*$AJ$7</f>
        <v>5.9018602500000003E-2</v>
      </c>
      <c r="AI658" s="33">
        <f>(AB658+AD658)*$AJ$7</f>
        <v>5.9018602500000003E-2</v>
      </c>
      <c r="AJ658" s="43"/>
      <c r="AK658" s="37">
        <v>5.26</v>
      </c>
      <c r="AL658" s="38">
        <v>5.26</v>
      </c>
      <c r="AM658" s="38">
        <f t="shared" si="174"/>
        <v>5.68</v>
      </c>
      <c r="AN658" s="38">
        <f t="shared" si="175"/>
        <v>5.68</v>
      </c>
      <c r="AO658" s="37">
        <f t="shared" si="173"/>
        <v>1.1399999999999999</v>
      </c>
      <c r="AP658" s="38">
        <f t="shared" si="173"/>
        <v>1.1399999999999999</v>
      </c>
      <c r="AQ658" s="83"/>
      <c r="AR658" s="37">
        <f t="shared" si="176"/>
        <v>6.8199999999999994</v>
      </c>
      <c r="AS658" s="38">
        <f t="shared" si="176"/>
        <v>6.8199999999999994</v>
      </c>
    </row>
    <row r="659" spans="1:45" ht="9" hidden="1" customHeight="1" x14ac:dyDescent="0.25">
      <c r="A659" s="247"/>
      <c r="B659" s="198"/>
      <c r="C659" s="200"/>
      <c r="D659" s="30" t="s">
        <v>46</v>
      </c>
      <c r="E659" s="31">
        <v>10</v>
      </c>
      <c r="F659" s="31">
        <v>10</v>
      </c>
      <c r="G659" s="33">
        <f>$G$594</f>
        <v>4.1000000000000002E-2</v>
      </c>
      <c r="H659" s="33">
        <f t="shared" si="167"/>
        <v>0.41000000000000003</v>
      </c>
      <c r="I659" s="34"/>
      <c r="J659" s="33">
        <f t="shared" si="168"/>
        <v>0.41000000000000003</v>
      </c>
      <c r="K659" s="34"/>
      <c r="L659" s="33"/>
      <c r="M659" s="33"/>
      <c r="N659" s="33"/>
      <c r="O659" s="33"/>
      <c r="P659" s="33"/>
      <c r="Q659" s="33"/>
      <c r="R659" s="33"/>
      <c r="S659" s="35"/>
      <c r="T659" s="43"/>
      <c r="U659" s="36"/>
      <c r="V659" s="36"/>
      <c r="W659" s="43"/>
      <c r="X659" s="33"/>
      <c r="Y659" s="33"/>
      <c r="Z659" s="43"/>
      <c r="AA659" s="33"/>
      <c r="AB659" s="33"/>
      <c r="AC659" s="33"/>
      <c r="AD659" s="33"/>
      <c r="AE659" s="43"/>
      <c r="AF659" s="43"/>
      <c r="AG659" s="43"/>
      <c r="AH659" s="33"/>
      <c r="AI659" s="33"/>
      <c r="AJ659" s="43"/>
      <c r="AK659" s="37"/>
      <c r="AL659" s="38"/>
      <c r="AM659" s="38">
        <f t="shared" si="174"/>
        <v>0</v>
      </c>
      <c r="AN659" s="38">
        <f t="shared" si="175"/>
        <v>0</v>
      </c>
      <c r="AO659" s="37">
        <f t="shared" si="173"/>
        <v>0</v>
      </c>
      <c r="AP659" s="38">
        <f t="shared" si="173"/>
        <v>0</v>
      </c>
      <c r="AQ659" s="83"/>
      <c r="AR659" s="37"/>
      <c r="AS659" s="38"/>
    </row>
    <row r="660" spans="1:45" s="148" customFormat="1" ht="25.5" x14ac:dyDescent="0.25">
      <c r="A660" s="149" t="s">
        <v>884</v>
      </c>
      <c r="B660" s="74" t="s">
        <v>885</v>
      </c>
      <c r="C660" s="75"/>
      <c r="D660" s="76"/>
      <c r="E660" s="77"/>
      <c r="F660" s="77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9"/>
      <c r="T660" s="146"/>
      <c r="U660" s="80"/>
      <c r="V660" s="80"/>
      <c r="W660" s="146"/>
      <c r="X660" s="78"/>
      <c r="Y660" s="78"/>
      <c r="Z660" s="146"/>
      <c r="AA660" s="78"/>
      <c r="AB660" s="78"/>
      <c r="AC660" s="78"/>
      <c r="AD660" s="78"/>
      <c r="AE660" s="146"/>
      <c r="AF660" s="146"/>
      <c r="AG660" s="146"/>
      <c r="AH660" s="78"/>
      <c r="AI660" s="78"/>
      <c r="AJ660" s="146"/>
      <c r="AK660" s="61"/>
      <c r="AL660" s="60"/>
      <c r="AM660" s="60"/>
      <c r="AN660" s="60"/>
      <c r="AO660" s="61"/>
      <c r="AP660" s="60"/>
      <c r="AQ660" s="147"/>
      <c r="AR660" s="61"/>
      <c r="AS660" s="60"/>
    </row>
    <row r="661" spans="1:45" ht="38.25" x14ac:dyDescent="0.25">
      <c r="A661" s="140" t="s">
        <v>886</v>
      </c>
      <c r="B661" s="28" t="s">
        <v>887</v>
      </c>
      <c r="C661" s="29"/>
      <c r="D661" s="30"/>
      <c r="E661" s="31"/>
      <c r="F661" s="31"/>
      <c r="G661" s="33"/>
      <c r="H661" s="33"/>
      <c r="I661" s="34"/>
      <c r="J661" s="33"/>
      <c r="K661" s="34"/>
      <c r="L661" s="33"/>
      <c r="M661" s="33"/>
      <c r="N661" s="33"/>
      <c r="O661" s="33"/>
      <c r="P661" s="33"/>
      <c r="Q661" s="33"/>
      <c r="R661" s="33"/>
      <c r="S661" s="35"/>
      <c r="T661" s="43"/>
      <c r="U661" s="36"/>
      <c r="V661" s="36"/>
      <c r="W661" s="43"/>
      <c r="X661" s="33"/>
      <c r="Y661" s="33"/>
      <c r="Z661" s="43"/>
      <c r="AA661" s="33"/>
      <c r="AB661" s="33"/>
      <c r="AC661" s="33"/>
      <c r="AD661" s="33"/>
      <c r="AE661" s="43"/>
      <c r="AF661" s="43"/>
      <c r="AG661" s="43"/>
      <c r="AH661" s="33"/>
      <c r="AI661" s="33"/>
      <c r="AJ661" s="43"/>
      <c r="AK661" s="37"/>
      <c r="AL661" s="38"/>
      <c r="AM661" s="38"/>
      <c r="AN661" s="38"/>
      <c r="AO661" s="37"/>
      <c r="AP661" s="38"/>
      <c r="AQ661" s="83"/>
      <c r="AR661" s="37"/>
      <c r="AS661" s="38"/>
    </row>
    <row r="662" spans="1:45" ht="34.5" customHeight="1" x14ac:dyDescent="0.25">
      <c r="A662" s="246" t="s">
        <v>888</v>
      </c>
      <c r="B662" s="197" t="s">
        <v>889</v>
      </c>
      <c r="C662" s="199" t="s">
        <v>192</v>
      </c>
      <c r="D662" s="30" t="s">
        <v>811</v>
      </c>
      <c r="E662" s="31">
        <v>10</v>
      </c>
      <c r="F662" s="31">
        <v>6</v>
      </c>
      <c r="G662" s="33">
        <f>$G$595</f>
        <v>6.0999999999999999E-2</v>
      </c>
      <c r="H662" s="33">
        <f t="shared" si="167"/>
        <v>0.61</v>
      </c>
      <c r="I662" s="34">
        <f>H662+H663</f>
        <v>1.2250000000000001</v>
      </c>
      <c r="J662" s="33">
        <f t="shared" si="168"/>
        <v>0.36599999999999999</v>
      </c>
      <c r="K662" s="34">
        <f>J662+J663</f>
        <v>0.73499999999999999</v>
      </c>
      <c r="L662" s="33"/>
      <c r="M662" s="33"/>
      <c r="N662" s="33"/>
      <c r="O662" s="33">
        <f>I662*$Q$7</f>
        <v>1.8374999999999999E-2</v>
      </c>
      <c r="P662" s="33">
        <f>K662*$Q$7</f>
        <v>1.1025E-2</v>
      </c>
      <c r="Q662" s="33"/>
      <c r="R662" s="33">
        <f>I662*$T$7</f>
        <v>0.41650000000000004</v>
      </c>
      <c r="S662" s="35">
        <f>K662*$T$7</f>
        <v>0.24990000000000001</v>
      </c>
      <c r="T662" s="43"/>
      <c r="U662" s="36">
        <f>I662*$W$7</f>
        <v>1.2250000000000002E-4</v>
      </c>
      <c r="V662" s="36">
        <f>K662*$W$7</f>
        <v>7.3499999999999998E-5</v>
      </c>
      <c r="W662" s="43"/>
      <c r="X662" s="33">
        <f>I662*$Z$7</f>
        <v>0.93271500000000007</v>
      </c>
      <c r="Y662" s="33">
        <f>K662*$Z$7</f>
        <v>0.55962899999999993</v>
      </c>
      <c r="Z662" s="43"/>
      <c r="AA662" s="33">
        <f>I662+O662+R662+U662+X662</f>
        <v>2.5927125000000002</v>
      </c>
      <c r="AB662" s="33">
        <f>K662+P662+S662+V662+Y662</f>
        <v>1.5556274999999999</v>
      </c>
      <c r="AC662" s="33">
        <f>AA662*$AE$7</f>
        <v>0.77781375000000008</v>
      </c>
      <c r="AD662" s="33">
        <f>AB662*$AE$7</f>
        <v>0.46668824999999997</v>
      </c>
      <c r="AE662" s="43"/>
      <c r="AF662" s="43"/>
      <c r="AG662" s="43"/>
      <c r="AH662" s="33">
        <f>(AA662+AC662)*$AJ$7</f>
        <v>0.1011157875</v>
      </c>
      <c r="AI662" s="33">
        <f>(AB662+AD662)*$AJ$7</f>
        <v>6.0669472499999988E-2</v>
      </c>
      <c r="AJ662" s="43"/>
      <c r="AK662" s="37">
        <v>9</v>
      </c>
      <c r="AL662" s="38">
        <v>5.41</v>
      </c>
      <c r="AM662" s="38">
        <f t="shared" si="174"/>
        <v>9.7200000000000006</v>
      </c>
      <c r="AN662" s="38">
        <f t="shared" si="175"/>
        <v>5.84</v>
      </c>
      <c r="AO662" s="37">
        <f t="shared" si="173"/>
        <v>1.94</v>
      </c>
      <c r="AP662" s="38">
        <f t="shared" si="173"/>
        <v>1.17</v>
      </c>
      <c r="AQ662" s="83"/>
      <c r="AR662" s="37">
        <f>AM662+AO662</f>
        <v>11.66</v>
      </c>
      <c r="AS662" s="38">
        <f>AN662+AP662</f>
        <v>7.01</v>
      </c>
    </row>
    <row r="663" spans="1:45" ht="28.5" hidden="1" customHeight="1" x14ac:dyDescent="0.25">
      <c r="A663" s="247"/>
      <c r="B663" s="198"/>
      <c r="C663" s="200"/>
      <c r="D663" s="30" t="s">
        <v>46</v>
      </c>
      <c r="E663" s="31">
        <v>15</v>
      </c>
      <c r="F663" s="31">
        <v>9</v>
      </c>
      <c r="G663" s="33">
        <f>$G$594</f>
        <v>4.1000000000000002E-2</v>
      </c>
      <c r="H663" s="33">
        <f t="shared" si="167"/>
        <v>0.61499999999999999</v>
      </c>
      <c r="I663" s="34"/>
      <c r="J663" s="33">
        <f t="shared" si="168"/>
        <v>0.36899999999999999</v>
      </c>
      <c r="K663" s="34"/>
      <c r="L663" s="33"/>
      <c r="M663" s="33"/>
      <c r="N663" s="33"/>
      <c r="O663" s="33"/>
      <c r="P663" s="33"/>
      <c r="Q663" s="33"/>
      <c r="R663" s="33"/>
      <c r="S663" s="35"/>
      <c r="T663" s="43"/>
      <c r="U663" s="36"/>
      <c r="V663" s="36"/>
      <c r="W663" s="43"/>
      <c r="X663" s="33"/>
      <c r="Y663" s="33"/>
      <c r="Z663" s="43"/>
      <c r="AA663" s="33"/>
      <c r="AB663" s="33"/>
      <c r="AC663" s="33"/>
      <c r="AD663" s="33"/>
      <c r="AE663" s="43"/>
      <c r="AF663" s="43"/>
      <c r="AG663" s="43"/>
      <c r="AH663" s="33"/>
      <c r="AI663" s="33"/>
      <c r="AJ663" s="43"/>
      <c r="AK663" s="37"/>
      <c r="AL663" s="38"/>
      <c r="AM663" s="38">
        <f t="shared" si="174"/>
        <v>0</v>
      </c>
      <c r="AN663" s="38">
        <f t="shared" si="175"/>
        <v>0</v>
      </c>
      <c r="AO663" s="37">
        <f t="shared" si="173"/>
        <v>0</v>
      </c>
      <c r="AP663" s="38">
        <f t="shared" si="173"/>
        <v>0</v>
      </c>
      <c r="AQ663" s="83"/>
      <c r="AR663" s="37"/>
      <c r="AS663" s="38"/>
    </row>
    <row r="664" spans="1:45" ht="30" customHeight="1" x14ac:dyDescent="0.25">
      <c r="A664" s="140" t="s">
        <v>890</v>
      </c>
      <c r="B664" s="28" t="s">
        <v>891</v>
      </c>
      <c r="C664" s="29"/>
      <c r="D664" s="30"/>
      <c r="E664" s="31"/>
      <c r="F664" s="31"/>
      <c r="G664" s="33"/>
      <c r="H664" s="33"/>
      <c r="I664" s="34"/>
      <c r="J664" s="33"/>
      <c r="K664" s="34"/>
      <c r="L664" s="33"/>
      <c r="M664" s="33"/>
      <c r="N664" s="33"/>
      <c r="O664" s="33"/>
      <c r="P664" s="33"/>
      <c r="Q664" s="33"/>
      <c r="R664" s="33"/>
      <c r="S664" s="35"/>
      <c r="T664" s="43"/>
      <c r="U664" s="36"/>
      <c r="V664" s="36"/>
      <c r="W664" s="43"/>
      <c r="X664" s="33"/>
      <c r="Y664" s="33"/>
      <c r="Z664" s="43"/>
      <c r="AA664" s="33"/>
      <c r="AB664" s="33"/>
      <c r="AC664" s="33"/>
      <c r="AD664" s="33"/>
      <c r="AE664" s="43"/>
      <c r="AF664" s="43"/>
      <c r="AG664" s="43"/>
      <c r="AH664" s="33"/>
      <c r="AI664" s="33"/>
      <c r="AJ664" s="43"/>
      <c r="AK664" s="37"/>
      <c r="AL664" s="38"/>
      <c r="AM664" s="38"/>
      <c r="AN664" s="38"/>
      <c r="AO664" s="37"/>
      <c r="AP664" s="38"/>
      <c r="AQ664" s="83"/>
      <c r="AR664" s="37"/>
      <c r="AS664" s="38"/>
    </row>
    <row r="665" spans="1:45" ht="17.25" customHeight="1" x14ac:dyDescent="0.25">
      <c r="A665" s="246" t="s">
        <v>892</v>
      </c>
      <c r="B665" s="197" t="s">
        <v>893</v>
      </c>
      <c r="C665" s="199" t="s">
        <v>192</v>
      </c>
      <c r="D665" s="30" t="s">
        <v>811</v>
      </c>
      <c r="E665" s="31">
        <v>15</v>
      </c>
      <c r="F665" s="31">
        <v>9</v>
      </c>
      <c r="G665" s="33">
        <f>$G$595</f>
        <v>6.0999999999999999E-2</v>
      </c>
      <c r="H665" s="33">
        <f t="shared" si="167"/>
        <v>0.91500000000000004</v>
      </c>
      <c r="I665" s="34">
        <f>H665+H666</f>
        <v>1.7350000000000001</v>
      </c>
      <c r="J665" s="33">
        <f t="shared" si="168"/>
        <v>0.54899999999999993</v>
      </c>
      <c r="K665" s="34">
        <f>J665+J666</f>
        <v>1.0409999999999999</v>
      </c>
      <c r="L665" s="33"/>
      <c r="M665" s="33"/>
      <c r="N665" s="33"/>
      <c r="O665" s="33">
        <f>I665*$Q$7</f>
        <v>2.6025E-2</v>
      </c>
      <c r="P665" s="33">
        <f>K665*$Q$7</f>
        <v>1.5614999999999999E-2</v>
      </c>
      <c r="Q665" s="33"/>
      <c r="R665" s="33">
        <f>I665*$T$7</f>
        <v>0.58990000000000009</v>
      </c>
      <c r="S665" s="35">
        <f>K665*$T$7</f>
        <v>0.35393999999999998</v>
      </c>
      <c r="T665" s="43"/>
      <c r="U665" s="36">
        <f>I665*$W$7</f>
        <v>1.7350000000000002E-4</v>
      </c>
      <c r="V665" s="36">
        <f>K665*$W$7</f>
        <v>1.041E-4</v>
      </c>
      <c r="W665" s="43"/>
      <c r="X665" s="33">
        <f>I665*$Z$7</f>
        <v>1.321029</v>
      </c>
      <c r="Y665" s="33">
        <f>K665*$Z$7</f>
        <v>0.79261739999999992</v>
      </c>
      <c r="Z665" s="43"/>
      <c r="AA665" s="33">
        <f>I665+O665+R665+U665+X665</f>
        <v>3.6721275000000002</v>
      </c>
      <c r="AB665" s="33">
        <f>K665+P665+S665+V665+Y665</f>
        <v>2.2032764999999994</v>
      </c>
      <c r="AC665" s="33">
        <f>AA665*$AE$7</f>
        <v>1.1016382499999999</v>
      </c>
      <c r="AD665" s="33">
        <f>AB665*$AE$7</f>
        <v>0.66098294999999985</v>
      </c>
      <c r="AE665" s="43"/>
      <c r="AF665" s="43"/>
      <c r="AG665" s="43"/>
      <c r="AH665" s="33">
        <f>(AA665+AC665)*$AJ$7</f>
        <v>0.14321297249999998</v>
      </c>
      <c r="AI665" s="33">
        <f>(AB665+AD665)*$AJ$7</f>
        <v>8.5927783499999966E-2</v>
      </c>
      <c r="AJ665" s="43"/>
      <c r="AK665" s="37">
        <v>12.75</v>
      </c>
      <c r="AL665" s="38">
        <v>7.65</v>
      </c>
      <c r="AM665" s="38">
        <f t="shared" si="174"/>
        <v>13.77</v>
      </c>
      <c r="AN665" s="38">
        <f t="shared" si="175"/>
        <v>8.26</v>
      </c>
      <c r="AO665" s="37">
        <f t="shared" si="173"/>
        <v>2.75</v>
      </c>
      <c r="AP665" s="38">
        <f t="shared" si="173"/>
        <v>1.65</v>
      </c>
      <c r="AQ665" s="83"/>
      <c r="AR665" s="37">
        <f t="shared" ref="AR665:AS682" si="177">AM665+AO665</f>
        <v>16.52</v>
      </c>
      <c r="AS665" s="38">
        <f t="shared" si="177"/>
        <v>9.91</v>
      </c>
    </row>
    <row r="666" spans="1:45" ht="0.75" hidden="1" customHeight="1" x14ac:dyDescent="0.25">
      <c r="A666" s="247"/>
      <c r="B666" s="198"/>
      <c r="C666" s="200"/>
      <c r="D666" s="30" t="s">
        <v>46</v>
      </c>
      <c r="E666" s="31">
        <v>20</v>
      </c>
      <c r="F666" s="31">
        <v>12</v>
      </c>
      <c r="G666" s="33">
        <f>$G$594</f>
        <v>4.1000000000000002E-2</v>
      </c>
      <c r="H666" s="33">
        <f t="shared" si="167"/>
        <v>0.82000000000000006</v>
      </c>
      <c r="I666" s="34"/>
      <c r="J666" s="33">
        <f t="shared" si="168"/>
        <v>0.49199999999999999</v>
      </c>
      <c r="K666" s="34"/>
      <c r="L666" s="33"/>
      <c r="M666" s="33"/>
      <c r="N666" s="33"/>
      <c r="O666" s="33"/>
      <c r="P666" s="33"/>
      <c r="Q666" s="33"/>
      <c r="R666" s="33"/>
      <c r="S666" s="35"/>
      <c r="T666" s="43"/>
      <c r="U666" s="36"/>
      <c r="V666" s="36"/>
      <c r="W666" s="43"/>
      <c r="X666" s="33"/>
      <c r="Y666" s="33"/>
      <c r="Z666" s="43"/>
      <c r="AA666" s="33"/>
      <c r="AB666" s="33"/>
      <c r="AC666" s="33"/>
      <c r="AD666" s="33"/>
      <c r="AE666" s="43"/>
      <c r="AF666" s="43"/>
      <c r="AG666" s="43"/>
      <c r="AH666" s="33"/>
      <c r="AI666" s="33"/>
      <c r="AJ666" s="43"/>
      <c r="AK666" s="37"/>
      <c r="AL666" s="38"/>
      <c r="AM666" s="38">
        <f t="shared" si="174"/>
        <v>0</v>
      </c>
      <c r="AN666" s="38">
        <f t="shared" si="175"/>
        <v>0</v>
      </c>
      <c r="AO666" s="37">
        <f t="shared" si="173"/>
        <v>0</v>
      </c>
      <c r="AP666" s="38">
        <f t="shared" si="173"/>
        <v>0</v>
      </c>
      <c r="AQ666" s="83"/>
      <c r="AR666" s="37">
        <f t="shared" si="177"/>
        <v>0</v>
      </c>
      <c r="AS666" s="38">
        <f t="shared" si="177"/>
        <v>0</v>
      </c>
    </row>
    <row r="667" spans="1:45" ht="27.75" customHeight="1" x14ac:dyDescent="0.25">
      <c r="A667" s="246" t="s">
        <v>894</v>
      </c>
      <c r="B667" s="197" t="s">
        <v>895</v>
      </c>
      <c r="C667" s="199" t="s">
        <v>192</v>
      </c>
      <c r="D667" s="30" t="s">
        <v>811</v>
      </c>
      <c r="E667" s="31">
        <v>20</v>
      </c>
      <c r="F667" s="31">
        <v>12</v>
      </c>
      <c r="G667" s="33">
        <f>$G$595</f>
        <v>6.0999999999999999E-2</v>
      </c>
      <c r="H667" s="33">
        <f t="shared" si="167"/>
        <v>1.22</v>
      </c>
      <c r="I667" s="34">
        <f>H667+H668</f>
        <v>2.2450000000000001</v>
      </c>
      <c r="J667" s="33">
        <f t="shared" si="168"/>
        <v>0.73199999999999998</v>
      </c>
      <c r="K667" s="34">
        <f>J667+J668</f>
        <v>1.347</v>
      </c>
      <c r="L667" s="33"/>
      <c r="M667" s="33"/>
      <c r="N667" s="33"/>
      <c r="O667" s="33">
        <f>I667*$Q$7</f>
        <v>3.3675000000000004E-2</v>
      </c>
      <c r="P667" s="33">
        <f>K667*$Q$7</f>
        <v>2.0204999999999997E-2</v>
      </c>
      <c r="Q667" s="33"/>
      <c r="R667" s="33">
        <f>I667*$T$7</f>
        <v>0.76330000000000009</v>
      </c>
      <c r="S667" s="35">
        <f>K667*$T$7</f>
        <v>0.45798</v>
      </c>
      <c r="T667" s="43"/>
      <c r="U667" s="36">
        <f>I667*$W$7</f>
        <v>2.2450000000000001E-4</v>
      </c>
      <c r="V667" s="36">
        <f>K667*$W$7</f>
        <v>1.3469999999999999E-4</v>
      </c>
      <c r="W667" s="43"/>
      <c r="X667" s="33">
        <f>I667*$Z$7</f>
        <v>1.7093430000000001</v>
      </c>
      <c r="Y667" s="33">
        <f>K667*$Z$7</f>
        <v>1.0256057999999999</v>
      </c>
      <c r="Z667" s="43"/>
      <c r="AA667" s="33">
        <f>I667+O667+R667+U667+X667</f>
        <v>4.7515425000000002</v>
      </c>
      <c r="AB667" s="33">
        <f>K667+P667+S667+V667+Y667</f>
        <v>2.8509254999999998</v>
      </c>
      <c r="AC667" s="33">
        <f>AA667*$AE$7</f>
        <v>1.4254627500000001</v>
      </c>
      <c r="AD667" s="33">
        <f>AB667*$AE$7</f>
        <v>0.85527764999999989</v>
      </c>
      <c r="AE667" s="43"/>
      <c r="AF667" s="43"/>
      <c r="AG667" s="43"/>
      <c r="AH667" s="33">
        <f>(AA667+AC667)*$AJ$7</f>
        <v>0.18531015750000002</v>
      </c>
      <c r="AI667" s="33">
        <f>(AB667+AD667)*$AJ$7</f>
        <v>0.11118609449999999</v>
      </c>
      <c r="AJ667" s="43"/>
      <c r="AK667" s="37">
        <v>16.489999999999998</v>
      </c>
      <c r="AL667" s="38">
        <v>9.9</v>
      </c>
      <c r="AM667" s="38">
        <f t="shared" si="174"/>
        <v>17.809999999999999</v>
      </c>
      <c r="AN667" s="38">
        <f t="shared" si="175"/>
        <v>10.69</v>
      </c>
      <c r="AO667" s="37">
        <f t="shared" si="173"/>
        <v>3.56</v>
      </c>
      <c r="AP667" s="38">
        <f t="shared" si="173"/>
        <v>2.14</v>
      </c>
      <c r="AQ667" s="83"/>
      <c r="AR667" s="37">
        <f t="shared" si="177"/>
        <v>21.369999999999997</v>
      </c>
      <c r="AS667" s="38">
        <f t="shared" si="177"/>
        <v>12.83</v>
      </c>
    </row>
    <row r="668" spans="1:45" ht="0.75" hidden="1" customHeight="1" x14ac:dyDescent="0.25">
      <c r="A668" s="247"/>
      <c r="B668" s="198"/>
      <c r="C668" s="200"/>
      <c r="D668" s="30" t="s">
        <v>46</v>
      </c>
      <c r="E668" s="31">
        <v>25</v>
      </c>
      <c r="F668" s="31">
        <v>15</v>
      </c>
      <c r="G668" s="33">
        <f>$G$594</f>
        <v>4.1000000000000002E-2</v>
      </c>
      <c r="H668" s="33">
        <f t="shared" si="167"/>
        <v>1.0250000000000001</v>
      </c>
      <c r="I668" s="34"/>
      <c r="J668" s="33">
        <f t="shared" si="168"/>
        <v>0.61499999999999999</v>
      </c>
      <c r="K668" s="34"/>
      <c r="L668" s="33"/>
      <c r="M668" s="33"/>
      <c r="N668" s="33"/>
      <c r="O668" s="33"/>
      <c r="P668" s="33"/>
      <c r="Q668" s="33"/>
      <c r="R668" s="33"/>
      <c r="S668" s="35"/>
      <c r="T668" s="43"/>
      <c r="U668" s="36"/>
      <c r="V668" s="36"/>
      <c r="W668" s="43"/>
      <c r="X668" s="33"/>
      <c r="Y668" s="33"/>
      <c r="Z668" s="43"/>
      <c r="AA668" s="33"/>
      <c r="AB668" s="33"/>
      <c r="AC668" s="33"/>
      <c r="AD668" s="33"/>
      <c r="AE668" s="43"/>
      <c r="AF668" s="43"/>
      <c r="AG668" s="43"/>
      <c r="AH668" s="33"/>
      <c r="AI668" s="33"/>
      <c r="AJ668" s="43"/>
      <c r="AK668" s="37"/>
      <c r="AL668" s="38"/>
      <c r="AM668" s="38">
        <f t="shared" si="174"/>
        <v>0</v>
      </c>
      <c r="AN668" s="38">
        <f t="shared" si="175"/>
        <v>0</v>
      </c>
      <c r="AO668" s="37">
        <f t="shared" si="173"/>
        <v>0</v>
      </c>
      <c r="AP668" s="38">
        <f t="shared" si="173"/>
        <v>0</v>
      </c>
      <c r="AQ668" s="83"/>
      <c r="AR668" s="37">
        <f t="shared" si="177"/>
        <v>0</v>
      </c>
      <c r="AS668" s="38">
        <f t="shared" si="177"/>
        <v>0</v>
      </c>
    </row>
    <row r="669" spans="1:45" ht="33" customHeight="1" x14ac:dyDescent="0.25">
      <c r="A669" s="246" t="s">
        <v>896</v>
      </c>
      <c r="B669" s="197" t="s">
        <v>897</v>
      </c>
      <c r="C669" s="199" t="s">
        <v>192</v>
      </c>
      <c r="D669" s="30" t="s">
        <v>811</v>
      </c>
      <c r="E669" s="31">
        <v>15</v>
      </c>
      <c r="F669" s="31">
        <v>9</v>
      </c>
      <c r="G669" s="33">
        <f>$G$595</f>
        <v>6.0999999999999999E-2</v>
      </c>
      <c r="H669" s="33">
        <f t="shared" si="167"/>
        <v>0.91500000000000004</v>
      </c>
      <c r="I669" s="34">
        <f>H669+H670</f>
        <v>1.7350000000000001</v>
      </c>
      <c r="J669" s="33">
        <f t="shared" si="168"/>
        <v>0.54899999999999993</v>
      </c>
      <c r="K669" s="34">
        <f>J669+J670</f>
        <v>1.0409999999999999</v>
      </c>
      <c r="L669" s="33"/>
      <c r="M669" s="33"/>
      <c r="N669" s="33"/>
      <c r="O669" s="33">
        <f>I669*$Q$7</f>
        <v>2.6025E-2</v>
      </c>
      <c r="P669" s="33">
        <f>K669*$Q$7</f>
        <v>1.5614999999999999E-2</v>
      </c>
      <c r="Q669" s="33"/>
      <c r="R669" s="33">
        <f>I669*$T$7</f>
        <v>0.58990000000000009</v>
      </c>
      <c r="S669" s="35">
        <f>K669*$T$7</f>
        <v>0.35393999999999998</v>
      </c>
      <c r="T669" s="43"/>
      <c r="U669" s="36">
        <f>I669*$W$7</f>
        <v>1.7350000000000002E-4</v>
      </c>
      <c r="V669" s="36">
        <f>K669*$W$7</f>
        <v>1.041E-4</v>
      </c>
      <c r="W669" s="43"/>
      <c r="X669" s="33">
        <f>I669*$Z$7</f>
        <v>1.321029</v>
      </c>
      <c r="Y669" s="33">
        <f>K669*$Z$7</f>
        <v>0.79261739999999992</v>
      </c>
      <c r="Z669" s="43"/>
      <c r="AA669" s="33">
        <f>I669+O669+R669+U669+X669</f>
        <v>3.6721275000000002</v>
      </c>
      <c r="AB669" s="33">
        <f>K669+P669+S669+V669+Y669</f>
        <v>2.2032764999999994</v>
      </c>
      <c r="AC669" s="33">
        <f>AA669*$AE$7</f>
        <v>1.1016382499999999</v>
      </c>
      <c r="AD669" s="33">
        <f>AB669*$AE$7</f>
        <v>0.66098294999999985</v>
      </c>
      <c r="AE669" s="43"/>
      <c r="AF669" s="43"/>
      <c r="AG669" s="43"/>
      <c r="AH669" s="33">
        <f>(AA669+AC669)*$AJ$7</f>
        <v>0.14321297249999998</v>
      </c>
      <c r="AI669" s="33">
        <f>(AB669+AD669)*$AJ$7</f>
        <v>8.5927783499999966E-2</v>
      </c>
      <c r="AJ669" s="43"/>
      <c r="AK669" s="37">
        <v>12.75</v>
      </c>
      <c r="AL669" s="38">
        <v>7.65</v>
      </c>
      <c r="AM669" s="38">
        <f t="shared" si="174"/>
        <v>13.77</v>
      </c>
      <c r="AN669" s="38">
        <f t="shared" si="175"/>
        <v>8.26</v>
      </c>
      <c r="AO669" s="37">
        <f t="shared" si="173"/>
        <v>2.75</v>
      </c>
      <c r="AP669" s="38">
        <f t="shared" si="173"/>
        <v>1.65</v>
      </c>
      <c r="AQ669" s="83"/>
      <c r="AR669" s="37">
        <f t="shared" si="177"/>
        <v>16.52</v>
      </c>
      <c r="AS669" s="38">
        <f t="shared" si="177"/>
        <v>9.91</v>
      </c>
    </row>
    <row r="670" spans="1:45" ht="6.75" hidden="1" customHeight="1" x14ac:dyDescent="0.25">
      <c r="A670" s="247"/>
      <c r="B670" s="198"/>
      <c r="C670" s="200"/>
      <c r="D670" s="30" t="s">
        <v>46</v>
      </c>
      <c r="E670" s="31">
        <v>20</v>
      </c>
      <c r="F670" s="31">
        <v>12</v>
      </c>
      <c r="G670" s="33">
        <f>$G$594</f>
        <v>4.1000000000000002E-2</v>
      </c>
      <c r="H670" s="33">
        <f t="shared" si="167"/>
        <v>0.82000000000000006</v>
      </c>
      <c r="I670" s="34"/>
      <c r="J670" s="33">
        <f t="shared" si="168"/>
        <v>0.49199999999999999</v>
      </c>
      <c r="K670" s="34"/>
      <c r="L670" s="33"/>
      <c r="M670" s="33"/>
      <c r="N670" s="33"/>
      <c r="O670" s="33"/>
      <c r="P670" s="33"/>
      <c r="Q670" s="33"/>
      <c r="R670" s="33"/>
      <c r="S670" s="35"/>
      <c r="T670" s="43"/>
      <c r="U670" s="36"/>
      <c r="V670" s="36"/>
      <c r="W670" s="43"/>
      <c r="X670" s="33"/>
      <c r="Y670" s="33"/>
      <c r="Z670" s="43"/>
      <c r="AA670" s="33"/>
      <c r="AB670" s="33"/>
      <c r="AC670" s="33"/>
      <c r="AD670" s="33"/>
      <c r="AE670" s="43"/>
      <c r="AF670" s="43"/>
      <c r="AG670" s="43"/>
      <c r="AH670" s="33"/>
      <c r="AI670" s="33"/>
      <c r="AJ670" s="43"/>
      <c r="AK670" s="37"/>
      <c r="AL670" s="38"/>
      <c r="AM670" s="38">
        <f t="shared" si="174"/>
        <v>0</v>
      </c>
      <c r="AN670" s="38">
        <f t="shared" si="175"/>
        <v>0</v>
      </c>
      <c r="AO670" s="37">
        <f t="shared" si="173"/>
        <v>0</v>
      </c>
      <c r="AP670" s="38">
        <f t="shared" si="173"/>
        <v>0</v>
      </c>
      <c r="AQ670" s="83"/>
      <c r="AR670" s="37">
        <f t="shared" si="177"/>
        <v>0</v>
      </c>
      <c r="AS670" s="38">
        <f t="shared" si="177"/>
        <v>0</v>
      </c>
    </row>
    <row r="671" spans="1:45" ht="23.25" customHeight="1" x14ac:dyDescent="0.25">
      <c r="A671" s="246" t="s">
        <v>898</v>
      </c>
      <c r="B671" s="197" t="s">
        <v>899</v>
      </c>
      <c r="C671" s="199" t="s">
        <v>192</v>
      </c>
      <c r="D671" s="30" t="s">
        <v>811</v>
      </c>
      <c r="E671" s="31">
        <v>15</v>
      </c>
      <c r="F671" s="31">
        <v>9</v>
      </c>
      <c r="G671" s="33">
        <f>$G$595</f>
        <v>6.0999999999999999E-2</v>
      </c>
      <c r="H671" s="33">
        <f t="shared" si="167"/>
        <v>0.91500000000000004</v>
      </c>
      <c r="I671" s="34">
        <f>H671+H672</f>
        <v>1.7350000000000001</v>
      </c>
      <c r="J671" s="33">
        <f t="shared" si="168"/>
        <v>0.54899999999999993</v>
      </c>
      <c r="K671" s="34">
        <f>J671+J672</f>
        <v>1.0409999999999999</v>
      </c>
      <c r="L671" s="33"/>
      <c r="M671" s="33"/>
      <c r="N671" s="33"/>
      <c r="O671" s="33">
        <f>I671*$Q$7</f>
        <v>2.6025E-2</v>
      </c>
      <c r="P671" s="33">
        <f>K671*$Q$7</f>
        <v>1.5614999999999999E-2</v>
      </c>
      <c r="Q671" s="33"/>
      <c r="R671" s="33">
        <f>I671*$T$7</f>
        <v>0.58990000000000009</v>
      </c>
      <c r="S671" s="35">
        <f>K671*$T$7</f>
        <v>0.35393999999999998</v>
      </c>
      <c r="T671" s="43"/>
      <c r="U671" s="36">
        <f>I671*$W$7</f>
        <v>1.7350000000000002E-4</v>
      </c>
      <c r="V671" s="36">
        <f>K671*$W$7</f>
        <v>1.041E-4</v>
      </c>
      <c r="W671" s="43"/>
      <c r="X671" s="33">
        <f>I671*$Z$7</f>
        <v>1.321029</v>
      </c>
      <c r="Y671" s="33">
        <f>K671*$Z$7</f>
        <v>0.79261739999999992</v>
      </c>
      <c r="Z671" s="43"/>
      <c r="AA671" s="33">
        <f>I671+O671+R671+U671+X671</f>
        <v>3.6721275000000002</v>
      </c>
      <c r="AB671" s="33">
        <f>K671+P671+S671+V671+Y671</f>
        <v>2.2032764999999994</v>
      </c>
      <c r="AC671" s="33">
        <f>AA671*$AE$7</f>
        <v>1.1016382499999999</v>
      </c>
      <c r="AD671" s="33">
        <f>AB671*$AE$7</f>
        <v>0.66098294999999985</v>
      </c>
      <c r="AE671" s="43"/>
      <c r="AF671" s="43"/>
      <c r="AG671" s="43"/>
      <c r="AH671" s="33">
        <f>(AA671+AC671)*$AJ$7</f>
        <v>0.14321297249999998</v>
      </c>
      <c r="AI671" s="33">
        <f>(AB671+AD671)*$AJ$7</f>
        <v>8.5927783499999966E-2</v>
      </c>
      <c r="AJ671" s="43"/>
      <c r="AK671" s="37">
        <v>12.75</v>
      </c>
      <c r="AL671" s="38">
        <v>7.65</v>
      </c>
      <c r="AM671" s="38">
        <f t="shared" si="174"/>
        <v>13.77</v>
      </c>
      <c r="AN671" s="38">
        <f t="shared" si="175"/>
        <v>8.26</v>
      </c>
      <c r="AO671" s="37">
        <f t="shared" si="173"/>
        <v>2.75</v>
      </c>
      <c r="AP671" s="38">
        <f t="shared" si="173"/>
        <v>1.65</v>
      </c>
      <c r="AQ671" s="83"/>
      <c r="AR671" s="37">
        <f t="shared" si="177"/>
        <v>16.52</v>
      </c>
      <c r="AS671" s="38">
        <f t="shared" si="177"/>
        <v>9.91</v>
      </c>
    </row>
    <row r="672" spans="1:45" ht="51.75" hidden="1" customHeight="1" x14ac:dyDescent="0.25">
      <c r="A672" s="247"/>
      <c r="B672" s="198"/>
      <c r="C672" s="200"/>
      <c r="D672" s="30" t="s">
        <v>46</v>
      </c>
      <c r="E672" s="31">
        <v>20</v>
      </c>
      <c r="F672" s="31">
        <v>12</v>
      </c>
      <c r="G672" s="33">
        <f>$G$594</f>
        <v>4.1000000000000002E-2</v>
      </c>
      <c r="H672" s="33">
        <f t="shared" si="167"/>
        <v>0.82000000000000006</v>
      </c>
      <c r="I672" s="34"/>
      <c r="J672" s="33">
        <f t="shared" si="168"/>
        <v>0.49199999999999999</v>
      </c>
      <c r="K672" s="34"/>
      <c r="L672" s="33"/>
      <c r="M672" s="33"/>
      <c r="N672" s="33"/>
      <c r="O672" s="33"/>
      <c r="P672" s="33"/>
      <c r="Q672" s="33"/>
      <c r="R672" s="33"/>
      <c r="S672" s="35"/>
      <c r="T672" s="43"/>
      <c r="U672" s="36"/>
      <c r="V672" s="36"/>
      <c r="W672" s="43"/>
      <c r="X672" s="33"/>
      <c r="Y672" s="33"/>
      <c r="Z672" s="43"/>
      <c r="AA672" s="33"/>
      <c r="AB672" s="33"/>
      <c r="AC672" s="33"/>
      <c r="AD672" s="33"/>
      <c r="AE672" s="43"/>
      <c r="AF672" s="43"/>
      <c r="AG672" s="43"/>
      <c r="AH672" s="33"/>
      <c r="AI672" s="33"/>
      <c r="AJ672" s="43"/>
      <c r="AK672" s="37"/>
      <c r="AL672" s="38"/>
      <c r="AM672" s="38">
        <f t="shared" si="174"/>
        <v>0</v>
      </c>
      <c r="AN672" s="38">
        <f t="shared" si="175"/>
        <v>0</v>
      </c>
      <c r="AO672" s="37">
        <f t="shared" si="173"/>
        <v>0</v>
      </c>
      <c r="AP672" s="38">
        <f t="shared" si="173"/>
        <v>0</v>
      </c>
      <c r="AQ672" s="83"/>
      <c r="AR672" s="37">
        <f t="shared" si="177"/>
        <v>0</v>
      </c>
      <c r="AS672" s="38">
        <f t="shared" si="177"/>
        <v>0</v>
      </c>
    </row>
    <row r="673" spans="1:45" ht="38.25" customHeight="1" x14ac:dyDescent="0.25">
      <c r="A673" s="246" t="s">
        <v>900</v>
      </c>
      <c r="B673" s="197" t="s">
        <v>901</v>
      </c>
      <c r="C673" s="199" t="s">
        <v>192</v>
      </c>
      <c r="D673" s="30" t="s">
        <v>811</v>
      </c>
      <c r="E673" s="31">
        <v>15</v>
      </c>
      <c r="F673" s="31">
        <v>9</v>
      </c>
      <c r="G673" s="33">
        <f>$G$595</f>
        <v>6.0999999999999999E-2</v>
      </c>
      <c r="H673" s="33">
        <f t="shared" si="167"/>
        <v>0.91500000000000004</v>
      </c>
      <c r="I673" s="34">
        <f>H673+H674</f>
        <v>1.7350000000000001</v>
      </c>
      <c r="J673" s="33">
        <f t="shared" si="168"/>
        <v>0.54899999999999993</v>
      </c>
      <c r="K673" s="34">
        <f>J673+J674</f>
        <v>1.0409999999999999</v>
      </c>
      <c r="L673" s="33"/>
      <c r="M673" s="33"/>
      <c r="N673" s="33"/>
      <c r="O673" s="33">
        <f>I673*$Q$7</f>
        <v>2.6025E-2</v>
      </c>
      <c r="P673" s="33">
        <f>K673*$Q$7</f>
        <v>1.5614999999999999E-2</v>
      </c>
      <c r="Q673" s="33"/>
      <c r="R673" s="33">
        <f>I673*$T$7</f>
        <v>0.58990000000000009</v>
      </c>
      <c r="S673" s="35">
        <f>K673*$T$7</f>
        <v>0.35393999999999998</v>
      </c>
      <c r="T673" s="43"/>
      <c r="U673" s="36">
        <f>I673*$W$7</f>
        <v>1.7350000000000002E-4</v>
      </c>
      <c r="V673" s="36">
        <f>K673*$W$7</f>
        <v>1.041E-4</v>
      </c>
      <c r="W673" s="43"/>
      <c r="X673" s="33">
        <f>I673*$Z$7</f>
        <v>1.321029</v>
      </c>
      <c r="Y673" s="33">
        <f>K673*$Z$7</f>
        <v>0.79261739999999992</v>
      </c>
      <c r="Z673" s="43"/>
      <c r="AA673" s="33">
        <f>I673+O673+R673+U673+X673</f>
        <v>3.6721275000000002</v>
      </c>
      <c r="AB673" s="33">
        <f>K673+P673+S673+V673+Y673</f>
        <v>2.2032764999999994</v>
      </c>
      <c r="AC673" s="33">
        <f>AA673*$AE$7</f>
        <v>1.1016382499999999</v>
      </c>
      <c r="AD673" s="33">
        <f>AB673*$AE$7</f>
        <v>0.66098294999999985</v>
      </c>
      <c r="AE673" s="43"/>
      <c r="AF673" s="43"/>
      <c r="AG673" s="43"/>
      <c r="AH673" s="33">
        <f>(AA673+AC673)*$AJ$7</f>
        <v>0.14321297249999998</v>
      </c>
      <c r="AI673" s="33">
        <f>(AB673+AD673)*$AJ$7</f>
        <v>8.5927783499999966E-2</v>
      </c>
      <c r="AJ673" s="43"/>
      <c r="AK673" s="37">
        <v>12.75</v>
      </c>
      <c r="AL673" s="38">
        <v>7.65</v>
      </c>
      <c r="AM673" s="38">
        <f t="shared" si="174"/>
        <v>13.77</v>
      </c>
      <c r="AN673" s="38">
        <f t="shared" si="175"/>
        <v>8.26</v>
      </c>
      <c r="AO673" s="37">
        <f t="shared" si="173"/>
        <v>2.75</v>
      </c>
      <c r="AP673" s="38">
        <f t="shared" si="173"/>
        <v>1.65</v>
      </c>
      <c r="AQ673" s="83"/>
      <c r="AR673" s="37">
        <f t="shared" si="177"/>
        <v>16.52</v>
      </c>
      <c r="AS673" s="38">
        <f t="shared" si="177"/>
        <v>9.91</v>
      </c>
    </row>
    <row r="674" spans="1:45" ht="0.75" customHeight="1" x14ac:dyDescent="0.25">
      <c r="A674" s="247"/>
      <c r="B674" s="198"/>
      <c r="C674" s="200"/>
      <c r="D674" s="30" t="s">
        <v>46</v>
      </c>
      <c r="E674" s="31">
        <v>20</v>
      </c>
      <c r="F674" s="31">
        <v>12</v>
      </c>
      <c r="G674" s="33">
        <f>$G$594</f>
        <v>4.1000000000000002E-2</v>
      </c>
      <c r="H674" s="33">
        <f t="shared" si="167"/>
        <v>0.82000000000000006</v>
      </c>
      <c r="I674" s="34"/>
      <c r="J674" s="33">
        <f t="shared" si="168"/>
        <v>0.49199999999999999</v>
      </c>
      <c r="K674" s="34"/>
      <c r="L674" s="33"/>
      <c r="M674" s="33"/>
      <c r="N674" s="33"/>
      <c r="O674" s="33"/>
      <c r="P674" s="33"/>
      <c r="Q674" s="33"/>
      <c r="R674" s="33"/>
      <c r="S674" s="35"/>
      <c r="T674" s="43"/>
      <c r="U674" s="36"/>
      <c r="V674" s="36"/>
      <c r="W674" s="43"/>
      <c r="X674" s="33"/>
      <c r="Y674" s="33"/>
      <c r="Z674" s="43"/>
      <c r="AA674" s="33"/>
      <c r="AB674" s="33"/>
      <c r="AC674" s="33"/>
      <c r="AD674" s="33"/>
      <c r="AE674" s="43"/>
      <c r="AF674" s="43"/>
      <c r="AG674" s="43"/>
      <c r="AH674" s="33"/>
      <c r="AI674" s="33"/>
      <c r="AJ674" s="43"/>
      <c r="AK674" s="37"/>
      <c r="AL674" s="38"/>
      <c r="AM674" s="38">
        <f t="shared" si="174"/>
        <v>0</v>
      </c>
      <c r="AN674" s="38">
        <f t="shared" si="175"/>
        <v>0</v>
      </c>
      <c r="AO674" s="37">
        <f t="shared" si="173"/>
        <v>0</v>
      </c>
      <c r="AP674" s="38">
        <f t="shared" si="173"/>
        <v>0</v>
      </c>
      <c r="AQ674" s="83"/>
      <c r="AR674" s="37">
        <f t="shared" si="177"/>
        <v>0</v>
      </c>
      <c r="AS674" s="38">
        <f t="shared" si="177"/>
        <v>0</v>
      </c>
    </row>
    <row r="675" spans="1:45" ht="28.5" customHeight="1" x14ac:dyDescent="0.25">
      <c r="A675" s="246" t="s">
        <v>902</v>
      </c>
      <c r="B675" s="197" t="s">
        <v>903</v>
      </c>
      <c r="C675" s="199" t="s">
        <v>192</v>
      </c>
      <c r="D675" s="30" t="s">
        <v>811</v>
      </c>
      <c r="E675" s="31">
        <v>15</v>
      </c>
      <c r="F675" s="31">
        <v>9</v>
      </c>
      <c r="G675" s="33">
        <f>$G$595</f>
        <v>6.0999999999999999E-2</v>
      </c>
      <c r="H675" s="33">
        <f t="shared" si="167"/>
        <v>0.91500000000000004</v>
      </c>
      <c r="I675" s="34">
        <f>H675+H676</f>
        <v>1.7350000000000001</v>
      </c>
      <c r="J675" s="33">
        <f t="shared" si="168"/>
        <v>0.54899999999999993</v>
      </c>
      <c r="K675" s="34">
        <f>J675+J676</f>
        <v>1.0409999999999999</v>
      </c>
      <c r="L675" s="33"/>
      <c r="M675" s="33"/>
      <c r="N675" s="33"/>
      <c r="O675" s="33">
        <f>I675*$Q$7</f>
        <v>2.6025E-2</v>
      </c>
      <c r="P675" s="33">
        <f>K675*$Q$7</f>
        <v>1.5614999999999999E-2</v>
      </c>
      <c r="Q675" s="33"/>
      <c r="R675" s="33">
        <f>I675*$T$7</f>
        <v>0.58990000000000009</v>
      </c>
      <c r="S675" s="35">
        <f>K675*$T$7</f>
        <v>0.35393999999999998</v>
      </c>
      <c r="T675" s="43"/>
      <c r="U675" s="36">
        <f>I675*$W$7</f>
        <v>1.7350000000000002E-4</v>
      </c>
      <c r="V675" s="36">
        <f>K675*$W$7</f>
        <v>1.041E-4</v>
      </c>
      <c r="W675" s="43"/>
      <c r="X675" s="33">
        <f>I675*$Z$7</f>
        <v>1.321029</v>
      </c>
      <c r="Y675" s="33">
        <f>K675*$Z$7</f>
        <v>0.79261739999999992</v>
      </c>
      <c r="Z675" s="43"/>
      <c r="AA675" s="33">
        <f>I675+O675+R675+U675+X675</f>
        <v>3.6721275000000002</v>
      </c>
      <c r="AB675" s="33">
        <f>K675+P675+S675+V675+Y675</f>
        <v>2.2032764999999994</v>
      </c>
      <c r="AC675" s="33">
        <f>AA675*$AE$7</f>
        <v>1.1016382499999999</v>
      </c>
      <c r="AD675" s="33">
        <f>AB675*$AE$7</f>
        <v>0.66098294999999985</v>
      </c>
      <c r="AE675" s="43"/>
      <c r="AF675" s="43"/>
      <c r="AG675" s="43"/>
      <c r="AH675" s="33">
        <f>(AA675+AC675)*$AJ$7</f>
        <v>0.14321297249999998</v>
      </c>
      <c r="AI675" s="33">
        <f>(AB675+AD675)*$AJ$7</f>
        <v>8.5927783499999966E-2</v>
      </c>
      <c r="AJ675" s="43"/>
      <c r="AK675" s="37">
        <v>12.75</v>
      </c>
      <c r="AL675" s="38">
        <v>7.65</v>
      </c>
      <c r="AM675" s="38">
        <f t="shared" si="174"/>
        <v>13.77</v>
      </c>
      <c r="AN675" s="38">
        <f t="shared" si="175"/>
        <v>8.26</v>
      </c>
      <c r="AO675" s="37">
        <f t="shared" si="173"/>
        <v>2.75</v>
      </c>
      <c r="AP675" s="38">
        <f t="shared" si="173"/>
        <v>1.65</v>
      </c>
      <c r="AQ675" s="83"/>
      <c r="AR675" s="37">
        <f t="shared" si="177"/>
        <v>16.52</v>
      </c>
      <c r="AS675" s="38">
        <f t="shared" si="177"/>
        <v>9.91</v>
      </c>
    </row>
    <row r="676" spans="1:45" ht="27.75" hidden="1" customHeight="1" x14ac:dyDescent="0.25">
      <c r="A676" s="247"/>
      <c r="B676" s="198"/>
      <c r="C676" s="200"/>
      <c r="D676" s="30" t="s">
        <v>46</v>
      </c>
      <c r="E676" s="31">
        <v>20</v>
      </c>
      <c r="F676" s="31">
        <v>12</v>
      </c>
      <c r="G676" s="33">
        <f>$G$594</f>
        <v>4.1000000000000002E-2</v>
      </c>
      <c r="H676" s="33">
        <f t="shared" si="167"/>
        <v>0.82000000000000006</v>
      </c>
      <c r="I676" s="34"/>
      <c r="J676" s="33">
        <f t="shared" si="168"/>
        <v>0.49199999999999999</v>
      </c>
      <c r="K676" s="34"/>
      <c r="L676" s="33"/>
      <c r="M676" s="33"/>
      <c r="N676" s="33"/>
      <c r="O676" s="33"/>
      <c r="P676" s="33"/>
      <c r="Q676" s="33"/>
      <c r="R676" s="33"/>
      <c r="S676" s="35"/>
      <c r="T676" s="43"/>
      <c r="U676" s="36"/>
      <c r="V676" s="36"/>
      <c r="W676" s="43"/>
      <c r="X676" s="33"/>
      <c r="Y676" s="33"/>
      <c r="Z676" s="43"/>
      <c r="AA676" s="33"/>
      <c r="AB676" s="33"/>
      <c r="AC676" s="33"/>
      <c r="AD676" s="33"/>
      <c r="AE676" s="43"/>
      <c r="AF676" s="43"/>
      <c r="AG676" s="43"/>
      <c r="AH676" s="33"/>
      <c r="AI676" s="33"/>
      <c r="AJ676" s="43"/>
      <c r="AK676" s="37"/>
      <c r="AL676" s="38"/>
      <c r="AM676" s="38">
        <f t="shared" si="174"/>
        <v>0</v>
      </c>
      <c r="AN676" s="38">
        <f t="shared" si="175"/>
        <v>0</v>
      </c>
      <c r="AO676" s="37">
        <f t="shared" si="173"/>
        <v>0</v>
      </c>
      <c r="AP676" s="38">
        <f t="shared" si="173"/>
        <v>0</v>
      </c>
      <c r="AQ676" s="83"/>
      <c r="AR676" s="37">
        <f t="shared" si="177"/>
        <v>0</v>
      </c>
      <c r="AS676" s="38">
        <f t="shared" si="177"/>
        <v>0</v>
      </c>
    </row>
    <row r="677" spans="1:45" ht="29.25" customHeight="1" x14ac:dyDescent="0.25">
      <c r="A677" s="246" t="s">
        <v>904</v>
      </c>
      <c r="B677" s="197" t="s">
        <v>905</v>
      </c>
      <c r="C677" s="199" t="s">
        <v>192</v>
      </c>
      <c r="D677" s="30" t="s">
        <v>811</v>
      </c>
      <c r="E677" s="31">
        <v>10</v>
      </c>
      <c r="F677" s="31">
        <v>6</v>
      </c>
      <c r="G677" s="33">
        <f>$G$595</f>
        <v>6.0999999999999999E-2</v>
      </c>
      <c r="H677" s="33">
        <f t="shared" si="167"/>
        <v>0.61</v>
      </c>
      <c r="I677" s="34">
        <f>H677+H678</f>
        <v>1.2250000000000001</v>
      </c>
      <c r="J677" s="33">
        <f t="shared" si="168"/>
        <v>0.36599999999999999</v>
      </c>
      <c r="K677" s="34">
        <f>J677+J678</f>
        <v>0.73499999999999999</v>
      </c>
      <c r="L677" s="33"/>
      <c r="M677" s="33"/>
      <c r="N677" s="33"/>
      <c r="O677" s="33">
        <f>I677*$Q$7</f>
        <v>1.8374999999999999E-2</v>
      </c>
      <c r="P677" s="33">
        <f>K677*$Q$7</f>
        <v>1.1025E-2</v>
      </c>
      <c r="Q677" s="33"/>
      <c r="R677" s="33">
        <f>I677*$T$7</f>
        <v>0.41650000000000004</v>
      </c>
      <c r="S677" s="35">
        <f>K677*$T$7</f>
        <v>0.24990000000000001</v>
      </c>
      <c r="T677" s="43"/>
      <c r="U677" s="36">
        <f>I677*$W$7</f>
        <v>1.2250000000000002E-4</v>
      </c>
      <c r="V677" s="36">
        <f>K677*$W$7</f>
        <v>7.3499999999999998E-5</v>
      </c>
      <c r="W677" s="43"/>
      <c r="X677" s="33">
        <f>I677*$Z$7</f>
        <v>0.93271500000000007</v>
      </c>
      <c r="Y677" s="33">
        <f>K677*$Z$7</f>
        <v>0.55962899999999993</v>
      </c>
      <c r="Z677" s="43"/>
      <c r="AA677" s="33">
        <f>I677+O677+R677+U677+X677</f>
        <v>2.5927125000000002</v>
      </c>
      <c r="AB677" s="33">
        <f>K677+P677+S677+V677+Y677</f>
        <v>1.5556274999999999</v>
      </c>
      <c r="AC677" s="33">
        <f>AA677*$AE$7</f>
        <v>0.77781375000000008</v>
      </c>
      <c r="AD677" s="33">
        <f>AB677*$AE$7</f>
        <v>0.46668824999999997</v>
      </c>
      <c r="AE677" s="43"/>
      <c r="AF677" s="43"/>
      <c r="AG677" s="43"/>
      <c r="AH677" s="33">
        <f>(AA677+AC677)*$AJ$7</f>
        <v>0.1011157875</v>
      </c>
      <c r="AI677" s="33">
        <f>(AB677+AD677)*$AJ$7</f>
        <v>6.0669472499999988E-2</v>
      </c>
      <c r="AJ677" s="43"/>
      <c r="AK677" s="37">
        <v>9</v>
      </c>
      <c r="AL677" s="38">
        <v>5.41</v>
      </c>
      <c r="AM677" s="38">
        <f t="shared" si="174"/>
        <v>9.7200000000000006</v>
      </c>
      <c r="AN677" s="38">
        <f t="shared" si="175"/>
        <v>5.84</v>
      </c>
      <c r="AO677" s="37">
        <f t="shared" si="173"/>
        <v>1.94</v>
      </c>
      <c r="AP677" s="38">
        <f t="shared" si="173"/>
        <v>1.17</v>
      </c>
      <c r="AQ677" s="83"/>
      <c r="AR677" s="37">
        <f t="shared" si="177"/>
        <v>11.66</v>
      </c>
      <c r="AS677" s="38">
        <f t="shared" si="177"/>
        <v>7.01</v>
      </c>
    </row>
    <row r="678" spans="1:45" ht="36" hidden="1" customHeight="1" x14ac:dyDescent="0.25">
      <c r="A678" s="247"/>
      <c r="B678" s="198"/>
      <c r="C678" s="200"/>
      <c r="D678" s="30" t="s">
        <v>46</v>
      </c>
      <c r="E678" s="31">
        <v>15</v>
      </c>
      <c r="F678" s="31">
        <v>9</v>
      </c>
      <c r="G678" s="33">
        <f>$G$594</f>
        <v>4.1000000000000002E-2</v>
      </c>
      <c r="H678" s="33">
        <f t="shared" si="167"/>
        <v>0.61499999999999999</v>
      </c>
      <c r="I678" s="34"/>
      <c r="J678" s="33">
        <f t="shared" si="168"/>
        <v>0.36899999999999999</v>
      </c>
      <c r="K678" s="34"/>
      <c r="L678" s="33"/>
      <c r="M678" s="33"/>
      <c r="N678" s="33"/>
      <c r="O678" s="33"/>
      <c r="P678" s="33"/>
      <c r="Q678" s="33"/>
      <c r="R678" s="33"/>
      <c r="S678" s="35"/>
      <c r="T678" s="43"/>
      <c r="U678" s="36"/>
      <c r="V678" s="36"/>
      <c r="W678" s="43"/>
      <c r="X678" s="33"/>
      <c r="Y678" s="33"/>
      <c r="Z678" s="43"/>
      <c r="AA678" s="33"/>
      <c r="AB678" s="33"/>
      <c r="AC678" s="33"/>
      <c r="AD678" s="33"/>
      <c r="AE678" s="43"/>
      <c r="AF678" s="43"/>
      <c r="AG678" s="43"/>
      <c r="AH678" s="33"/>
      <c r="AI678" s="33"/>
      <c r="AJ678" s="43"/>
      <c r="AK678" s="37"/>
      <c r="AL678" s="38"/>
      <c r="AM678" s="38">
        <f t="shared" si="174"/>
        <v>0</v>
      </c>
      <c r="AN678" s="38">
        <f t="shared" si="175"/>
        <v>0</v>
      </c>
      <c r="AO678" s="37">
        <f t="shared" si="173"/>
        <v>0</v>
      </c>
      <c r="AP678" s="38">
        <f t="shared" si="173"/>
        <v>0</v>
      </c>
      <c r="AQ678" s="83"/>
      <c r="AR678" s="37">
        <f t="shared" si="177"/>
        <v>0</v>
      </c>
      <c r="AS678" s="38"/>
    </row>
    <row r="679" spans="1:45" ht="21" customHeight="1" x14ac:dyDescent="0.25">
      <c r="A679" s="246" t="s">
        <v>906</v>
      </c>
      <c r="B679" s="197" t="s">
        <v>907</v>
      </c>
      <c r="C679" s="199" t="s">
        <v>192</v>
      </c>
      <c r="D679" s="30" t="s">
        <v>811</v>
      </c>
      <c r="E679" s="31">
        <v>15</v>
      </c>
      <c r="F679" s="31">
        <v>9</v>
      </c>
      <c r="G679" s="33">
        <f>$G$595</f>
        <v>6.0999999999999999E-2</v>
      </c>
      <c r="H679" s="33">
        <f t="shared" si="167"/>
        <v>0.91500000000000004</v>
      </c>
      <c r="I679" s="34">
        <f>H679+H680</f>
        <v>1.9400000000000002</v>
      </c>
      <c r="J679" s="33">
        <f t="shared" si="168"/>
        <v>0.54899999999999993</v>
      </c>
      <c r="K679" s="34">
        <f>J679+J680</f>
        <v>1.1639999999999999</v>
      </c>
      <c r="L679" s="33"/>
      <c r="M679" s="33"/>
      <c r="N679" s="33"/>
      <c r="O679" s="33">
        <f>I679*$Q$7</f>
        <v>2.9100000000000001E-2</v>
      </c>
      <c r="P679" s="33">
        <f>K679*$Q$7</f>
        <v>1.746E-2</v>
      </c>
      <c r="Q679" s="33"/>
      <c r="R679" s="33">
        <f>I679*$T$7</f>
        <v>0.65960000000000008</v>
      </c>
      <c r="S679" s="35">
        <f>K679*$T$7</f>
        <v>0.39576</v>
      </c>
      <c r="T679" s="43"/>
      <c r="U679" s="36">
        <f>I679*$W$7</f>
        <v>1.9400000000000003E-4</v>
      </c>
      <c r="V679" s="36">
        <f>K679*$W$7</f>
        <v>1.164E-4</v>
      </c>
      <c r="W679" s="43"/>
      <c r="X679" s="33">
        <f>I679*$Z$7</f>
        <v>1.4771160000000001</v>
      </c>
      <c r="Y679" s="33">
        <f>K679*$Z$7</f>
        <v>0.88626959999999988</v>
      </c>
      <c r="Z679" s="43"/>
      <c r="AA679" s="33">
        <f>I679+O679+R679+U679+X679</f>
        <v>4.1060100000000004</v>
      </c>
      <c r="AB679" s="33">
        <f>K679+P679+S679+V679+Y679</f>
        <v>2.463606</v>
      </c>
      <c r="AC679" s="33">
        <f>AA679*$AE$7</f>
        <v>1.231803</v>
      </c>
      <c r="AD679" s="33">
        <f>AB679*$AE$7</f>
        <v>0.73908180000000001</v>
      </c>
      <c r="AE679" s="43"/>
      <c r="AF679" s="43"/>
      <c r="AG679" s="43"/>
      <c r="AH679" s="33">
        <f>(AA679+AC679)*$AJ$7</f>
        <v>0.16013439000000002</v>
      </c>
      <c r="AI679" s="33">
        <f>(AB679+AD679)*$AJ$7</f>
        <v>9.6080633999999998E-2</v>
      </c>
      <c r="AJ679" s="43"/>
      <c r="AK679" s="37">
        <v>14.26</v>
      </c>
      <c r="AL679" s="38">
        <v>8.5500000000000007</v>
      </c>
      <c r="AM679" s="38">
        <f t="shared" si="174"/>
        <v>15.4</v>
      </c>
      <c r="AN679" s="38">
        <f t="shared" si="175"/>
        <v>9.23</v>
      </c>
      <c r="AO679" s="37">
        <f t="shared" si="173"/>
        <v>3.08</v>
      </c>
      <c r="AP679" s="38">
        <f t="shared" si="173"/>
        <v>1.85</v>
      </c>
      <c r="AQ679" s="83"/>
      <c r="AR679" s="37">
        <f t="shared" si="177"/>
        <v>18.48</v>
      </c>
      <c r="AS679" s="38">
        <f t="shared" si="177"/>
        <v>11.08</v>
      </c>
    </row>
    <row r="680" spans="1:45" ht="3" customHeight="1" x14ac:dyDescent="0.25">
      <c r="A680" s="247"/>
      <c r="B680" s="198"/>
      <c r="C680" s="200"/>
      <c r="D680" s="30" t="s">
        <v>46</v>
      </c>
      <c r="E680" s="31">
        <v>25</v>
      </c>
      <c r="F680" s="31">
        <v>15</v>
      </c>
      <c r="G680" s="33">
        <f>$G$594</f>
        <v>4.1000000000000002E-2</v>
      </c>
      <c r="H680" s="33">
        <f t="shared" si="167"/>
        <v>1.0250000000000001</v>
      </c>
      <c r="I680" s="34"/>
      <c r="J680" s="33">
        <f t="shared" si="168"/>
        <v>0.61499999999999999</v>
      </c>
      <c r="K680" s="34"/>
      <c r="L680" s="33"/>
      <c r="M680" s="33"/>
      <c r="N680" s="33"/>
      <c r="O680" s="33"/>
      <c r="P680" s="33"/>
      <c r="Q680" s="33"/>
      <c r="R680" s="33"/>
      <c r="S680" s="35"/>
      <c r="T680" s="43"/>
      <c r="U680" s="36"/>
      <c r="V680" s="36"/>
      <c r="W680" s="43"/>
      <c r="X680" s="33"/>
      <c r="Y680" s="33"/>
      <c r="Z680" s="43"/>
      <c r="AA680" s="33"/>
      <c r="AB680" s="33"/>
      <c r="AC680" s="33"/>
      <c r="AD680" s="33"/>
      <c r="AE680" s="43"/>
      <c r="AF680" s="43"/>
      <c r="AG680" s="43"/>
      <c r="AH680" s="33"/>
      <c r="AI680" s="33"/>
      <c r="AJ680" s="43"/>
      <c r="AK680" s="37"/>
      <c r="AL680" s="38"/>
      <c r="AM680" s="38">
        <f t="shared" si="174"/>
        <v>0</v>
      </c>
      <c r="AN680" s="38">
        <f t="shared" si="175"/>
        <v>0</v>
      </c>
      <c r="AO680" s="37">
        <f t="shared" si="173"/>
        <v>0</v>
      </c>
      <c r="AP680" s="38">
        <f t="shared" si="173"/>
        <v>0</v>
      </c>
      <c r="AQ680" s="83"/>
      <c r="AR680" s="37">
        <f t="shared" si="177"/>
        <v>0</v>
      </c>
      <c r="AS680" s="38">
        <f t="shared" si="177"/>
        <v>0</v>
      </c>
    </row>
    <row r="681" spans="1:45" ht="26.25" customHeight="1" x14ac:dyDescent="0.25">
      <c r="A681" s="140" t="s">
        <v>908</v>
      </c>
      <c r="B681" s="28" t="s">
        <v>909</v>
      </c>
      <c r="C681" s="29" t="s">
        <v>192</v>
      </c>
      <c r="D681" s="30" t="s">
        <v>46</v>
      </c>
      <c r="E681" s="31">
        <v>10</v>
      </c>
      <c r="F681" s="31">
        <v>6</v>
      </c>
      <c r="G681" s="33">
        <f>$G$594</f>
        <v>4.1000000000000002E-2</v>
      </c>
      <c r="H681" s="33">
        <f t="shared" ref="H681:H741" si="178">E681*G681</f>
        <v>0.41000000000000003</v>
      </c>
      <c r="I681" s="34">
        <f>H681</f>
        <v>0.41000000000000003</v>
      </c>
      <c r="J681" s="33">
        <f t="shared" ref="J681:J744" si="179">F681*G681</f>
        <v>0.246</v>
      </c>
      <c r="K681" s="34">
        <f>J681</f>
        <v>0.246</v>
      </c>
      <c r="L681" s="33"/>
      <c r="M681" s="33"/>
      <c r="N681" s="33"/>
      <c r="O681" s="33">
        <f>I681*$Q$7</f>
        <v>6.1500000000000001E-3</v>
      </c>
      <c r="P681" s="33">
        <f>K681*$Q$7</f>
        <v>3.6899999999999997E-3</v>
      </c>
      <c r="Q681" s="33"/>
      <c r="R681" s="33">
        <f>I681*$T$7</f>
        <v>0.13940000000000002</v>
      </c>
      <c r="S681" s="35">
        <f>K681*$T$7</f>
        <v>8.3640000000000006E-2</v>
      </c>
      <c r="T681" s="43"/>
      <c r="U681" s="36">
        <f>I681*$W$7</f>
        <v>4.1000000000000007E-5</v>
      </c>
      <c r="V681" s="36">
        <f>K681*$W$7</f>
        <v>2.4600000000000002E-5</v>
      </c>
      <c r="W681" s="43"/>
      <c r="X681" s="33">
        <f>I681*$Z$7</f>
        <v>0.31217400000000001</v>
      </c>
      <c r="Y681" s="33">
        <f>K681*$Z$7</f>
        <v>0.18730439999999998</v>
      </c>
      <c r="Z681" s="43"/>
      <c r="AA681" s="33">
        <f>I681+O681+R681+U681+X681</f>
        <v>0.8677649999999999</v>
      </c>
      <c r="AB681" s="33">
        <f>K681+P681+S681+V681+Y681</f>
        <v>0.52065899999999998</v>
      </c>
      <c r="AC681" s="33">
        <f>AA681*$AE$7</f>
        <v>0.26032949999999994</v>
      </c>
      <c r="AD681" s="33">
        <f>AB681*$AE$7</f>
        <v>0.15619769999999999</v>
      </c>
      <c r="AE681" s="43"/>
      <c r="AF681" s="43"/>
      <c r="AG681" s="43"/>
      <c r="AH681" s="33">
        <f>(AA681+AC681)*$AJ$7</f>
        <v>3.3842834999999995E-2</v>
      </c>
      <c r="AI681" s="33">
        <f>(AB681+AD681)*$AJ$7</f>
        <v>2.0305700999999999E-2</v>
      </c>
      <c r="AJ681" s="43"/>
      <c r="AK681" s="37">
        <v>3.01</v>
      </c>
      <c r="AL681" s="38">
        <v>1.81</v>
      </c>
      <c r="AM681" s="38">
        <f t="shared" si="174"/>
        <v>3.25</v>
      </c>
      <c r="AN681" s="38">
        <f t="shared" si="175"/>
        <v>1.95</v>
      </c>
      <c r="AO681" s="37">
        <f t="shared" si="173"/>
        <v>0.65</v>
      </c>
      <c r="AP681" s="38">
        <f t="shared" si="173"/>
        <v>0.39</v>
      </c>
      <c r="AQ681" s="83"/>
      <c r="AR681" s="37">
        <f t="shared" si="177"/>
        <v>3.9</v>
      </c>
      <c r="AS681" s="38">
        <f t="shared" si="177"/>
        <v>2.34</v>
      </c>
    </row>
    <row r="682" spans="1:45" ht="45.75" customHeight="1" x14ac:dyDescent="0.25">
      <c r="A682" s="246" t="s">
        <v>910</v>
      </c>
      <c r="B682" s="197" t="s">
        <v>911</v>
      </c>
      <c r="C682" s="199" t="s">
        <v>192</v>
      </c>
      <c r="D682" s="30" t="s">
        <v>811</v>
      </c>
      <c r="E682" s="31">
        <v>35</v>
      </c>
      <c r="F682" s="31">
        <v>21</v>
      </c>
      <c r="G682" s="33">
        <f>$G$595</f>
        <v>6.0999999999999999E-2</v>
      </c>
      <c r="H682" s="33">
        <f t="shared" si="178"/>
        <v>2.1349999999999998</v>
      </c>
      <c r="I682" s="34">
        <f>H682+H683</f>
        <v>3.16</v>
      </c>
      <c r="J682" s="33">
        <f t="shared" si="179"/>
        <v>1.2809999999999999</v>
      </c>
      <c r="K682" s="34">
        <f>J682+J683</f>
        <v>1.8959999999999999</v>
      </c>
      <c r="L682" s="33"/>
      <c r="M682" s="33"/>
      <c r="N682" s="33"/>
      <c r="O682" s="33">
        <f>I682*$Q$7</f>
        <v>4.7399999999999998E-2</v>
      </c>
      <c r="P682" s="33">
        <f>K682*$Q$7</f>
        <v>2.8439999999999997E-2</v>
      </c>
      <c r="Q682" s="33"/>
      <c r="R682" s="33">
        <f>I682*$T$7</f>
        <v>1.0744</v>
      </c>
      <c r="S682" s="35">
        <f>K682*$T$7</f>
        <v>0.64463999999999999</v>
      </c>
      <c r="T682" s="43"/>
      <c r="U682" s="36">
        <f>I682*$W$7</f>
        <v>3.1600000000000004E-4</v>
      </c>
      <c r="V682" s="36">
        <f>K682*$W$7</f>
        <v>1.896E-4</v>
      </c>
      <c r="W682" s="43"/>
      <c r="X682" s="33">
        <f>I682*$Z$7</f>
        <v>2.4060239999999999</v>
      </c>
      <c r="Y682" s="33">
        <f>K682*$Z$7</f>
        <v>1.4436144</v>
      </c>
      <c r="Z682" s="43"/>
      <c r="AA682" s="33">
        <f>I682+O682+R682+U682+X682</f>
        <v>6.6881400000000006</v>
      </c>
      <c r="AB682" s="33">
        <f>K682+P682+S682+V682+Y682</f>
        <v>4.0128839999999997</v>
      </c>
      <c r="AC682" s="33">
        <f>AA682*$AE$7</f>
        <v>2.0064420000000003</v>
      </c>
      <c r="AD682" s="33">
        <f>AB682*$AE$7</f>
        <v>1.2038651999999999</v>
      </c>
      <c r="AE682" s="43"/>
      <c r="AF682" s="43"/>
      <c r="AG682" s="43"/>
      <c r="AH682" s="33">
        <f>(AA682+AC682)*$AJ$7</f>
        <v>0.26083746000000002</v>
      </c>
      <c r="AI682" s="33">
        <f>(AB682+AD682)*$AJ$7</f>
        <v>0.15650247599999997</v>
      </c>
      <c r="AJ682" s="43"/>
      <c r="AK682" s="37">
        <v>23.22</v>
      </c>
      <c r="AL682" s="38">
        <v>13.93</v>
      </c>
      <c r="AM682" s="38">
        <f t="shared" si="174"/>
        <v>25.08</v>
      </c>
      <c r="AN682" s="38">
        <f t="shared" si="175"/>
        <v>15.04</v>
      </c>
      <c r="AO682" s="37">
        <f t="shared" si="173"/>
        <v>5.0199999999999996</v>
      </c>
      <c r="AP682" s="38">
        <f t="shared" si="173"/>
        <v>3.01</v>
      </c>
      <c r="AQ682" s="83"/>
      <c r="AR682" s="37">
        <f t="shared" si="177"/>
        <v>30.099999999999998</v>
      </c>
      <c r="AS682" s="38">
        <f t="shared" si="177"/>
        <v>18.049999999999997</v>
      </c>
    </row>
    <row r="683" spans="1:45" ht="24.75" hidden="1" customHeight="1" x14ac:dyDescent="0.25">
      <c r="A683" s="247"/>
      <c r="B683" s="198"/>
      <c r="C683" s="200"/>
      <c r="D683" s="30" t="s">
        <v>46</v>
      </c>
      <c r="E683" s="31">
        <v>25</v>
      </c>
      <c r="F683" s="31">
        <v>15</v>
      </c>
      <c r="G683" s="33">
        <f>$G$594</f>
        <v>4.1000000000000002E-2</v>
      </c>
      <c r="H683" s="33">
        <f t="shared" si="178"/>
        <v>1.0250000000000001</v>
      </c>
      <c r="I683" s="34"/>
      <c r="J683" s="33">
        <f t="shared" si="179"/>
        <v>0.61499999999999999</v>
      </c>
      <c r="K683" s="34"/>
      <c r="L683" s="33"/>
      <c r="M683" s="33"/>
      <c r="N683" s="33"/>
      <c r="O683" s="33"/>
      <c r="P683" s="33"/>
      <c r="Q683" s="33"/>
      <c r="R683" s="33"/>
      <c r="S683" s="35"/>
      <c r="T683" s="43"/>
      <c r="U683" s="36"/>
      <c r="V683" s="36"/>
      <c r="W683" s="43"/>
      <c r="X683" s="33"/>
      <c r="Y683" s="33"/>
      <c r="Z683" s="43"/>
      <c r="AA683" s="33"/>
      <c r="AB683" s="33"/>
      <c r="AC683" s="33"/>
      <c r="AD683" s="33"/>
      <c r="AE683" s="43"/>
      <c r="AF683" s="43"/>
      <c r="AG683" s="43"/>
      <c r="AH683" s="33"/>
      <c r="AI683" s="33"/>
      <c r="AJ683" s="43"/>
      <c r="AK683" s="37"/>
      <c r="AL683" s="38"/>
      <c r="AM683" s="38">
        <f t="shared" si="174"/>
        <v>0</v>
      </c>
      <c r="AN683" s="38">
        <f t="shared" si="175"/>
        <v>0</v>
      </c>
      <c r="AO683" s="37">
        <f t="shared" si="173"/>
        <v>0</v>
      </c>
      <c r="AP683" s="38">
        <f t="shared" si="173"/>
        <v>0</v>
      </c>
      <c r="AQ683" s="83"/>
      <c r="AR683" s="37"/>
      <c r="AS683" s="38">
        <f t="shared" ref="AS683:AS688" si="180">AN683+AP683</f>
        <v>0</v>
      </c>
    </row>
    <row r="684" spans="1:45" ht="21.75" customHeight="1" x14ac:dyDescent="0.25">
      <c r="A684" s="246" t="s">
        <v>912</v>
      </c>
      <c r="B684" s="197" t="s">
        <v>913</v>
      </c>
      <c r="C684" s="199" t="s">
        <v>192</v>
      </c>
      <c r="D684" s="30" t="s">
        <v>811</v>
      </c>
      <c r="E684" s="31">
        <v>7</v>
      </c>
      <c r="F684" s="31">
        <v>4</v>
      </c>
      <c r="G684" s="33">
        <f>$G$595</f>
        <v>6.0999999999999999E-2</v>
      </c>
      <c r="H684" s="33">
        <f t="shared" si="178"/>
        <v>0.42699999999999999</v>
      </c>
      <c r="I684" s="34">
        <f>H684+H685</f>
        <v>0.83699999999999997</v>
      </c>
      <c r="J684" s="33">
        <f t="shared" si="179"/>
        <v>0.24399999999999999</v>
      </c>
      <c r="K684" s="34">
        <f>J684+J685</f>
        <v>0.49</v>
      </c>
      <c r="L684" s="33"/>
      <c r="M684" s="33"/>
      <c r="N684" s="33"/>
      <c r="O684" s="33">
        <f>I684*$Q$7</f>
        <v>1.2554999999999998E-2</v>
      </c>
      <c r="P684" s="33">
        <f>K684*$Q$7</f>
        <v>7.3499999999999998E-3</v>
      </c>
      <c r="Q684" s="33"/>
      <c r="R684" s="33">
        <f>I684*$T$7</f>
        <v>0.28458</v>
      </c>
      <c r="S684" s="35">
        <f>K684*$T$7</f>
        <v>0.1666</v>
      </c>
      <c r="T684" s="43"/>
      <c r="U684" s="36">
        <f>I684*$W$7</f>
        <v>8.3700000000000002E-5</v>
      </c>
      <c r="V684" s="36">
        <f>K684*$W$7</f>
        <v>4.8999999999999998E-5</v>
      </c>
      <c r="W684" s="43"/>
      <c r="X684" s="33">
        <f>I684*$Z$7</f>
        <v>0.63729179999999996</v>
      </c>
      <c r="Y684" s="33">
        <f>K684*$Z$7</f>
        <v>0.37308599999999997</v>
      </c>
      <c r="Z684" s="43"/>
      <c r="AA684" s="33">
        <f>I684+O684+R684+U684+X684</f>
        <v>1.7715104999999998</v>
      </c>
      <c r="AB684" s="33">
        <f>K684+P684+S684+V684+Y684</f>
        <v>1.037085</v>
      </c>
      <c r="AC684" s="33">
        <f>AA684*$AE$7</f>
        <v>0.53145314999999993</v>
      </c>
      <c r="AD684" s="33">
        <f>AB684*$AE$7</f>
        <v>0.3111255</v>
      </c>
      <c r="AE684" s="43"/>
      <c r="AF684" s="43"/>
      <c r="AG684" s="43"/>
      <c r="AH684" s="33">
        <f>(AA684+AC684)*$AJ$7</f>
        <v>6.908890949999999E-2</v>
      </c>
      <c r="AI684" s="33">
        <f>(AB684+AD684)*$AJ$7</f>
        <v>4.0446314999999997E-2</v>
      </c>
      <c r="AJ684" s="43"/>
      <c r="AK684" s="37">
        <v>6.15</v>
      </c>
      <c r="AL684" s="38">
        <v>3.59</v>
      </c>
      <c r="AM684" s="38">
        <f t="shared" si="174"/>
        <v>6.64</v>
      </c>
      <c r="AN684" s="38">
        <f t="shared" si="175"/>
        <v>3.88</v>
      </c>
      <c r="AO684" s="37">
        <f t="shared" si="173"/>
        <v>1.33</v>
      </c>
      <c r="AP684" s="38">
        <f t="shared" si="173"/>
        <v>0.78</v>
      </c>
      <c r="AQ684" s="83"/>
      <c r="AR684" s="37">
        <f t="shared" ref="AR684:AR690" si="181">AM684+AO684</f>
        <v>7.97</v>
      </c>
      <c r="AS684" s="38">
        <f t="shared" si="180"/>
        <v>4.66</v>
      </c>
    </row>
    <row r="685" spans="1:45" ht="51.75" hidden="1" customHeight="1" x14ac:dyDescent="0.25">
      <c r="A685" s="247"/>
      <c r="B685" s="198"/>
      <c r="C685" s="200"/>
      <c r="D685" s="30" t="s">
        <v>46</v>
      </c>
      <c r="E685" s="31">
        <v>10</v>
      </c>
      <c r="F685" s="31">
        <v>6</v>
      </c>
      <c r="G685" s="33">
        <f>$G$594</f>
        <v>4.1000000000000002E-2</v>
      </c>
      <c r="H685" s="33">
        <f t="shared" si="178"/>
        <v>0.41000000000000003</v>
      </c>
      <c r="I685" s="34"/>
      <c r="J685" s="33">
        <f t="shared" si="179"/>
        <v>0.246</v>
      </c>
      <c r="K685" s="34"/>
      <c r="L685" s="33"/>
      <c r="M685" s="33"/>
      <c r="N685" s="33"/>
      <c r="O685" s="33"/>
      <c r="P685" s="33"/>
      <c r="Q685" s="33"/>
      <c r="R685" s="33"/>
      <c r="S685" s="35"/>
      <c r="T685" s="43"/>
      <c r="U685" s="36"/>
      <c r="V685" s="36"/>
      <c r="W685" s="43"/>
      <c r="X685" s="33"/>
      <c r="Y685" s="33"/>
      <c r="Z685" s="43"/>
      <c r="AA685" s="33"/>
      <c r="AB685" s="33"/>
      <c r="AC685" s="33"/>
      <c r="AD685" s="33"/>
      <c r="AE685" s="43"/>
      <c r="AF685" s="43"/>
      <c r="AG685" s="43"/>
      <c r="AH685" s="33"/>
      <c r="AI685" s="33"/>
      <c r="AJ685" s="43"/>
      <c r="AK685" s="37"/>
      <c r="AL685" s="38"/>
      <c r="AM685" s="38">
        <f t="shared" si="174"/>
        <v>0</v>
      </c>
      <c r="AN685" s="38">
        <f t="shared" si="175"/>
        <v>0</v>
      </c>
      <c r="AO685" s="37">
        <f t="shared" si="173"/>
        <v>0</v>
      </c>
      <c r="AP685" s="38">
        <f t="shared" si="173"/>
        <v>0</v>
      </c>
      <c r="AQ685" s="83"/>
      <c r="AR685" s="37">
        <f t="shared" si="181"/>
        <v>0</v>
      </c>
      <c r="AS685" s="38">
        <f t="shared" si="180"/>
        <v>0</v>
      </c>
    </row>
    <row r="686" spans="1:45" ht="21" customHeight="1" x14ac:dyDescent="0.25">
      <c r="A686" s="246" t="s">
        <v>914</v>
      </c>
      <c r="B686" s="197" t="s">
        <v>915</v>
      </c>
      <c r="C686" s="199" t="s">
        <v>192</v>
      </c>
      <c r="D686" s="30" t="s">
        <v>811</v>
      </c>
      <c r="E686" s="31">
        <v>10</v>
      </c>
      <c r="F686" s="31">
        <v>6</v>
      </c>
      <c r="G686" s="33">
        <f>$G$595</f>
        <v>6.0999999999999999E-2</v>
      </c>
      <c r="H686" s="33">
        <f t="shared" si="178"/>
        <v>0.61</v>
      </c>
      <c r="I686" s="34">
        <f>H686+H687</f>
        <v>1.4300000000000002</v>
      </c>
      <c r="J686" s="33">
        <f t="shared" si="179"/>
        <v>0.36599999999999999</v>
      </c>
      <c r="K686" s="34">
        <f>J686+J687</f>
        <v>0.85799999999999998</v>
      </c>
      <c r="L686" s="33"/>
      <c r="M686" s="33"/>
      <c r="N686" s="33"/>
      <c r="O686" s="33">
        <f>I686*$Q$7</f>
        <v>2.145E-2</v>
      </c>
      <c r="P686" s="33">
        <f>K686*$Q$7</f>
        <v>1.2869999999999999E-2</v>
      </c>
      <c r="Q686" s="33"/>
      <c r="R686" s="33">
        <f>I686*$T$7</f>
        <v>0.48620000000000008</v>
      </c>
      <c r="S686" s="35">
        <f>K686*$T$7</f>
        <v>0.29172000000000003</v>
      </c>
      <c r="T686" s="43"/>
      <c r="U686" s="36">
        <f>I686*$W$7</f>
        <v>1.4300000000000003E-4</v>
      </c>
      <c r="V686" s="36">
        <f>K686*$W$7</f>
        <v>8.5799999999999998E-5</v>
      </c>
      <c r="W686" s="43"/>
      <c r="X686" s="33">
        <f>I686*$Z$7</f>
        <v>1.088802</v>
      </c>
      <c r="Y686" s="33">
        <f>K686*$Z$7</f>
        <v>0.65328120000000001</v>
      </c>
      <c r="Z686" s="43"/>
      <c r="AA686" s="33">
        <f>I686+O686+R686+U686+X686</f>
        <v>3.0265950000000004</v>
      </c>
      <c r="AB686" s="33">
        <f>K686+P686+S686+V686+Y686</f>
        <v>1.815957</v>
      </c>
      <c r="AC686" s="33">
        <f>AA686*$AE$7</f>
        <v>0.90797850000000002</v>
      </c>
      <c r="AD686" s="33">
        <f>AB686*$AE$7</f>
        <v>0.54478709999999997</v>
      </c>
      <c r="AE686" s="43"/>
      <c r="AF686" s="43"/>
      <c r="AG686" s="43"/>
      <c r="AH686" s="33">
        <f>(AA686+AC686)*$AJ$7</f>
        <v>0.11803720500000001</v>
      </c>
      <c r="AI686" s="33">
        <f>(AB686+AD686)*$AJ$7</f>
        <v>7.0822322999999993E-2</v>
      </c>
      <c r="AJ686" s="43"/>
      <c r="AK686" s="37">
        <v>10.5</v>
      </c>
      <c r="AL686" s="38">
        <v>6.31</v>
      </c>
      <c r="AM686" s="38">
        <f t="shared" si="174"/>
        <v>11.34</v>
      </c>
      <c r="AN686" s="38">
        <f t="shared" si="175"/>
        <v>6.81</v>
      </c>
      <c r="AO686" s="37">
        <f t="shared" si="173"/>
        <v>2.27</v>
      </c>
      <c r="AP686" s="38">
        <f t="shared" si="173"/>
        <v>1.36</v>
      </c>
      <c r="AQ686" s="83"/>
      <c r="AR686" s="37">
        <f t="shared" si="181"/>
        <v>13.61</v>
      </c>
      <c r="AS686" s="38">
        <f t="shared" si="180"/>
        <v>8.17</v>
      </c>
    </row>
    <row r="687" spans="1:45" ht="9.75" customHeight="1" x14ac:dyDescent="0.25">
      <c r="A687" s="247"/>
      <c r="B687" s="198"/>
      <c r="C687" s="200"/>
      <c r="D687" s="30" t="s">
        <v>46</v>
      </c>
      <c r="E687" s="31">
        <v>20</v>
      </c>
      <c r="F687" s="31">
        <v>12</v>
      </c>
      <c r="G687" s="33">
        <f>$G$594</f>
        <v>4.1000000000000002E-2</v>
      </c>
      <c r="H687" s="33">
        <f t="shared" si="178"/>
        <v>0.82000000000000006</v>
      </c>
      <c r="I687" s="34"/>
      <c r="J687" s="33">
        <f t="shared" si="179"/>
        <v>0.49199999999999999</v>
      </c>
      <c r="K687" s="34"/>
      <c r="L687" s="33"/>
      <c r="M687" s="33"/>
      <c r="N687" s="33"/>
      <c r="O687" s="33"/>
      <c r="P687" s="33"/>
      <c r="Q687" s="33"/>
      <c r="R687" s="33"/>
      <c r="S687" s="35"/>
      <c r="T687" s="43"/>
      <c r="U687" s="36"/>
      <c r="V687" s="36"/>
      <c r="W687" s="43"/>
      <c r="X687" s="33"/>
      <c r="Y687" s="33"/>
      <c r="Z687" s="43"/>
      <c r="AA687" s="33"/>
      <c r="AB687" s="33"/>
      <c r="AC687" s="33"/>
      <c r="AD687" s="33"/>
      <c r="AE687" s="43"/>
      <c r="AF687" s="43"/>
      <c r="AG687" s="43"/>
      <c r="AH687" s="33"/>
      <c r="AI687" s="33"/>
      <c r="AJ687" s="43"/>
      <c r="AK687" s="37"/>
      <c r="AL687" s="38"/>
      <c r="AM687" s="38">
        <f t="shared" si="174"/>
        <v>0</v>
      </c>
      <c r="AN687" s="38">
        <f t="shared" si="175"/>
        <v>0</v>
      </c>
      <c r="AO687" s="37">
        <f t="shared" si="173"/>
        <v>0</v>
      </c>
      <c r="AP687" s="38">
        <f t="shared" si="173"/>
        <v>0</v>
      </c>
      <c r="AQ687" s="83"/>
      <c r="AR687" s="37">
        <f t="shared" si="181"/>
        <v>0</v>
      </c>
      <c r="AS687" s="38">
        <f t="shared" si="180"/>
        <v>0</v>
      </c>
    </row>
    <row r="688" spans="1:45" ht="23.25" customHeight="1" x14ac:dyDescent="0.25">
      <c r="A688" s="246" t="s">
        <v>916</v>
      </c>
      <c r="B688" s="197" t="s">
        <v>917</v>
      </c>
      <c r="C688" s="199" t="s">
        <v>192</v>
      </c>
      <c r="D688" s="30" t="s">
        <v>811</v>
      </c>
      <c r="E688" s="31">
        <v>15</v>
      </c>
      <c r="F688" s="31">
        <v>9</v>
      </c>
      <c r="G688" s="33">
        <f>$G$595</f>
        <v>6.0999999999999999E-2</v>
      </c>
      <c r="H688" s="33">
        <f t="shared" si="178"/>
        <v>0.91500000000000004</v>
      </c>
      <c r="I688" s="34">
        <f>H688+H689</f>
        <v>1.9400000000000002</v>
      </c>
      <c r="J688" s="33">
        <f t="shared" si="179"/>
        <v>0.54899999999999993</v>
      </c>
      <c r="K688" s="34">
        <f>J688+J689</f>
        <v>1.1639999999999999</v>
      </c>
      <c r="L688" s="33"/>
      <c r="M688" s="33"/>
      <c r="N688" s="33"/>
      <c r="O688" s="33">
        <f>I688*$Q$7</f>
        <v>2.9100000000000001E-2</v>
      </c>
      <c r="P688" s="33">
        <f>K688*$Q$7</f>
        <v>1.746E-2</v>
      </c>
      <c r="Q688" s="33"/>
      <c r="R688" s="33">
        <f>I688*$T$7</f>
        <v>0.65960000000000008</v>
      </c>
      <c r="S688" s="35">
        <f>K688*$T$7</f>
        <v>0.39576</v>
      </c>
      <c r="T688" s="43"/>
      <c r="U688" s="36">
        <f>I688*$W$7</f>
        <v>1.9400000000000003E-4</v>
      </c>
      <c r="V688" s="36">
        <f>K688*$W$7</f>
        <v>1.164E-4</v>
      </c>
      <c r="W688" s="43"/>
      <c r="X688" s="33">
        <f>I688*$Z$7</f>
        <v>1.4771160000000001</v>
      </c>
      <c r="Y688" s="33">
        <f>K688*$Z$7</f>
        <v>0.88626959999999988</v>
      </c>
      <c r="Z688" s="43"/>
      <c r="AA688" s="33">
        <f>I688+O688+R688+U688+X688</f>
        <v>4.1060100000000004</v>
      </c>
      <c r="AB688" s="33">
        <f>K688+P688+S688+V688+Y688</f>
        <v>2.463606</v>
      </c>
      <c r="AC688" s="33">
        <f>AA688*$AE$7</f>
        <v>1.231803</v>
      </c>
      <c r="AD688" s="33">
        <f>AB688*$AE$7</f>
        <v>0.73908180000000001</v>
      </c>
      <c r="AE688" s="43"/>
      <c r="AF688" s="43"/>
      <c r="AG688" s="43"/>
      <c r="AH688" s="33">
        <f>(AA688+AC688)*$AJ$7</f>
        <v>0.16013439000000002</v>
      </c>
      <c r="AI688" s="33">
        <f>(AB688+AD688)*$AJ$7</f>
        <v>9.6080633999999998E-2</v>
      </c>
      <c r="AJ688" s="43"/>
      <c r="AK688" s="37">
        <v>14.26</v>
      </c>
      <c r="AL688" s="38">
        <v>8.5500000000000007</v>
      </c>
      <c r="AM688" s="38">
        <f t="shared" si="174"/>
        <v>15.4</v>
      </c>
      <c r="AN688" s="38">
        <f t="shared" si="175"/>
        <v>9.23</v>
      </c>
      <c r="AO688" s="37">
        <f t="shared" si="173"/>
        <v>3.08</v>
      </c>
      <c r="AP688" s="38">
        <f t="shared" si="173"/>
        <v>1.85</v>
      </c>
      <c r="AQ688" s="83"/>
      <c r="AR688" s="37">
        <f t="shared" si="181"/>
        <v>18.48</v>
      </c>
      <c r="AS688" s="38">
        <f t="shared" si="180"/>
        <v>11.08</v>
      </c>
    </row>
    <row r="689" spans="1:45" ht="51.75" hidden="1" customHeight="1" x14ac:dyDescent="0.25">
      <c r="A689" s="247"/>
      <c r="B689" s="198"/>
      <c r="C689" s="200"/>
      <c r="D689" s="30" t="s">
        <v>46</v>
      </c>
      <c r="E689" s="31">
        <v>25</v>
      </c>
      <c r="F689" s="31">
        <v>15</v>
      </c>
      <c r="G689" s="33">
        <f>$G$594</f>
        <v>4.1000000000000002E-2</v>
      </c>
      <c r="H689" s="33">
        <f t="shared" si="178"/>
        <v>1.0250000000000001</v>
      </c>
      <c r="I689" s="34"/>
      <c r="J689" s="33">
        <f t="shared" si="179"/>
        <v>0.61499999999999999</v>
      </c>
      <c r="K689" s="34"/>
      <c r="L689" s="33"/>
      <c r="M689" s="33"/>
      <c r="N689" s="33"/>
      <c r="O689" s="33"/>
      <c r="P689" s="33"/>
      <c r="Q689" s="33"/>
      <c r="R689" s="33"/>
      <c r="S689" s="35"/>
      <c r="T689" s="43"/>
      <c r="U689" s="36"/>
      <c r="V689" s="36"/>
      <c r="W689" s="43"/>
      <c r="X689" s="33"/>
      <c r="Y689" s="33"/>
      <c r="Z689" s="43"/>
      <c r="AA689" s="33"/>
      <c r="AB689" s="33"/>
      <c r="AC689" s="33"/>
      <c r="AD689" s="33"/>
      <c r="AE689" s="43"/>
      <c r="AF689" s="43"/>
      <c r="AG689" s="43"/>
      <c r="AH689" s="33"/>
      <c r="AI689" s="33"/>
      <c r="AJ689" s="43"/>
      <c r="AK689" s="37"/>
      <c r="AL689" s="38"/>
      <c r="AM689" s="38">
        <f t="shared" si="174"/>
        <v>0</v>
      </c>
      <c r="AN689" s="38">
        <f t="shared" si="175"/>
        <v>0</v>
      </c>
      <c r="AO689" s="37">
        <f t="shared" si="173"/>
        <v>0</v>
      </c>
      <c r="AP689" s="38">
        <f t="shared" si="173"/>
        <v>0</v>
      </c>
      <c r="AQ689" s="83"/>
      <c r="AR689" s="37">
        <f t="shared" si="181"/>
        <v>0</v>
      </c>
      <c r="AS689" s="38"/>
    </row>
    <row r="690" spans="1:45" ht="31.5" customHeight="1" x14ac:dyDescent="0.25">
      <c r="A690" s="246" t="s">
        <v>918</v>
      </c>
      <c r="B690" s="197" t="s">
        <v>919</v>
      </c>
      <c r="C690" s="199" t="s">
        <v>192</v>
      </c>
      <c r="D690" s="30" t="s">
        <v>811</v>
      </c>
      <c r="E690" s="31">
        <v>15</v>
      </c>
      <c r="F690" s="31">
        <v>9</v>
      </c>
      <c r="G690" s="33">
        <f>$G$595</f>
        <v>6.0999999999999999E-2</v>
      </c>
      <c r="H690" s="33">
        <f t="shared" si="178"/>
        <v>0.91500000000000004</v>
      </c>
      <c r="I690" s="34">
        <f>H690+H691</f>
        <v>1.9400000000000002</v>
      </c>
      <c r="J690" s="33">
        <f t="shared" si="179"/>
        <v>0.54899999999999993</v>
      </c>
      <c r="K690" s="34">
        <f>J690+J691</f>
        <v>1.1639999999999999</v>
      </c>
      <c r="L690" s="33"/>
      <c r="M690" s="33"/>
      <c r="N690" s="33"/>
      <c r="O690" s="33">
        <f>I690*$Q$7</f>
        <v>2.9100000000000001E-2</v>
      </c>
      <c r="P690" s="33">
        <f>K690*$Q$7</f>
        <v>1.746E-2</v>
      </c>
      <c r="Q690" s="33"/>
      <c r="R690" s="33">
        <f>I690*$T$7</f>
        <v>0.65960000000000008</v>
      </c>
      <c r="S690" s="35">
        <f>K690*$T$7</f>
        <v>0.39576</v>
      </c>
      <c r="T690" s="43"/>
      <c r="U690" s="36">
        <f>I690*$W$7</f>
        <v>1.9400000000000003E-4</v>
      </c>
      <c r="V690" s="36">
        <f>K690*$W$7</f>
        <v>1.164E-4</v>
      </c>
      <c r="W690" s="43"/>
      <c r="X690" s="33">
        <f>I690*$Z$7</f>
        <v>1.4771160000000001</v>
      </c>
      <c r="Y690" s="33">
        <f>K690*$Z$7</f>
        <v>0.88626959999999988</v>
      </c>
      <c r="Z690" s="43"/>
      <c r="AA690" s="33">
        <f>I690+O690+R690+U690+X690</f>
        <v>4.1060100000000004</v>
      </c>
      <c r="AB690" s="33">
        <f>K690+P690+S690+V690+Y690</f>
        <v>2.463606</v>
      </c>
      <c r="AC690" s="33">
        <f>AA690*$AE$7</f>
        <v>1.231803</v>
      </c>
      <c r="AD690" s="33">
        <f>AB690*$AE$7</f>
        <v>0.73908180000000001</v>
      </c>
      <c r="AE690" s="43"/>
      <c r="AF690" s="43"/>
      <c r="AG690" s="43"/>
      <c r="AH690" s="33">
        <f>(AA690+AC690)*$AJ$7</f>
        <v>0.16013439000000002</v>
      </c>
      <c r="AI690" s="33">
        <f>(AB690+AD690)*$AJ$7</f>
        <v>9.6080633999999998E-2</v>
      </c>
      <c r="AJ690" s="43"/>
      <c r="AK690" s="37">
        <v>14.26</v>
      </c>
      <c r="AL690" s="38">
        <v>8.5500000000000007</v>
      </c>
      <c r="AM690" s="38">
        <f t="shared" si="174"/>
        <v>15.4</v>
      </c>
      <c r="AN690" s="38">
        <f t="shared" si="175"/>
        <v>9.23</v>
      </c>
      <c r="AO690" s="37">
        <f t="shared" si="173"/>
        <v>3.08</v>
      </c>
      <c r="AP690" s="38">
        <f t="shared" si="173"/>
        <v>1.85</v>
      </c>
      <c r="AQ690" s="83"/>
      <c r="AR690" s="37">
        <f t="shared" si="181"/>
        <v>18.48</v>
      </c>
      <c r="AS690" s="38">
        <f>AN690+AP690</f>
        <v>11.08</v>
      </c>
    </row>
    <row r="691" spans="1:45" ht="51.75" hidden="1" customHeight="1" x14ac:dyDescent="0.25">
      <c r="A691" s="247"/>
      <c r="B691" s="198"/>
      <c r="C691" s="200"/>
      <c r="D691" s="30" t="s">
        <v>46</v>
      </c>
      <c r="E691" s="31">
        <v>25</v>
      </c>
      <c r="F691" s="31">
        <v>15</v>
      </c>
      <c r="G691" s="33">
        <f>$G$594</f>
        <v>4.1000000000000002E-2</v>
      </c>
      <c r="H691" s="33">
        <f t="shared" si="178"/>
        <v>1.0250000000000001</v>
      </c>
      <c r="I691" s="34"/>
      <c r="J691" s="33">
        <f t="shared" si="179"/>
        <v>0.61499999999999999</v>
      </c>
      <c r="K691" s="34"/>
      <c r="L691" s="33"/>
      <c r="M691" s="33"/>
      <c r="N691" s="33"/>
      <c r="O691" s="33"/>
      <c r="P691" s="33"/>
      <c r="Q691" s="33"/>
      <c r="R691" s="33"/>
      <c r="S691" s="35"/>
      <c r="T691" s="43"/>
      <c r="U691" s="36"/>
      <c r="V691" s="36"/>
      <c r="W691" s="43"/>
      <c r="X691" s="33"/>
      <c r="Y691" s="33"/>
      <c r="Z691" s="43"/>
      <c r="AA691" s="33"/>
      <c r="AB691" s="33"/>
      <c r="AC691" s="33"/>
      <c r="AD691" s="33"/>
      <c r="AE691" s="43"/>
      <c r="AF691" s="43"/>
      <c r="AG691" s="43"/>
      <c r="AH691" s="33"/>
      <c r="AI691" s="33"/>
      <c r="AJ691" s="43"/>
      <c r="AK691" s="37"/>
      <c r="AL691" s="38"/>
      <c r="AM691" s="38">
        <f t="shared" si="174"/>
        <v>0</v>
      </c>
      <c r="AN691" s="38">
        <f t="shared" si="175"/>
        <v>0</v>
      </c>
      <c r="AO691" s="37">
        <f t="shared" si="173"/>
        <v>0</v>
      </c>
      <c r="AP691" s="38">
        <f t="shared" si="173"/>
        <v>0</v>
      </c>
      <c r="AQ691" s="83"/>
      <c r="AR691" s="37"/>
      <c r="AS691" s="38"/>
    </row>
    <row r="692" spans="1:45" ht="18.75" customHeight="1" x14ac:dyDescent="0.25">
      <c r="A692" s="140" t="s">
        <v>920</v>
      </c>
      <c r="B692" s="28" t="s">
        <v>921</v>
      </c>
      <c r="C692" s="29"/>
      <c r="D692" s="30"/>
      <c r="E692" s="31"/>
      <c r="F692" s="31"/>
      <c r="G692" s="33"/>
      <c r="H692" s="33"/>
      <c r="I692" s="34"/>
      <c r="J692" s="33"/>
      <c r="K692" s="34"/>
      <c r="L692" s="33"/>
      <c r="M692" s="33"/>
      <c r="N692" s="33"/>
      <c r="O692" s="33"/>
      <c r="P692" s="33"/>
      <c r="Q692" s="33"/>
      <c r="R692" s="33"/>
      <c r="S692" s="35"/>
      <c r="T692" s="43"/>
      <c r="U692" s="36"/>
      <c r="V692" s="36"/>
      <c r="W692" s="43"/>
      <c r="X692" s="33"/>
      <c r="Y692" s="33"/>
      <c r="Z692" s="43"/>
      <c r="AA692" s="33"/>
      <c r="AB692" s="33"/>
      <c r="AC692" s="33"/>
      <c r="AD692" s="33"/>
      <c r="AE692" s="43"/>
      <c r="AF692" s="43"/>
      <c r="AG692" s="43"/>
      <c r="AH692" s="33"/>
      <c r="AI692" s="33"/>
      <c r="AJ692" s="43"/>
      <c r="AK692" s="37"/>
      <c r="AL692" s="38"/>
      <c r="AM692" s="38"/>
      <c r="AN692" s="38"/>
      <c r="AO692" s="37"/>
      <c r="AP692" s="38"/>
      <c r="AQ692" s="83"/>
      <c r="AR692" s="37"/>
      <c r="AS692" s="38"/>
    </row>
    <row r="693" spans="1:45" ht="27.75" customHeight="1" x14ac:dyDescent="0.25">
      <c r="A693" s="248" t="s">
        <v>922</v>
      </c>
      <c r="B693" s="197" t="s">
        <v>923</v>
      </c>
      <c r="C693" s="199" t="s">
        <v>192</v>
      </c>
      <c r="D693" s="30" t="s">
        <v>811</v>
      </c>
      <c r="E693" s="31">
        <v>15</v>
      </c>
      <c r="F693" s="31">
        <v>9</v>
      </c>
      <c r="G693" s="33">
        <f>$G$595</f>
        <v>6.0999999999999999E-2</v>
      </c>
      <c r="H693" s="33">
        <f t="shared" si="178"/>
        <v>0.91500000000000004</v>
      </c>
      <c r="I693" s="34">
        <f>H693+H694</f>
        <v>1.9400000000000002</v>
      </c>
      <c r="J693" s="33">
        <f t="shared" si="179"/>
        <v>0.54899999999999993</v>
      </c>
      <c r="K693" s="34">
        <f>J693+J694</f>
        <v>1.1639999999999999</v>
      </c>
      <c r="L693" s="33"/>
      <c r="M693" s="33"/>
      <c r="N693" s="33"/>
      <c r="O693" s="33">
        <f>I693*$Q$7</f>
        <v>2.9100000000000001E-2</v>
      </c>
      <c r="P693" s="33">
        <f>K693*$Q$7</f>
        <v>1.746E-2</v>
      </c>
      <c r="Q693" s="33"/>
      <c r="R693" s="33">
        <f>I693*$T$7</f>
        <v>0.65960000000000008</v>
      </c>
      <c r="S693" s="35">
        <f>K693*$T$7</f>
        <v>0.39576</v>
      </c>
      <c r="T693" s="43"/>
      <c r="U693" s="36">
        <f>I693*$W$7</f>
        <v>1.9400000000000003E-4</v>
      </c>
      <c r="V693" s="36">
        <f>K693*$W$7</f>
        <v>1.164E-4</v>
      </c>
      <c r="W693" s="43"/>
      <c r="X693" s="33">
        <f>I693*$Z$7</f>
        <v>1.4771160000000001</v>
      </c>
      <c r="Y693" s="33">
        <f>K693*$Z$7</f>
        <v>0.88626959999999988</v>
      </c>
      <c r="Z693" s="43"/>
      <c r="AA693" s="33">
        <f>I693+O693+R693+U693+X693</f>
        <v>4.1060100000000004</v>
      </c>
      <c r="AB693" s="33">
        <f>K693+P693+S693+V693+Y693</f>
        <v>2.463606</v>
      </c>
      <c r="AC693" s="33">
        <f>AA693*$AE$7</f>
        <v>1.231803</v>
      </c>
      <c r="AD693" s="33">
        <f>AB693*$AE$7</f>
        <v>0.73908180000000001</v>
      </c>
      <c r="AE693" s="43"/>
      <c r="AF693" s="43"/>
      <c r="AG693" s="43"/>
      <c r="AH693" s="33">
        <f>(AA693+AC693)*$AJ$7</f>
        <v>0.16013439000000002</v>
      </c>
      <c r="AI693" s="33">
        <f>(AB693+AD693)*$AJ$7</f>
        <v>9.6080633999999998E-2</v>
      </c>
      <c r="AJ693" s="43"/>
      <c r="AK693" s="37">
        <v>14.26</v>
      </c>
      <c r="AL693" s="38">
        <v>8.5500000000000007</v>
      </c>
      <c r="AM693" s="38">
        <f t="shared" si="174"/>
        <v>15.4</v>
      </c>
      <c r="AN693" s="38">
        <f t="shared" si="175"/>
        <v>9.23</v>
      </c>
      <c r="AO693" s="37">
        <f t="shared" si="173"/>
        <v>3.08</v>
      </c>
      <c r="AP693" s="38">
        <f t="shared" si="173"/>
        <v>1.85</v>
      </c>
      <c r="AQ693" s="83"/>
      <c r="AR693" s="37">
        <f t="shared" ref="AR693:AS695" si="182">AM693+AO693</f>
        <v>18.48</v>
      </c>
      <c r="AS693" s="38">
        <f t="shared" si="182"/>
        <v>11.08</v>
      </c>
    </row>
    <row r="694" spans="1:45" ht="25.5" hidden="1" customHeight="1" x14ac:dyDescent="0.25">
      <c r="A694" s="249"/>
      <c r="B694" s="198"/>
      <c r="C694" s="200"/>
      <c r="D694" s="30" t="s">
        <v>46</v>
      </c>
      <c r="E694" s="31">
        <v>25</v>
      </c>
      <c r="F694" s="31">
        <v>15</v>
      </c>
      <c r="G694" s="33">
        <f>$G$594</f>
        <v>4.1000000000000002E-2</v>
      </c>
      <c r="H694" s="33">
        <f t="shared" si="178"/>
        <v>1.0250000000000001</v>
      </c>
      <c r="I694" s="34"/>
      <c r="J694" s="33">
        <f t="shared" si="179"/>
        <v>0.61499999999999999</v>
      </c>
      <c r="K694" s="34"/>
      <c r="L694" s="33"/>
      <c r="M694" s="33"/>
      <c r="N694" s="33"/>
      <c r="O694" s="33"/>
      <c r="P694" s="33"/>
      <c r="Q694" s="33"/>
      <c r="R694" s="33"/>
      <c r="S694" s="35"/>
      <c r="T694" s="43"/>
      <c r="U694" s="36"/>
      <c r="V694" s="36"/>
      <c r="W694" s="43"/>
      <c r="X694" s="33"/>
      <c r="Y694" s="33"/>
      <c r="Z694" s="43"/>
      <c r="AA694" s="33"/>
      <c r="AB694" s="33"/>
      <c r="AC694" s="33"/>
      <c r="AD694" s="33"/>
      <c r="AE694" s="43"/>
      <c r="AF694" s="43"/>
      <c r="AG694" s="43"/>
      <c r="AH694" s="33"/>
      <c r="AI694" s="33"/>
      <c r="AJ694" s="43"/>
      <c r="AK694" s="37"/>
      <c r="AL694" s="38"/>
      <c r="AM694" s="38">
        <f t="shared" si="174"/>
        <v>0</v>
      </c>
      <c r="AN694" s="38">
        <f t="shared" si="175"/>
        <v>0</v>
      </c>
      <c r="AO694" s="37">
        <f t="shared" si="173"/>
        <v>0</v>
      </c>
      <c r="AP694" s="38">
        <f t="shared" si="173"/>
        <v>0</v>
      </c>
      <c r="AQ694" s="83"/>
      <c r="AR694" s="37">
        <f t="shared" si="182"/>
        <v>0</v>
      </c>
      <c r="AS694" s="38">
        <f t="shared" si="182"/>
        <v>0</v>
      </c>
    </row>
    <row r="695" spans="1:45" ht="18.75" customHeight="1" x14ac:dyDescent="0.25">
      <c r="A695" s="246" t="s">
        <v>924</v>
      </c>
      <c r="B695" s="197" t="s">
        <v>925</v>
      </c>
      <c r="C695" s="199" t="s">
        <v>192</v>
      </c>
      <c r="D695" s="30" t="s">
        <v>811</v>
      </c>
      <c r="E695" s="31">
        <v>15</v>
      </c>
      <c r="F695" s="31">
        <v>9</v>
      </c>
      <c r="G695" s="33">
        <f>$G$595</f>
        <v>6.0999999999999999E-2</v>
      </c>
      <c r="H695" s="33">
        <f t="shared" si="178"/>
        <v>0.91500000000000004</v>
      </c>
      <c r="I695" s="34">
        <f>H695+H696</f>
        <v>1.9400000000000002</v>
      </c>
      <c r="J695" s="33">
        <f t="shared" si="179"/>
        <v>0.54899999999999993</v>
      </c>
      <c r="K695" s="34">
        <f>J695+J696</f>
        <v>1.1639999999999999</v>
      </c>
      <c r="L695" s="33"/>
      <c r="M695" s="33"/>
      <c r="N695" s="33"/>
      <c r="O695" s="33">
        <f>I695*$Q$7</f>
        <v>2.9100000000000001E-2</v>
      </c>
      <c r="P695" s="33">
        <f>K695*$Q$7</f>
        <v>1.746E-2</v>
      </c>
      <c r="Q695" s="33"/>
      <c r="R695" s="33">
        <f>I695*$T$7</f>
        <v>0.65960000000000008</v>
      </c>
      <c r="S695" s="35">
        <f>K695*$T$7</f>
        <v>0.39576</v>
      </c>
      <c r="T695" s="43"/>
      <c r="U695" s="36">
        <f>I695*$W$7</f>
        <v>1.9400000000000003E-4</v>
      </c>
      <c r="V695" s="36">
        <f>K695*$W$7</f>
        <v>1.164E-4</v>
      </c>
      <c r="W695" s="43"/>
      <c r="X695" s="33">
        <f>I695*$Z$7</f>
        <v>1.4771160000000001</v>
      </c>
      <c r="Y695" s="33">
        <f>K695*$Z$7</f>
        <v>0.88626959999999988</v>
      </c>
      <c r="Z695" s="43"/>
      <c r="AA695" s="33">
        <f>I695+O695+R695+U695+X695</f>
        <v>4.1060100000000004</v>
      </c>
      <c r="AB695" s="33">
        <f>K695+P695+S695+V695+Y695</f>
        <v>2.463606</v>
      </c>
      <c r="AC695" s="33">
        <f>AA695*$AE$7</f>
        <v>1.231803</v>
      </c>
      <c r="AD695" s="33">
        <f>AB695*$AE$7</f>
        <v>0.73908180000000001</v>
      </c>
      <c r="AE695" s="43"/>
      <c r="AF695" s="43"/>
      <c r="AG695" s="43"/>
      <c r="AH695" s="33">
        <f>(AA695+AC695)*$AJ$7</f>
        <v>0.16013439000000002</v>
      </c>
      <c r="AI695" s="33">
        <f>(AB695+AD695)*$AJ$7</f>
        <v>9.6080633999999998E-2</v>
      </c>
      <c r="AJ695" s="43"/>
      <c r="AK695" s="37">
        <v>14.26</v>
      </c>
      <c r="AL695" s="38">
        <v>8.5500000000000007</v>
      </c>
      <c r="AM695" s="38">
        <f t="shared" si="174"/>
        <v>15.4</v>
      </c>
      <c r="AN695" s="38">
        <f t="shared" si="175"/>
        <v>9.23</v>
      </c>
      <c r="AO695" s="37">
        <f t="shared" si="173"/>
        <v>3.08</v>
      </c>
      <c r="AP695" s="38">
        <f t="shared" si="173"/>
        <v>1.85</v>
      </c>
      <c r="AQ695" s="83"/>
      <c r="AR695" s="37">
        <f t="shared" si="182"/>
        <v>18.48</v>
      </c>
      <c r="AS695" s="38">
        <f t="shared" si="182"/>
        <v>11.08</v>
      </c>
    </row>
    <row r="696" spans="1:45" ht="0.75" hidden="1" customHeight="1" x14ac:dyDescent="0.25">
      <c r="A696" s="247"/>
      <c r="B696" s="198"/>
      <c r="C696" s="200"/>
      <c r="D696" s="30" t="s">
        <v>46</v>
      </c>
      <c r="E696" s="31">
        <v>25</v>
      </c>
      <c r="F696" s="31">
        <v>15</v>
      </c>
      <c r="G696" s="33">
        <f>$G$594</f>
        <v>4.1000000000000002E-2</v>
      </c>
      <c r="H696" s="33">
        <f t="shared" si="178"/>
        <v>1.0250000000000001</v>
      </c>
      <c r="I696" s="34"/>
      <c r="J696" s="33">
        <f t="shared" si="179"/>
        <v>0.61499999999999999</v>
      </c>
      <c r="K696" s="34"/>
      <c r="L696" s="33"/>
      <c r="M696" s="33"/>
      <c r="N696" s="33"/>
      <c r="O696" s="33"/>
      <c r="P696" s="33"/>
      <c r="Q696" s="33"/>
      <c r="R696" s="33"/>
      <c r="S696" s="35"/>
      <c r="T696" s="43"/>
      <c r="U696" s="36"/>
      <c r="V696" s="36"/>
      <c r="W696" s="43"/>
      <c r="X696" s="33"/>
      <c r="Y696" s="33"/>
      <c r="Z696" s="43"/>
      <c r="AA696" s="33"/>
      <c r="AB696" s="33"/>
      <c r="AC696" s="33"/>
      <c r="AD696" s="33"/>
      <c r="AE696" s="43"/>
      <c r="AF696" s="43"/>
      <c r="AG696" s="43"/>
      <c r="AH696" s="33"/>
      <c r="AI696" s="33"/>
      <c r="AJ696" s="43"/>
      <c r="AK696" s="37"/>
      <c r="AL696" s="38"/>
      <c r="AM696" s="38">
        <f t="shared" si="174"/>
        <v>0</v>
      </c>
      <c r="AN696" s="38">
        <f t="shared" si="175"/>
        <v>0</v>
      </c>
      <c r="AO696" s="37">
        <f t="shared" si="173"/>
        <v>0</v>
      </c>
      <c r="AP696" s="38">
        <f t="shared" si="173"/>
        <v>0</v>
      </c>
      <c r="AQ696" s="83"/>
      <c r="AR696" s="37"/>
      <c r="AS696" s="38"/>
    </row>
    <row r="697" spans="1:45" ht="25.5" customHeight="1" x14ac:dyDescent="0.25">
      <c r="A697" s="246" t="s">
        <v>926</v>
      </c>
      <c r="B697" s="197" t="s">
        <v>927</v>
      </c>
      <c r="C697" s="199" t="s">
        <v>192</v>
      </c>
      <c r="D697" s="30" t="s">
        <v>811</v>
      </c>
      <c r="E697" s="31">
        <v>15</v>
      </c>
      <c r="F697" s="31">
        <v>9</v>
      </c>
      <c r="G697" s="33">
        <f>$G$595</f>
        <v>6.0999999999999999E-2</v>
      </c>
      <c r="H697" s="33">
        <f t="shared" si="178"/>
        <v>0.91500000000000004</v>
      </c>
      <c r="I697" s="34">
        <f>H697+H698</f>
        <v>1.9400000000000002</v>
      </c>
      <c r="J697" s="33">
        <f t="shared" si="179"/>
        <v>0.54899999999999993</v>
      </c>
      <c r="K697" s="34">
        <f>J697+J698</f>
        <v>1.1639999999999999</v>
      </c>
      <c r="L697" s="33"/>
      <c r="M697" s="33"/>
      <c r="N697" s="33"/>
      <c r="O697" s="33">
        <f>I697*$Q$7</f>
        <v>2.9100000000000001E-2</v>
      </c>
      <c r="P697" s="33">
        <f>K697*$Q$7</f>
        <v>1.746E-2</v>
      </c>
      <c r="Q697" s="33"/>
      <c r="R697" s="33">
        <f>I697*$T$7</f>
        <v>0.65960000000000008</v>
      </c>
      <c r="S697" s="35">
        <f>K697*$T$7</f>
        <v>0.39576</v>
      </c>
      <c r="T697" s="43"/>
      <c r="U697" s="36">
        <f>I697*$W$7</f>
        <v>1.9400000000000003E-4</v>
      </c>
      <c r="V697" s="36">
        <f>K697*$W$7</f>
        <v>1.164E-4</v>
      </c>
      <c r="W697" s="43"/>
      <c r="X697" s="33">
        <f>I697*$Z$7</f>
        <v>1.4771160000000001</v>
      </c>
      <c r="Y697" s="33">
        <f>K697*$Z$7</f>
        <v>0.88626959999999988</v>
      </c>
      <c r="Z697" s="43"/>
      <c r="AA697" s="33">
        <f>I697+O697+R697+U697+X697</f>
        <v>4.1060100000000004</v>
      </c>
      <c r="AB697" s="33">
        <f>K697+P697+S697+V697+Y697</f>
        <v>2.463606</v>
      </c>
      <c r="AC697" s="33">
        <f>AA697*$AE$7</f>
        <v>1.231803</v>
      </c>
      <c r="AD697" s="33">
        <f>AB697*$AE$7</f>
        <v>0.73908180000000001</v>
      </c>
      <c r="AE697" s="43"/>
      <c r="AF697" s="43"/>
      <c r="AG697" s="43"/>
      <c r="AH697" s="33">
        <f>(AA697+AC697)*$AJ$7</f>
        <v>0.16013439000000002</v>
      </c>
      <c r="AI697" s="33">
        <f>(AB697+AD697)*$AJ$7</f>
        <v>9.6080633999999998E-2</v>
      </c>
      <c r="AJ697" s="43"/>
      <c r="AK697" s="37">
        <v>14.26</v>
      </c>
      <c r="AL697" s="38">
        <v>8.5500000000000007</v>
      </c>
      <c r="AM697" s="38">
        <f t="shared" si="174"/>
        <v>15.4</v>
      </c>
      <c r="AN697" s="38">
        <f t="shared" si="175"/>
        <v>9.23</v>
      </c>
      <c r="AO697" s="37">
        <f t="shared" si="173"/>
        <v>3.08</v>
      </c>
      <c r="AP697" s="38">
        <f t="shared" si="173"/>
        <v>1.85</v>
      </c>
      <c r="AQ697" s="83"/>
      <c r="AR697" s="37">
        <f t="shared" ref="AR697:AS703" si="183">AM697+AO697</f>
        <v>18.48</v>
      </c>
      <c r="AS697" s="38">
        <f t="shared" si="183"/>
        <v>11.08</v>
      </c>
    </row>
    <row r="698" spans="1:45" ht="0.75" hidden="1" customHeight="1" x14ac:dyDescent="0.25">
      <c r="A698" s="247"/>
      <c r="B698" s="198"/>
      <c r="C698" s="200"/>
      <c r="D698" s="30" t="s">
        <v>46</v>
      </c>
      <c r="E698" s="31">
        <v>25</v>
      </c>
      <c r="F698" s="31">
        <v>15</v>
      </c>
      <c r="G698" s="33">
        <f>$G$594</f>
        <v>4.1000000000000002E-2</v>
      </c>
      <c r="H698" s="33">
        <f t="shared" si="178"/>
        <v>1.0250000000000001</v>
      </c>
      <c r="I698" s="34"/>
      <c r="J698" s="33">
        <f t="shared" si="179"/>
        <v>0.61499999999999999</v>
      </c>
      <c r="K698" s="34"/>
      <c r="L698" s="33"/>
      <c r="M698" s="33"/>
      <c r="N698" s="33"/>
      <c r="O698" s="33"/>
      <c r="P698" s="33"/>
      <c r="Q698" s="33"/>
      <c r="R698" s="33"/>
      <c r="S698" s="35"/>
      <c r="T698" s="43"/>
      <c r="U698" s="36"/>
      <c r="V698" s="36"/>
      <c r="W698" s="43"/>
      <c r="X698" s="33"/>
      <c r="Y698" s="33"/>
      <c r="Z698" s="43"/>
      <c r="AA698" s="33"/>
      <c r="AB698" s="33"/>
      <c r="AC698" s="33"/>
      <c r="AD698" s="33"/>
      <c r="AE698" s="43"/>
      <c r="AF698" s="43"/>
      <c r="AG698" s="43"/>
      <c r="AH698" s="33"/>
      <c r="AI698" s="33"/>
      <c r="AJ698" s="43"/>
      <c r="AK698" s="37"/>
      <c r="AL698" s="38"/>
      <c r="AM698" s="38">
        <f t="shared" si="174"/>
        <v>0</v>
      </c>
      <c r="AN698" s="38">
        <f t="shared" si="175"/>
        <v>0</v>
      </c>
      <c r="AO698" s="37">
        <f t="shared" si="173"/>
        <v>0</v>
      </c>
      <c r="AP698" s="38">
        <f t="shared" si="173"/>
        <v>0</v>
      </c>
      <c r="AQ698" s="83"/>
      <c r="AR698" s="37">
        <f t="shared" si="183"/>
        <v>0</v>
      </c>
      <c r="AS698" s="38">
        <f t="shared" si="183"/>
        <v>0</v>
      </c>
    </row>
    <row r="699" spans="1:45" ht="29.25" customHeight="1" x14ac:dyDescent="0.25">
      <c r="A699" s="246" t="s">
        <v>928</v>
      </c>
      <c r="B699" s="197" t="s">
        <v>929</v>
      </c>
      <c r="C699" s="199" t="s">
        <v>192</v>
      </c>
      <c r="D699" s="30" t="s">
        <v>811</v>
      </c>
      <c r="E699" s="31">
        <v>15</v>
      </c>
      <c r="F699" s="31">
        <v>9</v>
      </c>
      <c r="G699" s="33">
        <f>$G$595</f>
        <v>6.0999999999999999E-2</v>
      </c>
      <c r="H699" s="33">
        <f t="shared" si="178"/>
        <v>0.91500000000000004</v>
      </c>
      <c r="I699" s="34">
        <f>H699+H700</f>
        <v>1.9400000000000002</v>
      </c>
      <c r="J699" s="33">
        <f t="shared" si="179"/>
        <v>0.54899999999999993</v>
      </c>
      <c r="K699" s="34">
        <f>J699+J700</f>
        <v>1.1639999999999999</v>
      </c>
      <c r="L699" s="33"/>
      <c r="M699" s="33"/>
      <c r="N699" s="33"/>
      <c r="O699" s="33">
        <f>I699*$Q$7</f>
        <v>2.9100000000000001E-2</v>
      </c>
      <c r="P699" s="33">
        <f>K699*$Q$7</f>
        <v>1.746E-2</v>
      </c>
      <c r="Q699" s="33"/>
      <c r="R699" s="33">
        <f>I699*$T$7</f>
        <v>0.65960000000000008</v>
      </c>
      <c r="S699" s="35">
        <f>K699*$T$7</f>
        <v>0.39576</v>
      </c>
      <c r="T699" s="43"/>
      <c r="U699" s="36">
        <f>I699*$W$7</f>
        <v>1.9400000000000003E-4</v>
      </c>
      <c r="V699" s="36">
        <f>K699*$W$7</f>
        <v>1.164E-4</v>
      </c>
      <c r="W699" s="43"/>
      <c r="X699" s="33">
        <f>I699*$Z$7</f>
        <v>1.4771160000000001</v>
      </c>
      <c r="Y699" s="33">
        <f>K699*$Z$7</f>
        <v>0.88626959999999988</v>
      </c>
      <c r="Z699" s="43"/>
      <c r="AA699" s="33">
        <f>I699+O699+R699+U699+X699</f>
        <v>4.1060100000000004</v>
      </c>
      <c r="AB699" s="33">
        <f>K699+P699+S699+V699+Y699</f>
        <v>2.463606</v>
      </c>
      <c r="AC699" s="33">
        <f>AA699*$AE$7</f>
        <v>1.231803</v>
      </c>
      <c r="AD699" s="33">
        <f>AB699*$AE$7</f>
        <v>0.73908180000000001</v>
      </c>
      <c r="AE699" s="43"/>
      <c r="AF699" s="43"/>
      <c r="AG699" s="43"/>
      <c r="AH699" s="33">
        <f>(AA699+AC699)*$AJ$7</f>
        <v>0.16013439000000002</v>
      </c>
      <c r="AI699" s="33">
        <f>(AB699+AD699)*$AJ$7</f>
        <v>9.6080633999999998E-2</v>
      </c>
      <c r="AJ699" s="43"/>
      <c r="AK699" s="37">
        <v>14.26</v>
      </c>
      <c r="AL699" s="38">
        <v>8.5500000000000007</v>
      </c>
      <c r="AM699" s="38">
        <f t="shared" si="174"/>
        <v>15.4</v>
      </c>
      <c r="AN699" s="38">
        <f t="shared" si="175"/>
        <v>9.23</v>
      </c>
      <c r="AO699" s="37">
        <f t="shared" si="173"/>
        <v>3.08</v>
      </c>
      <c r="AP699" s="38">
        <f t="shared" si="173"/>
        <v>1.85</v>
      </c>
      <c r="AQ699" s="83"/>
      <c r="AR699" s="37">
        <f t="shared" si="183"/>
        <v>18.48</v>
      </c>
      <c r="AS699" s="38">
        <f t="shared" si="183"/>
        <v>11.08</v>
      </c>
    </row>
    <row r="700" spans="1:45" ht="7.5" hidden="1" customHeight="1" x14ac:dyDescent="0.25">
      <c r="A700" s="247"/>
      <c r="B700" s="198"/>
      <c r="C700" s="200"/>
      <c r="D700" s="30" t="s">
        <v>46</v>
      </c>
      <c r="E700" s="31">
        <v>25</v>
      </c>
      <c r="F700" s="31">
        <v>15</v>
      </c>
      <c r="G700" s="33">
        <f>$G$594</f>
        <v>4.1000000000000002E-2</v>
      </c>
      <c r="H700" s="33">
        <f t="shared" si="178"/>
        <v>1.0250000000000001</v>
      </c>
      <c r="I700" s="34"/>
      <c r="J700" s="33">
        <f t="shared" si="179"/>
        <v>0.61499999999999999</v>
      </c>
      <c r="K700" s="34"/>
      <c r="L700" s="33"/>
      <c r="M700" s="33"/>
      <c r="N700" s="33"/>
      <c r="O700" s="33"/>
      <c r="P700" s="33"/>
      <c r="Q700" s="33"/>
      <c r="R700" s="33"/>
      <c r="S700" s="35"/>
      <c r="T700" s="43"/>
      <c r="U700" s="36"/>
      <c r="V700" s="36"/>
      <c r="W700" s="43"/>
      <c r="X700" s="33"/>
      <c r="Y700" s="33"/>
      <c r="Z700" s="43"/>
      <c r="AA700" s="33"/>
      <c r="AB700" s="33"/>
      <c r="AC700" s="33"/>
      <c r="AD700" s="33"/>
      <c r="AE700" s="43"/>
      <c r="AF700" s="43"/>
      <c r="AG700" s="43"/>
      <c r="AH700" s="33"/>
      <c r="AI700" s="33"/>
      <c r="AJ700" s="43"/>
      <c r="AK700" s="37"/>
      <c r="AL700" s="38"/>
      <c r="AM700" s="38">
        <f t="shared" si="174"/>
        <v>0</v>
      </c>
      <c r="AN700" s="38">
        <f t="shared" si="175"/>
        <v>0</v>
      </c>
      <c r="AO700" s="37">
        <f t="shared" si="173"/>
        <v>0</v>
      </c>
      <c r="AP700" s="38">
        <f t="shared" si="173"/>
        <v>0</v>
      </c>
      <c r="AQ700" s="83"/>
      <c r="AR700" s="37">
        <f t="shared" si="183"/>
        <v>0</v>
      </c>
      <c r="AS700" s="38">
        <f t="shared" si="183"/>
        <v>0</v>
      </c>
    </row>
    <row r="701" spans="1:45" ht="21.75" customHeight="1" x14ac:dyDescent="0.25">
      <c r="A701" s="246" t="s">
        <v>930</v>
      </c>
      <c r="B701" s="197" t="s">
        <v>931</v>
      </c>
      <c r="C701" s="199" t="s">
        <v>192</v>
      </c>
      <c r="D701" s="30" t="s">
        <v>811</v>
      </c>
      <c r="E701" s="31">
        <v>15</v>
      </c>
      <c r="F701" s="31">
        <v>9</v>
      </c>
      <c r="G701" s="33">
        <f>$G$595</f>
        <v>6.0999999999999999E-2</v>
      </c>
      <c r="H701" s="33">
        <f t="shared" si="178"/>
        <v>0.91500000000000004</v>
      </c>
      <c r="I701" s="34">
        <f>H701+H702</f>
        <v>1.9400000000000002</v>
      </c>
      <c r="J701" s="33">
        <f t="shared" si="179"/>
        <v>0.54899999999999993</v>
      </c>
      <c r="K701" s="34">
        <f>J701+J702</f>
        <v>1.1639999999999999</v>
      </c>
      <c r="L701" s="33"/>
      <c r="M701" s="33"/>
      <c r="N701" s="33"/>
      <c r="O701" s="33">
        <f>I701*$Q$7</f>
        <v>2.9100000000000001E-2</v>
      </c>
      <c r="P701" s="33">
        <f>K701*$Q$7</f>
        <v>1.746E-2</v>
      </c>
      <c r="Q701" s="33"/>
      <c r="R701" s="33">
        <f>I701*$T$7</f>
        <v>0.65960000000000008</v>
      </c>
      <c r="S701" s="35">
        <f>K701*$T$7</f>
        <v>0.39576</v>
      </c>
      <c r="T701" s="43"/>
      <c r="U701" s="36">
        <f>I701*$W$7</f>
        <v>1.9400000000000003E-4</v>
      </c>
      <c r="V701" s="36">
        <f>K701*$W$7</f>
        <v>1.164E-4</v>
      </c>
      <c r="W701" s="43"/>
      <c r="X701" s="33">
        <f>I701*$Z$7</f>
        <v>1.4771160000000001</v>
      </c>
      <c r="Y701" s="33">
        <f>K701*$Z$7</f>
        <v>0.88626959999999988</v>
      </c>
      <c r="Z701" s="43"/>
      <c r="AA701" s="33">
        <f>I701+O701+R701+U701+X701</f>
        <v>4.1060100000000004</v>
      </c>
      <c r="AB701" s="33">
        <f>K701+P701+S701+V701+Y701</f>
        <v>2.463606</v>
      </c>
      <c r="AC701" s="33">
        <f>AA701*$AE$7</f>
        <v>1.231803</v>
      </c>
      <c r="AD701" s="33">
        <f>AB701*$AE$7</f>
        <v>0.73908180000000001</v>
      </c>
      <c r="AE701" s="43"/>
      <c r="AF701" s="43"/>
      <c r="AG701" s="43"/>
      <c r="AH701" s="33">
        <f>(AA701+AC701)*$AJ$7</f>
        <v>0.16013439000000002</v>
      </c>
      <c r="AI701" s="33">
        <f>(AB701+AD701)*$AJ$7</f>
        <v>9.6080633999999998E-2</v>
      </c>
      <c r="AJ701" s="43"/>
      <c r="AK701" s="37">
        <v>14.26</v>
      </c>
      <c r="AL701" s="38">
        <v>8.5500000000000007</v>
      </c>
      <c r="AM701" s="38">
        <f t="shared" si="174"/>
        <v>15.4</v>
      </c>
      <c r="AN701" s="38">
        <f t="shared" si="175"/>
        <v>9.23</v>
      </c>
      <c r="AO701" s="37">
        <f t="shared" si="173"/>
        <v>3.08</v>
      </c>
      <c r="AP701" s="38">
        <f t="shared" si="173"/>
        <v>1.85</v>
      </c>
      <c r="AQ701" s="83"/>
      <c r="AR701" s="37">
        <f t="shared" si="183"/>
        <v>18.48</v>
      </c>
      <c r="AS701" s="38">
        <f t="shared" si="183"/>
        <v>11.08</v>
      </c>
    </row>
    <row r="702" spans="1:45" ht="51.75" hidden="1" customHeight="1" x14ac:dyDescent="0.25">
      <c r="A702" s="247"/>
      <c r="B702" s="198"/>
      <c r="C702" s="200"/>
      <c r="D702" s="30" t="s">
        <v>46</v>
      </c>
      <c r="E702" s="31">
        <v>25</v>
      </c>
      <c r="F702" s="31">
        <v>15</v>
      </c>
      <c r="G702" s="33">
        <f>$G$594</f>
        <v>4.1000000000000002E-2</v>
      </c>
      <c r="H702" s="33">
        <f t="shared" si="178"/>
        <v>1.0250000000000001</v>
      </c>
      <c r="I702" s="34"/>
      <c r="J702" s="33">
        <f t="shared" si="179"/>
        <v>0.61499999999999999</v>
      </c>
      <c r="K702" s="34"/>
      <c r="L702" s="33"/>
      <c r="M702" s="33"/>
      <c r="N702" s="33"/>
      <c r="O702" s="33"/>
      <c r="P702" s="33"/>
      <c r="Q702" s="33"/>
      <c r="R702" s="33"/>
      <c r="S702" s="35"/>
      <c r="T702" s="43"/>
      <c r="U702" s="36"/>
      <c r="V702" s="36"/>
      <c r="W702" s="43"/>
      <c r="X702" s="33"/>
      <c r="Y702" s="33"/>
      <c r="Z702" s="43"/>
      <c r="AA702" s="33"/>
      <c r="AB702" s="33"/>
      <c r="AC702" s="33"/>
      <c r="AD702" s="33"/>
      <c r="AE702" s="43"/>
      <c r="AF702" s="43"/>
      <c r="AG702" s="43"/>
      <c r="AH702" s="33"/>
      <c r="AI702" s="33"/>
      <c r="AJ702" s="43"/>
      <c r="AK702" s="37"/>
      <c r="AL702" s="38"/>
      <c r="AM702" s="38">
        <f t="shared" si="174"/>
        <v>0</v>
      </c>
      <c r="AN702" s="38">
        <f t="shared" si="175"/>
        <v>0</v>
      </c>
      <c r="AO702" s="37">
        <f t="shared" si="173"/>
        <v>0</v>
      </c>
      <c r="AP702" s="38">
        <f t="shared" si="173"/>
        <v>0</v>
      </c>
      <c r="AQ702" s="83"/>
      <c r="AR702" s="37">
        <f t="shared" si="183"/>
        <v>0</v>
      </c>
      <c r="AS702" s="38">
        <f t="shared" si="183"/>
        <v>0</v>
      </c>
    </row>
    <row r="703" spans="1:45" ht="22.5" customHeight="1" x14ac:dyDescent="0.25">
      <c r="A703" s="246" t="s">
        <v>932</v>
      </c>
      <c r="B703" s="197" t="s">
        <v>933</v>
      </c>
      <c r="C703" s="199" t="s">
        <v>192</v>
      </c>
      <c r="D703" s="30" t="s">
        <v>811</v>
      </c>
      <c r="E703" s="31">
        <v>15</v>
      </c>
      <c r="F703" s="31">
        <v>9</v>
      </c>
      <c r="G703" s="33">
        <f>$G$595</f>
        <v>6.0999999999999999E-2</v>
      </c>
      <c r="H703" s="33">
        <f t="shared" si="178"/>
        <v>0.91500000000000004</v>
      </c>
      <c r="I703" s="34">
        <f>H703+H704</f>
        <v>1.9400000000000002</v>
      </c>
      <c r="J703" s="33">
        <f t="shared" si="179"/>
        <v>0.54899999999999993</v>
      </c>
      <c r="K703" s="34">
        <f>J703+J704</f>
        <v>1.1639999999999999</v>
      </c>
      <c r="L703" s="33"/>
      <c r="M703" s="33"/>
      <c r="N703" s="33"/>
      <c r="O703" s="33">
        <f>I703*$Q$7</f>
        <v>2.9100000000000001E-2</v>
      </c>
      <c r="P703" s="33">
        <f>K703*$Q$7</f>
        <v>1.746E-2</v>
      </c>
      <c r="Q703" s="33"/>
      <c r="R703" s="33">
        <f>I703*$T$7</f>
        <v>0.65960000000000008</v>
      </c>
      <c r="S703" s="35">
        <f>K703*$T$7</f>
        <v>0.39576</v>
      </c>
      <c r="T703" s="43"/>
      <c r="U703" s="36">
        <f>I703*$W$7</f>
        <v>1.9400000000000003E-4</v>
      </c>
      <c r="V703" s="36">
        <f>K703*$W$7</f>
        <v>1.164E-4</v>
      </c>
      <c r="W703" s="43"/>
      <c r="X703" s="33">
        <f>I703*$Z$7</f>
        <v>1.4771160000000001</v>
      </c>
      <c r="Y703" s="33">
        <f>K703*$Z$7</f>
        <v>0.88626959999999988</v>
      </c>
      <c r="Z703" s="43"/>
      <c r="AA703" s="33">
        <f>I703+O703+R703+U703+X703</f>
        <v>4.1060100000000004</v>
      </c>
      <c r="AB703" s="33">
        <f>K703+P703+S703+V703+Y703</f>
        <v>2.463606</v>
      </c>
      <c r="AC703" s="33">
        <f>AA703*$AE$7</f>
        <v>1.231803</v>
      </c>
      <c r="AD703" s="33">
        <f>AB703*$AE$7</f>
        <v>0.73908180000000001</v>
      </c>
      <c r="AE703" s="43"/>
      <c r="AF703" s="43"/>
      <c r="AG703" s="43"/>
      <c r="AH703" s="33">
        <f>(AA703+AC703)*$AJ$7</f>
        <v>0.16013439000000002</v>
      </c>
      <c r="AI703" s="33">
        <f>(AB703+AD703)*$AJ$7</f>
        <v>9.6080633999999998E-2</v>
      </c>
      <c r="AJ703" s="43"/>
      <c r="AK703" s="37">
        <v>14.26</v>
      </c>
      <c r="AL703" s="38">
        <v>8.5500000000000007</v>
      </c>
      <c r="AM703" s="38">
        <f t="shared" si="174"/>
        <v>15.4</v>
      </c>
      <c r="AN703" s="38">
        <f t="shared" si="175"/>
        <v>9.23</v>
      </c>
      <c r="AO703" s="37">
        <f t="shared" si="173"/>
        <v>3.08</v>
      </c>
      <c r="AP703" s="38">
        <f t="shared" si="173"/>
        <v>1.85</v>
      </c>
      <c r="AQ703" s="83"/>
      <c r="AR703" s="37">
        <f t="shared" si="183"/>
        <v>18.48</v>
      </c>
      <c r="AS703" s="38">
        <f t="shared" si="183"/>
        <v>11.08</v>
      </c>
    </row>
    <row r="704" spans="1:45" ht="0.75" customHeight="1" x14ac:dyDescent="0.25">
      <c r="A704" s="247"/>
      <c r="B704" s="198"/>
      <c r="C704" s="200"/>
      <c r="D704" s="30" t="s">
        <v>46</v>
      </c>
      <c r="E704" s="31">
        <v>25</v>
      </c>
      <c r="F704" s="31">
        <v>15</v>
      </c>
      <c r="G704" s="33">
        <f>$G$594</f>
        <v>4.1000000000000002E-2</v>
      </c>
      <c r="H704" s="33">
        <f t="shared" si="178"/>
        <v>1.0250000000000001</v>
      </c>
      <c r="I704" s="34"/>
      <c r="J704" s="33">
        <f t="shared" si="179"/>
        <v>0.61499999999999999</v>
      </c>
      <c r="K704" s="34"/>
      <c r="L704" s="33"/>
      <c r="M704" s="33"/>
      <c r="N704" s="33"/>
      <c r="O704" s="33"/>
      <c r="P704" s="33"/>
      <c r="Q704" s="33"/>
      <c r="R704" s="33"/>
      <c r="S704" s="35"/>
      <c r="T704" s="43"/>
      <c r="U704" s="36"/>
      <c r="V704" s="36"/>
      <c r="W704" s="43"/>
      <c r="X704" s="33"/>
      <c r="Y704" s="33"/>
      <c r="Z704" s="43"/>
      <c r="AA704" s="33"/>
      <c r="AB704" s="33"/>
      <c r="AC704" s="33"/>
      <c r="AD704" s="33"/>
      <c r="AE704" s="43"/>
      <c r="AF704" s="43"/>
      <c r="AG704" s="43"/>
      <c r="AH704" s="33"/>
      <c r="AI704" s="33"/>
      <c r="AJ704" s="43"/>
      <c r="AK704" s="37"/>
      <c r="AL704" s="38"/>
      <c r="AM704" s="38">
        <f t="shared" si="174"/>
        <v>0</v>
      </c>
      <c r="AN704" s="38">
        <f t="shared" si="175"/>
        <v>0</v>
      </c>
      <c r="AO704" s="37">
        <f t="shared" si="173"/>
        <v>0</v>
      </c>
      <c r="AP704" s="38">
        <f t="shared" si="173"/>
        <v>0</v>
      </c>
      <c r="AQ704" s="83"/>
      <c r="AR704" s="37"/>
      <c r="AS704" s="38"/>
    </row>
    <row r="705" spans="1:45" ht="26.25" customHeight="1" x14ac:dyDescent="0.25">
      <c r="A705" s="140" t="s">
        <v>934</v>
      </c>
      <c r="B705" s="28" t="s">
        <v>935</v>
      </c>
      <c r="C705" s="29"/>
      <c r="D705" s="30"/>
      <c r="E705" s="31"/>
      <c r="F705" s="31"/>
      <c r="G705" s="33"/>
      <c r="H705" s="33"/>
      <c r="I705" s="34"/>
      <c r="J705" s="33"/>
      <c r="K705" s="34"/>
      <c r="L705" s="33"/>
      <c r="M705" s="33"/>
      <c r="N705" s="33"/>
      <c r="O705" s="33"/>
      <c r="P705" s="33"/>
      <c r="Q705" s="33"/>
      <c r="R705" s="33"/>
      <c r="S705" s="35"/>
      <c r="T705" s="43"/>
      <c r="U705" s="36"/>
      <c r="V705" s="36"/>
      <c r="W705" s="43"/>
      <c r="X705" s="33"/>
      <c r="Y705" s="33"/>
      <c r="Z705" s="43"/>
      <c r="AA705" s="33"/>
      <c r="AB705" s="33"/>
      <c r="AC705" s="33"/>
      <c r="AD705" s="33"/>
      <c r="AE705" s="43"/>
      <c r="AF705" s="43"/>
      <c r="AG705" s="43"/>
      <c r="AH705" s="33"/>
      <c r="AI705" s="33"/>
      <c r="AJ705" s="43"/>
      <c r="AK705" s="37"/>
      <c r="AL705" s="38"/>
      <c r="AM705" s="38"/>
      <c r="AN705" s="38"/>
      <c r="AO705" s="37"/>
      <c r="AP705" s="38"/>
      <c r="AQ705" s="83"/>
      <c r="AR705" s="37"/>
      <c r="AS705" s="38"/>
    </row>
    <row r="706" spans="1:45" ht="18" customHeight="1" x14ac:dyDescent="0.25">
      <c r="A706" s="246" t="s">
        <v>936</v>
      </c>
      <c r="B706" s="197" t="s">
        <v>893</v>
      </c>
      <c r="C706" s="199" t="s">
        <v>192</v>
      </c>
      <c r="D706" s="30" t="s">
        <v>811</v>
      </c>
      <c r="E706" s="31">
        <v>10</v>
      </c>
      <c r="F706" s="31">
        <v>6</v>
      </c>
      <c r="G706" s="33">
        <f>$G$595</f>
        <v>6.0999999999999999E-2</v>
      </c>
      <c r="H706" s="33">
        <f t="shared" si="178"/>
        <v>0.61</v>
      </c>
      <c r="I706" s="34">
        <f>H706+H707</f>
        <v>1.4300000000000002</v>
      </c>
      <c r="J706" s="33">
        <f t="shared" si="179"/>
        <v>0.36599999999999999</v>
      </c>
      <c r="K706" s="34">
        <f>J706+J707</f>
        <v>0.85799999999999998</v>
      </c>
      <c r="L706" s="33"/>
      <c r="M706" s="33"/>
      <c r="N706" s="33"/>
      <c r="O706" s="33">
        <f>I706*$Q$7</f>
        <v>2.145E-2</v>
      </c>
      <c r="P706" s="33">
        <f>K706*$Q$7</f>
        <v>1.2869999999999999E-2</v>
      </c>
      <c r="Q706" s="33"/>
      <c r="R706" s="33">
        <f>I706*$T$7</f>
        <v>0.48620000000000008</v>
      </c>
      <c r="S706" s="35">
        <f>K706*$T$7</f>
        <v>0.29172000000000003</v>
      </c>
      <c r="T706" s="43"/>
      <c r="U706" s="36">
        <f>I706*$W$7</f>
        <v>1.4300000000000003E-4</v>
      </c>
      <c r="V706" s="36">
        <f>K706*$W$7</f>
        <v>8.5799999999999998E-5</v>
      </c>
      <c r="W706" s="43"/>
      <c r="X706" s="33">
        <f>I706*$Z$7</f>
        <v>1.088802</v>
      </c>
      <c r="Y706" s="33">
        <f>K706*$Z$7</f>
        <v>0.65328120000000001</v>
      </c>
      <c r="Z706" s="43"/>
      <c r="AA706" s="33">
        <f>I706+O706+R706+U706+X706</f>
        <v>3.0265950000000004</v>
      </c>
      <c r="AB706" s="33">
        <f>K706+P706+S706+V706+Y706</f>
        <v>1.815957</v>
      </c>
      <c r="AC706" s="33">
        <f>AA706*$AE$7</f>
        <v>0.90797850000000002</v>
      </c>
      <c r="AD706" s="33">
        <f>AB706*$AE$7</f>
        <v>0.54478709999999997</v>
      </c>
      <c r="AE706" s="43"/>
      <c r="AF706" s="43"/>
      <c r="AG706" s="43"/>
      <c r="AH706" s="33">
        <f>(AA706+AC706)*$AJ$7</f>
        <v>0.11803720500000001</v>
      </c>
      <c r="AI706" s="33">
        <f>(AB706+AD706)*$AJ$7</f>
        <v>7.0822322999999993E-2</v>
      </c>
      <c r="AJ706" s="43"/>
      <c r="AK706" s="37">
        <v>10.5</v>
      </c>
      <c r="AL706" s="38">
        <v>6.31</v>
      </c>
      <c r="AM706" s="38">
        <f t="shared" si="174"/>
        <v>11.34</v>
      </c>
      <c r="AN706" s="38">
        <f t="shared" si="175"/>
        <v>6.81</v>
      </c>
      <c r="AO706" s="37">
        <f t="shared" si="173"/>
        <v>2.27</v>
      </c>
      <c r="AP706" s="38">
        <f t="shared" si="173"/>
        <v>1.36</v>
      </c>
      <c r="AQ706" s="83"/>
      <c r="AR706" s="37">
        <f t="shared" ref="AR706:AS712" si="184">AM706+AO706</f>
        <v>13.61</v>
      </c>
      <c r="AS706" s="38">
        <f t="shared" si="184"/>
        <v>8.17</v>
      </c>
    </row>
    <row r="707" spans="1:45" ht="18.75" hidden="1" customHeight="1" x14ac:dyDescent="0.25">
      <c r="A707" s="247"/>
      <c r="B707" s="198"/>
      <c r="C707" s="200"/>
      <c r="D707" s="30" t="s">
        <v>46</v>
      </c>
      <c r="E707" s="31">
        <v>20</v>
      </c>
      <c r="F707" s="31">
        <v>12</v>
      </c>
      <c r="G707" s="33">
        <f>$G$594</f>
        <v>4.1000000000000002E-2</v>
      </c>
      <c r="H707" s="33">
        <f t="shared" si="178"/>
        <v>0.82000000000000006</v>
      </c>
      <c r="I707" s="34"/>
      <c r="J707" s="33">
        <f t="shared" si="179"/>
        <v>0.49199999999999999</v>
      </c>
      <c r="K707" s="34"/>
      <c r="L707" s="33"/>
      <c r="M707" s="33"/>
      <c r="N707" s="33"/>
      <c r="O707" s="33"/>
      <c r="P707" s="33"/>
      <c r="Q707" s="33"/>
      <c r="R707" s="33"/>
      <c r="S707" s="35"/>
      <c r="T707" s="43"/>
      <c r="U707" s="36"/>
      <c r="V707" s="36"/>
      <c r="W707" s="43"/>
      <c r="X707" s="33"/>
      <c r="Y707" s="33"/>
      <c r="Z707" s="43"/>
      <c r="AA707" s="33"/>
      <c r="AB707" s="33"/>
      <c r="AC707" s="33"/>
      <c r="AD707" s="33"/>
      <c r="AE707" s="43"/>
      <c r="AF707" s="43"/>
      <c r="AG707" s="43"/>
      <c r="AH707" s="33"/>
      <c r="AI707" s="33"/>
      <c r="AJ707" s="43"/>
      <c r="AK707" s="37"/>
      <c r="AL707" s="38"/>
      <c r="AM707" s="38">
        <f t="shared" si="174"/>
        <v>0</v>
      </c>
      <c r="AN707" s="38">
        <f t="shared" si="175"/>
        <v>0</v>
      </c>
      <c r="AO707" s="37">
        <f t="shared" si="173"/>
        <v>0</v>
      </c>
      <c r="AP707" s="38">
        <f t="shared" si="173"/>
        <v>0</v>
      </c>
      <c r="AQ707" s="83"/>
      <c r="AR707" s="37">
        <f t="shared" si="184"/>
        <v>0</v>
      </c>
      <c r="AS707" s="38">
        <f t="shared" si="184"/>
        <v>0</v>
      </c>
    </row>
    <row r="708" spans="1:45" ht="27.75" customHeight="1" x14ac:dyDescent="0.25">
      <c r="A708" s="246" t="s">
        <v>937</v>
      </c>
      <c r="B708" s="197" t="s">
        <v>895</v>
      </c>
      <c r="C708" s="199" t="s">
        <v>192</v>
      </c>
      <c r="D708" s="30" t="s">
        <v>811</v>
      </c>
      <c r="E708" s="31">
        <v>20</v>
      </c>
      <c r="F708" s="31">
        <v>14</v>
      </c>
      <c r="G708" s="33">
        <f>$G$595</f>
        <v>6.0999999999999999E-2</v>
      </c>
      <c r="H708" s="33">
        <f t="shared" si="178"/>
        <v>1.22</v>
      </c>
      <c r="I708" s="34">
        <f>H708+H709</f>
        <v>2.04</v>
      </c>
      <c r="J708" s="33">
        <f t="shared" si="179"/>
        <v>0.85399999999999998</v>
      </c>
      <c r="K708" s="34">
        <f>J708+J709</f>
        <v>1.4279999999999999</v>
      </c>
      <c r="L708" s="33"/>
      <c r="M708" s="33"/>
      <c r="N708" s="33"/>
      <c r="O708" s="33">
        <f>I708*$Q$7</f>
        <v>3.0599999999999999E-2</v>
      </c>
      <c r="P708" s="33">
        <f>K708*$Q$7</f>
        <v>2.1419999999999998E-2</v>
      </c>
      <c r="Q708" s="33"/>
      <c r="R708" s="33">
        <f>I708*$T$7</f>
        <v>0.69360000000000011</v>
      </c>
      <c r="S708" s="35">
        <f>K708*$T$7</f>
        <v>0.48552000000000001</v>
      </c>
      <c r="T708" s="43"/>
      <c r="U708" s="36">
        <f>I708*$W$7</f>
        <v>2.0400000000000003E-4</v>
      </c>
      <c r="V708" s="36">
        <f>K708*$W$7</f>
        <v>1.428E-4</v>
      </c>
      <c r="W708" s="43"/>
      <c r="X708" s="33">
        <f>I708*$Z$7</f>
        <v>1.553256</v>
      </c>
      <c r="Y708" s="33">
        <f>K708*$Z$7</f>
        <v>1.0872792</v>
      </c>
      <c r="Z708" s="43"/>
      <c r="AA708" s="33">
        <f>I708+O708+R708+U708+X708</f>
        <v>4.3176600000000001</v>
      </c>
      <c r="AB708" s="33">
        <f>K708+P708+S708+V708+Y708</f>
        <v>3.0223620000000002</v>
      </c>
      <c r="AC708" s="33">
        <f>AA708*$AE$7</f>
        <v>1.2952980000000001</v>
      </c>
      <c r="AD708" s="33">
        <f>AB708*$AE$7</f>
        <v>0.90670859999999998</v>
      </c>
      <c r="AE708" s="43"/>
      <c r="AF708" s="43"/>
      <c r="AG708" s="43"/>
      <c r="AH708" s="33">
        <f>(AA708+AC708)*$AJ$7</f>
        <v>0.16838873999999998</v>
      </c>
      <c r="AI708" s="33">
        <f>(AB708+AD708)*$AJ$7</f>
        <v>0.117872118</v>
      </c>
      <c r="AJ708" s="43"/>
      <c r="AK708" s="37">
        <v>14.99</v>
      </c>
      <c r="AL708" s="38">
        <v>10.49</v>
      </c>
      <c r="AM708" s="38">
        <f t="shared" si="174"/>
        <v>16.190000000000001</v>
      </c>
      <c r="AN708" s="38">
        <f t="shared" si="175"/>
        <v>11.33</v>
      </c>
      <c r="AO708" s="37">
        <f t="shared" si="173"/>
        <v>3.24</v>
      </c>
      <c r="AP708" s="38">
        <f t="shared" si="173"/>
        <v>2.27</v>
      </c>
      <c r="AQ708" s="83"/>
      <c r="AR708" s="37">
        <f t="shared" si="184"/>
        <v>19.43</v>
      </c>
      <c r="AS708" s="38">
        <f t="shared" si="184"/>
        <v>13.6</v>
      </c>
    </row>
    <row r="709" spans="1:45" ht="51.75" hidden="1" customHeight="1" x14ac:dyDescent="0.25">
      <c r="A709" s="247"/>
      <c r="B709" s="198"/>
      <c r="C709" s="200"/>
      <c r="D709" s="30" t="s">
        <v>46</v>
      </c>
      <c r="E709" s="31">
        <v>20</v>
      </c>
      <c r="F709" s="31">
        <v>14</v>
      </c>
      <c r="G709" s="33">
        <f>$G$594</f>
        <v>4.1000000000000002E-2</v>
      </c>
      <c r="H709" s="33">
        <f t="shared" si="178"/>
        <v>0.82000000000000006</v>
      </c>
      <c r="I709" s="34"/>
      <c r="J709" s="33">
        <f t="shared" si="179"/>
        <v>0.57400000000000007</v>
      </c>
      <c r="K709" s="34"/>
      <c r="L709" s="33"/>
      <c r="M709" s="33"/>
      <c r="N709" s="33"/>
      <c r="O709" s="33"/>
      <c r="P709" s="33"/>
      <c r="Q709" s="33"/>
      <c r="R709" s="33"/>
      <c r="S709" s="35"/>
      <c r="T709" s="43"/>
      <c r="U709" s="36"/>
      <c r="V709" s="36"/>
      <c r="W709" s="43"/>
      <c r="X709" s="33"/>
      <c r="Y709" s="33"/>
      <c r="Z709" s="43"/>
      <c r="AA709" s="33"/>
      <c r="AB709" s="33"/>
      <c r="AC709" s="33"/>
      <c r="AD709" s="33"/>
      <c r="AE709" s="43"/>
      <c r="AF709" s="43"/>
      <c r="AG709" s="43"/>
      <c r="AH709" s="33"/>
      <c r="AI709" s="33"/>
      <c r="AJ709" s="43"/>
      <c r="AK709" s="37"/>
      <c r="AL709" s="38"/>
      <c r="AM709" s="38">
        <f t="shared" si="174"/>
        <v>0</v>
      </c>
      <c r="AN709" s="38">
        <f t="shared" si="175"/>
        <v>0</v>
      </c>
      <c r="AO709" s="37">
        <f t="shared" si="173"/>
        <v>0</v>
      </c>
      <c r="AP709" s="38">
        <f t="shared" si="173"/>
        <v>0</v>
      </c>
      <c r="AQ709" s="83"/>
      <c r="AR709" s="37">
        <f t="shared" si="184"/>
        <v>0</v>
      </c>
      <c r="AS709" s="38">
        <f t="shared" si="184"/>
        <v>0</v>
      </c>
    </row>
    <row r="710" spans="1:45" ht="30.75" customHeight="1" x14ac:dyDescent="0.25">
      <c r="A710" s="246" t="s">
        <v>938</v>
      </c>
      <c r="B710" s="197" t="s">
        <v>939</v>
      </c>
      <c r="C710" s="199" t="s">
        <v>192</v>
      </c>
      <c r="D710" s="30" t="s">
        <v>811</v>
      </c>
      <c r="E710" s="31">
        <v>10</v>
      </c>
      <c r="F710" s="31">
        <v>6</v>
      </c>
      <c r="G710" s="33">
        <f>$G$595</f>
        <v>6.0999999999999999E-2</v>
      </c>
      <c r="H710" s="33">
        <f t="shared" si="178"/>
        <v>0.61</v>
      </c>
      <c r="I710" s="34">
        <f>H710+H711</f>
        <v>1.4300000000000002</v>
      </c>
      <c r="J710" s="33">
        <f t="shared" si="179"/>
        <v>0.36599999999999999</v>
      </c>
      <c r="K710" s="34">
        <f>J710+J711</f>
        <v>0.85799999999999998</v>
      </c>
      <c r="L710" s="33"/>
      <c r="M710" s="33"/>
      <c r="N710" s="33"/>
      <c r="O710" s="33">
        <f>I710*$Q$7</f>
        <v>2.145E-2</v>
      </c>
      <c r="P710" s="33">
        <f>K710*$Q$7</f>
        <v>1.2869999999999999E-2</v>
      </c>
      <c r="Q710" s="33"/>
      <c r="R710" s="33">
        <f>I710*$T$7</f>
        <v>0.48620000000000008</v>
      </c>
      <c r="S710" s="35">
        <f>K710*$T$7</f>
        <v>0.29172000000000003</v>
      </c>
      <c r="T710" s="43"/>
      <c r="U710" s="36">
        <f>I710*$W$7</f>
        <v>1.4300000000000003E-4</v>
      </c>
      <c r="V710" s="36">
        <f>K710*$W$7</f>
        <v>8.5799999999999998E-5</v>
      </c>
      <c r="W710" s="43"/>
      <c r="X710" s="33">
        <f>I710*$Z$7</f>
        <v>1.088802</v>
      </c>
      <c r="Y710" s="33">
        <f>K710*$Z$7</f>
        <v>0.65328120000000001</v>
      </c>
      <c r="Z710" s="43"/>
      <c r="AA710" s="33">
        <f>I710+O710+R710+U710+X710</f>
        <v>3.0265950000000004</v>
      </c>
      <c r="AB710" s="33">
        <f>K710+P710+S710+V710+Y710</f>
        <v>1.815957</v>
      </c>
      <c r="AC710" s="33">
        <f>AA710*$AE$7</f>
        <v>0.90797850000000002</v>
      </c>
      <c r="AD710" s="33">
        <f>AB710*$AE$7</f>
        <v>0.54478709999999997</v>
      </c>
      <c r="AE710" s="43"/>
      <c r="AF710" s="43"/>
      <c r="AG710" s="43"/>
      <c r="AH710" s="33">
        <f>(AA710+AC710)*$AJ$7</f>
        <v>0.11803720500000001</v>
      </c>
      <c r="AI710" s="33">
        <f>(AB710+AD710)*$AJ$7</f>
        <v>7.0822322999999993E-2</v>
      </c>
      <c r="AJ710" s="43"/>
      <c r="AK710" s="37">
        <v>10.5</v>
      </c>
      <c r="AL710" s="38">
        <v>6.31</v>
      </c>
      <c r="AM710" s="38">
        <f t="shared" si="174"/>
        <v>11.34</v>
      </c>
      <c r="AN710" s="38">
        <f t="shared" si="175"/>
        <v>6.81</v>
      </c>
      <c r="AO710" s="37">
        <f t="shared" si="173"/>
        <v>2.27</v>
      </c>
      <c r="AP710" s="38">
        <f t="shared" si="173"/>
        <v>1.36</v>
      </c>
      <c r="AQ710" s="83"/>
      <c r="AR710" s="37">
        <f t="shared" si="184"/>
        <v>13.61</v>
      </c>
      <c r="AS710" s="38">
        <f t="shared" si="184"/>
        <v>8.17</v>
      </c>
    </row>
    <row r="711" spans="1:45" ht="51.75" hidden="1" customHeight="1" x14ac:dyDescent="0.25">
      <c r="A711" s="247"/>
      <c r="B711" s="198"/>
      <c r="C711" s="200"/>
      <c r="D711" s="30" t="s">
        <v>46</v>
      </c>
      <c r="E711" s="31">
        <v>20</v>
      </c>
      <c r="F711" s="31">
        <v>12</v>
      </c>
      <c r="G711" s="33">
        <f>$G$594</f>
        <v>4.1000000000000002E-2</v>
      </c>
      <c r="H711" s="33">
        <f t="shared" si="178"/>
        <v>0.82000000000000006</v>
      </c>
      <c r="I711" s="34"/>
      <c r="J711" s="33">
        <f t="shared" si="179"/>
        <v>0.49199999999999999</v>
      </c>
      <c r="K711" s="34"/>
      <c r="L711" s="33"/>
      <c r="M711" s="33"/>
      <c r="N711" s="33"/>
      <c r="O711" s="33"/>
      <c r="P711" s="33"/>
      <c r="Q711" s="33"/>
      <c r="R711" s="33"/>
      <c r="S711" s="35"/>
      <c r="T711" s="43"/>
      <c r="U711" s="36"/>
      <c r="V711" s="36"/>
      <c r="W711" s="43"/>
      <c r="X711" s="33"/>
      <c r="Y711" s="33"/>
      <c r="Z711" s="43"/>
      <c r="AA711" s="33"/>
      <c r="AB711" s="33"/>
      <c r="AC711" s="33"/>
      <c r="AD711" s="33"/>
      <c r="AE711" s="43"/>
      <c r="AF711" s="43"/>
      <c r="AG711" s="43"/>
      <c r="AH711" s="33"/>
      <c r="AI711" s="33"/>
      <c r="AJ711" s="43"/>
      <c r="AK711" s="37"/>
      <c r="AL711" s="38"/>
      <c r="AM711" s="38">
        <f t="shared" si="174"/>
        <v>0</v>
      </c>
      <c r="AN711" s="38">
        <f t="shared" si="175"/>
        <v>0</v>
      </c>
      <c r="AO711" s="37">
        <f t="shared" si="173"/>
        <v>0</v>
      </c>
      <c r="AP711" s="38">
        <f t="shared" si="173"/>
        <v>0</v>
      </c>
      <c r="AQ711" s="83"/>
      <c r="AR711" s="37">
        <f t="shared" si="184"/>
        <v>0</v>
      </c>
      <c r="AS711" s="38">
        <f t="shared" si="184"/>
        <v>0</v>
      </c>
    </row>
    <row r="712" spans="1:45" ht="31.5" customHeight="1" x14ac:dyDescent="0.25">
      <c r="A712" s="246" t="s">
        <v>940</v>
      </c>
      <c r="B712" s="197" t="s">
        <v>941</v>
      </c>
      <c r="C712" s="199" t="s">
        <v>192</v>
      </c>
      <c r="D712" s="30" t="s">
        <v>811</v>
      </c>
      <c r="E712" s="31">
        <v>10</v>
      </c>
      <c r="F712" s="31">
        <v>6</v>
      </c>
      <c r="G712" s="33">
        <f>$G$595</f>
        <v>6.0999999999999999E-2</v>
      </c>
      <c r="H712" s="33">
        <f t="shared" si="178"/>
        <v>0.61</v>
      </c>
      <c r="I712" s="34">
        <f>H712+H713</f>
        <v>1.4300000000000002</v>
      </c>
      <c r="J712" s="33">
        <f t="shared" si="179"/>
        <v>0.36599999999999999</v>
      </c>
      <c r="K712" s="34">
        <f>J712+J713</f>
        <v>0.85799999999999998</v>
      </c>
      <c r="L712" s="33"/>
      <c r="M712" s="33"/>
      <c r="N712" s="33"/>
      <c r="O712" s="33">
        <f>I712*$Q$7</f>
        <v>2.145E-2</v>
      </c>
      <c r="P712" s="33">
        <f>K712*$Q$7</f>
        <v>1.2869999999999999E-2</v>
      </c>
      <c r="Q712" s="33"/>
      <c r="R712" s="33">
        <f>I712*$T$7</f>
        <v>0.48620000000000008</v>
      </c>
      <c r="S712" s="35">
        <f>K712*$T$7</f>
        <v>0.29172000000000003</v>
      </c>
      <c r="T712" s="43"/>
      <c r="U712" s="36">
        <f>I712*$W$7</f>
        <v>1.4300000000000003E-4</v>
      </c>
      <c r="V712" s="36">
        <f>K712*$W$7</f>
        <v>8.5799999999999998E-5</v>
      </c>
      <c r="W712" s="43"/>
      <c r="X712" s="33">
        <f>I712*$Z$7</f>
        <v>1.088802</v>
      </c>
      <c r="Y712" s="33">
        <f>K712*$Z$7</f>
        <v>0.65328120000000001</v>
      </c>
      <c r="Z712" s="43"/>
      <c r="AA712" s="33">
        <f>I712+O712+R712+U712+X712</f>
        <v>3.0265950000000004</v>
      </c>
      <c r="AB712" s="33">
        <f>K712+P712+S712+V712+Y712</f>
        <v>1.815957</v>
      </c>
      <c r="AC712" s="33">
        <f>AA712*$AE$7</f>
        <v>0.90797850000000002</v>
      </c>
      <c r="AD712" s="33">
        <f>AB712*$AE$7</f>
        <v>0.54478709999999997</v>
      </c>
      <c r="AE712" s="43"/>
      <c r="AF712" s="43"/>
      <c r="AG712" s="43"/>
      <c r="AH712" s="33">
        <f>(AA712+AC712)*$AJ$7</f>
        <v>0.11803720500000001</v>
      </c>
      <c r="AI712" s="33">
        <f>(AB712+AD712)*$AJ$7</f>
        <v>7.0822322999999993E-2</v>
      </c>
      <c r="AJ712" s="43"/>
      <c r="AK712" s="37">
        <v>10.5</v>
      </c>
      <c r="AL712" s="38">
        <v>6.31</v>
      </c>
      <c r="AM712" s="38">
        <f t="shared" si="174"/>
        <v>11.34</v>
      </c>
      <c r="AN712" s="38">
        <f t="shared" si="175"/>
        <v>6.81</v>
      </c>
      <c r="AO712" s="37">
        <f t="shared" si="173"/>
        <v>2.27</v>
      </c>
      <c r="AP712" s="38">
        <f t="shared" si="173"/>
        <v>1.36</v>
      </c>
      <c r="AQ712" s="83"/>
      <c r="AR712" s="37">
        <f t="shared" si="184"/>
        <v>13.61</v>
      </c>
      <c r="AS712" s="38">
        <f t="shared" si="184"/>
        <v>8.17</v>
      </c>
    </row>
    <row r="713" spans="1:45" ht="51.75" hidden="1" customHeight="1" x14ac:dyDescent="0.25">
      <c r="A713" s="247"/>
      <c r="B713" s="198"/>
      <c r="C713" s="200"/>
      <c r="D713" s="30" t="s">
        <v>46</v>
      </c>
      <c r="E713" s="31">
        <v>20</v>
      </c>
      <c r="F713" s="31">
        <v>12</v>
      </c>
      <c r="G713" s="33">
        <f>$G$594</f>
        <v>4.1000000000000002E-2</v>
      </c>
      <c r="H713" s="33">
        <f t="shared" si="178"/>
        <v>0.82000000000000006</v>
      </c>
      <c r="I713" s="34"/>
      <c r="J713" s="33">
        <f t="shared" si="179"/>
        <v>0.49199999999999999</v>
      </c>
      <c r="K713" s="34"/>
      <c r="L713" s="33"/>
      <c r="M713" s="33"/>
      <c r="N713" s="33"/>
      <c r="O713" s="33"/>
      <c r="P713" s="33"/>
      <c r="Q713" s="33"/>
      <c r="R713" s="33"/>
      <c r="S713" s="35"/>
      <c r="T713" s="43"/>
      <c r="U713" s="36"/>
      <c r="V713" s="36"/>
      <c r="W713" s="43"/>
      <c r="X713" s="33"/>
      <c r="Y713" s="33"/>
      <c r="Z713" s="43"/>
      <c r="AA713" s="33"/>
      <c r="AB713" s="33"/>
      <c r="AC713" s="33"/>
      <c r="AD713" s="33"/>
      <c r="AE713" s="43"/>
      <c r="AF713" s="43"/>
      <c r="AG713" s="43"/>
      <c r="AH713" s="33"/>
      <c r="AI713" s="33"/>
      <c r="AJ713" s="43"/>
      <c r="AK713" s="37"/>
      <c r="AL713" s="38"/>
      <c r="AM713" s="38">
        <f t="shared" si="174"/>
        <v>0</v>
      </c>
      <c r="AN713" s="38">
        <f t="shared" si="175"/>
        <v>0</v>
      </c>
      <c r="AO713" s="37">
        <f t="shared" si="173"/>
        <v>0</v>
      </c>
      <c r="AP713" s="38">
        <f t="shared" si="173"/>
        <v>0</v>
      </c>
      <c r="AQ713" s="83"/>
      <c r="AR713" s="37"/>
      <c r="AS713" s="38"/>
    </row>
    <row r="714" spans="1:45" ht="27" customHeight="1" x14ac:dyDescent="0.25">
      <c r="A714" s="140" t="s">
        <v>942</v>
      </c>
      <c r="B714" s="28" t="s">
        <v>943</v>
      </c>
      <c r="C714" s="29"/>
      <c r="D714" s="30"/>
      <c r="E714" s="31"/>
      <c r="F714" s="31"/>
      <c r="G714" s="33"/>
      <c r="H714" s="33"/>
      <c r="I714" s="34"/>
      <c r="J714" s="33"/>
      <c r="K714" s="34"/>
      <c r="L714" s="33"/>
      <c r="M714" s="33"/>
      <c r="N714" s="33"/>
      <c r="O714" s="33"/>
      <c r="P714" s="33"/>
      <c r="Q714" s="33"/>
      <c r="R714" s="33"/>
      <c r="S714" s="35"/>
      <c r="T714" s="43"/>
      <c r="U714" s="36"/>
      <c r="V714" s="36"/>
      <c r="W714" s="43"/>
      <c r="X714" s="33"/>
      <c r="Y714" s="33"/>
      <c r="Z714" s="43"/>
      <c r="AA714" s="33"/>
      <c r="AB714" s="33"/>
      <c r="AC714" s="33"/>
      <c r="AD714" s="33"/>
      <c r="AE714" s="43"/>
      <c r="AF714" s="43"/>
      <c r="AG714" s="43"/>
      <c r="AH714" s="33"/>
      <c r="AI714" s="33"/>
      <c r="AJ714" s="43"/>
      <c r="AK714" s="37"/>
      <c r="AL714" s="38"/>
      <c r="AM714" s="38"/>
      <c r="AN714" s="38"/>
      <c r="AO714" s="37"/>
      <c r="AP714" s="38"/>
      <c r="AQ714" s="83"/>
      <c r="AR714" s="37"/>
      <c r="AS714" s="38"/>
    </row>
    <row r="715" spans="1:45" ht="17.25" customHeight="1" x14ac:dyDescent="0.25">
      <c r="A715" s="246" t="s">
        <v>944</v>
      </c>
      <c r="B715" s="197" t="s">
        <v>945</v>
      </c>
      <c r="C715" s="199" t="s">
        <v>192</v>
      </c>
      <c r="D715" s="30" t="s">
        <v>811</v>
      </c>
      <c r="E715" s="31">
        <v>5</v>
      </c>
      <c r="F715" s="31">
        <v>3</v>
      </c>
      <c r="G715" s="33">
        <f>$G$595</f>
        <v>6.0999999999999999E-2</v>
      </c>
      <c r="H715" s="33">
        <f t="shared" si="178"/>
        <v>0.30499999999999999</v>
      </c>
      <c r="I715" s="34">
        <f>H715+H716</f>
        <v>0.63300000000000001</v>
      </c>
      <c r="J715" s="33">
        <f t="shared" si="179"/>
        <v>0.183</v>
      </c>
      <c r="K715" s="34">
        <f>J715+J716</f>
        <v>0.38800000000000001</v>
      </c>
      <c r="L715" s="33"/>
      <c r="M715" s="33"/>
      <c r="N715" s="33"/>
      <c r="O715" s="33">
        <f>I715*$Q$7</f>
        <v>9.495E-3</v>
      </c>
      <c r="P715" s="33">
        <f>K715*$Q$7</f>
        <v>5.8199999999999997E-3</v>
      </c>
      <c r="Q715" s="33"/>
      <c r="R715" s="33">
        <f>I715*$T$7</f>
        <v>0.21522000000000002</v>
      </c>
      <c r="S715" s="35">
        <f>K715*$T$7</f>
        <v>0.13192000000000001</v>
      </c>
      <c r="T715" s="43"/>
      <c r="U715" s="36">
        <f>I715*$W$7</f>
        <v>6.3300000000000007E-5</v>
      </c>
      <c r="V715" s="36">
        <f>K715*$W$7</f>
        <v>3.8800000000000001E-5</v>
      </c>
      <c r="W715" s="43"/>
      <c r="X715" s="33">
        <f>I715*$Z$7</f>
        <v>0.48196620000000001</v>
      </c>
      <c r="Y715" s="33">
        <f>K715*$Z$7</f>
        <v>0.2954232</v>
      </c>
      <c r="Z715" s="43"/>
      <c r="AA715" s="33">
        <f>I715+O715+R715+U715+X715</f>
        <v>1.3397445000000001</v>
      </c>
      <c r="AB715" s="33">
        <f>K715+P715+S715+V715+Y715</f>
        <v>0.82120199999999999</v>
      </c>
      <c r="AC715" s="33">
        <f>AA715*$AE$7</f>
        <v>0.40192335000000001</v>
      </c>
      <c r="AD715" s="33">
        <f>AB715*$AE$7</f>
        <v>0.24636059999999999</v>
      </c>
      <c r="AE715" s="43"/>
      <c r="AF715" s="43"/>
      <c r="AG715" s="43"/>
      <c r="AH715" s="33">
        <f>(AA715+AC715)*$AJ$7</f>
        <v>5.2250035500000007E-2</v>
      </c>
      <c r="AI715" s="33">
        <f>(AB715+AD715)*$AJ$7</f>
        <v>3.2026878000000002E-2</v>
      </c>
      <c r="AJ715" s="43"/>
      <c r="AK715" s="37">
        <v>4.6500000000000004</v>
      </c>
      <c r="AL715" s="38">
        <v>2.85</v>
      </c>
      <c r="AM715" s="38">
        <f t="shared" si="174"/>
        <v>5.0199999999999996</v>
      </c>
      <c r="AN715" s="38">
        <f t="shared" si="175"/>
        <v>3.08</v>
      </c>
      <c r="AO715" s="37">
        <f t="shared" si="173"/>
        <v>1</v>
      </c>
      <c r="AP715" s="38">
        <f t="shared" si="173"/>
        <v>0.62</v>
      </c>
      <c r="AQ715" s="83"/>
      <c r="AR715" s="37">
        <f t="shared" ref="AR715:AS717" si="185">AM715+AO715</f>
        <v>6.02</v>
      </c>
      <c r="AS715" s="38">
        <f t="shared" si="185"/>
        <v>3.7</v>
      </c>
    </row>
    <row r="716" spans="1:45" ht="51.75" hidden="1" customHeight="1" x14ac:dyDescent="0.25">
      <c r="A716" s="247"/>
      <c r="B716" s="198"/>
      <c r="C716" s="200"/>
      <c r="D716" s="30" t="s">
        <v>46</v>
      </c>
      <c r="E716" s="31">
        <v>8</v>
      </c>
      <c r="F716" s="31">
        <v>5</v>
      </c>
      <c r="G716" s="33">
        <f>$G$594</f>
        <v>4.1000000000000002E-2</v>
      </c>
      <c r="H716" s="33">
        <f t="shared" si="178"/>
        <v>0.32800000000000001</v>
      </c>
      <c r="I716" s="34"/>
      <c r="J716" s="33">
        <f t="shared" si="179"/>
        <v>0.20500000000000002</v>
      </c>
      <c r="K716" s="34"/>
      <c r="L716" s="33"/>
      <c r="M716" s="33"/>
      <c r="N716" s="33"/>
      <c r="O716" s="33"/>
      <c r="P716" s="33"/>
      <c r="Q716" s="33"/>
      <c r="R716" s="33"/>
      <c r="S716" s="35"/>
      <c r="T716" s="43"/>
      <c r="U716" s="36"/>
      <c r="V716" s="36"/>
      <c r="W716" s="43"/>
      <c r="X716" s="33"/>
      <c r="Y716" s="33"/>
      <c r="Z716" s="43"/>
      <c r="AA716" s="33"/>
      <c r="AB716" s="33"/>
      <c r="AC716" s="33"/>
      <c r="AD716" s="33"/>
      <c r="AE716" s="43"/>
      <c r="AF716" s="43"/>
      <c r="AG716" s="43"/>
      <c r="AH716" s="33"/>
      <c r="AI716" s="33"/>
      <c r="AJ716" s="43"/>
      <c r="AK716" s="37"/>
      <c r="AL716" s="38"/>
      <c r="AM716" s="38">
        <f t="shared" si="174"/>
        <v>0</v>
      </c>
      <c r="AN716" s="38">
        <f t="shared" si="175"/>
        <v>0</v>
      </c>
      <c r="AO716" s="37">
        <f t="shared" ref="AO716:AP778" si="186">ROUND((AM716*$AQ$7),2)</f>
        <v>0</v>
      </c>
      <c r="AP716" s="38">
        <f t="shared" si="186"/>
        <v>0</v>
      </c>
      <c r="AQ716" s="83"/>
      <c r="AR716" s="37">
        <f t="shared" si="185"/>
        <v>0</v>
      </c>
      <c r="AS716" s="38">
        <f t="shared" si="185"/>
        <v>0</v>
      </c>
    </row>
    <row r="717" spans="1:45" ht="29.25" customHeight="1" x14ac:dyDescent="0.25">
      <c r="A717" s="246" t="s">
        <v>946</v>
      </c>
      <c r="B717" s="197" t="s">
        <v>947</v>
      </c>
      <c r="C717" s="199" t="s">
        <v>192</v>
      </c>
      <c r="D717" s="30" t="s">
        <v>811</v>
      </c>
      <c r="E717" s="31">
        <v>7</v>
      </c>
      <c r="F717" s="31">
        <v>5</v>
      </c>
      <c r="G717" s="33">
        <f>$G$595</f>
        <v>6.0999999999999999E-2</v>
      </c>
      <c r="H717" s="33">
        <f t="shared" si="178"/>
        <v>0.42699999999999999</v>
      </c>
      <c r="I717" s="34">
        <f>H717+H718</f>
        <v>0.96</v>
      </c>
      <c r="J717" s="33">
        <f t="shared" si="179"/>
        <v>0.30499999999999999</v>
      </c>
      <c r="K717" s="34">
        <f>J717+J718</f>
        <v>0.71500000000000008</v>
      </c>
      <c r="L717" s="33"/>
      <c r="M717" s="33"/>
      <c r="N717" s="33"/>
      <c r="O717" s="33">
        <f>I717*$Q$7</f>
        <v>1.44E-2</v>
      </c>
      <c r="P717" s="33">
        <f>K717*$Q$7</f>
        <v>1.0725E-2</v>
      </c>
      <c r="Q717" s="33"/>
      <c r="R717" s="33">
        <f>I717*$T$7</f>
        <v>0.32640000000000002</v>
      </c>
      <c r="S717" s="35">
        <f>K717*$T$7</f>
        <v>0.24310000000000004</v>
      </c>
      <c r="T717" s="43"/>
      <c r="U717" s="36">
        <f>I717*$W$7</f>
        <v>9.6000000000000002E-5</v>
      </c>
      <c r="V717" s="36">
        <f>K717*$W$7</f>
        <v>7.1500000000000017E-5</v>
      </c>
      <c r="W717" s="43"/>
      <c r="X717" s="33">
        <f>I717*$Z$7</f>
        <v>0.73094399999999993</v>
      </c>
      <c r="Y717" s="33">
        <f>K717*$Z$7</f>
        <v>0.54440100000000002</v>
      </c>
      <c r="Z717" s="43"/>
      <c r="AA717" s="33">
        <f>I717+O717+R717+U717+X717</f>
        <v>2.0318399999999999</v>
      </c>
      <c r="AB717" s="33">
        <f>K717+P717+S717+V717+Y717</f>
        <v>1.5132975000000002</v>
      </c>
      <c r="AC717" s="33">
        <f>AA717*$AE$7</f>
        <v>0.60955199999999998</v>
      </c>
      <c r="AD717" s="33">
        <f>AB717*$AE$7</f>
        <v>0.45398925000000001</v>
      </c>
      <c r="AE717" s="43"/>
      <c r="AF717" s="43"/>
      <c r="AG717" s="43"/>
      <c r="AH717" s="33">
        <f>(AA717+AC717)*$AJ$7</f>
        <v>7.9241759999999994E-2</v>
      </c>
      <c r="AI717" s="33">
        <f>(AB717+AD717)*$AJ$7</f>
        <v>5.9018602500000003E-2</v>
      </c>
      <c r="AJ717" s="43"/>
      <c r="AK717" s="37">
        <v>7.06</v>
      </c>
      <c r="AL717" s="38">
        <v>5.26</v>
      </c>
      <c r="AM717" s="38">
        <f t="shared" ref="AM717:AM778" si="187">ROUND((AK717*$AM$9),2)</f>
        <v>7.62</v>
      </c>
      <c r="AN717" s="38">
        <f t="shared" ref="AN717:AN780" si="188">ROUND((AL717*$AN$9),2)</f>
        <v>5.68</v>
      </c>
      <c r="AO717" s="37">
        <f t="shared" si="186"/>
        <v>1.52</v>
      </c>
      <c r="AP717" s="38">
        <f t="shared" si="186"/>
        <v>1.1399999999999999</v>
      </c>
      <c r="AQ717" s="83"/>
      <c r="AR717" s="37">
        <f t="shared" si="185"/>
        <v>9.14</v>
      </c>
      <c r="AS717" s="38">
        <f t="shared" si="185"/>
        <v>6.8199999999999994</v>
      </c>
    </row>
    <row r="718" spans="1:45" ht="0.75" hidden="1" customHeight="1" x14ac:dyDescent="0.25">
      <c r="A718" s="247"/>
      <c r="B718" s="198"/>
      <c r="C718" s="200"/>
      <c r="D718" s="30" t="s">
        <v>46</v>
      </c>
      <c r="E718" s="31">
        <v>13</v>
      </c>
      <c r="F718" s="31">
        <v>10</v>
      </c>
      <c r="G718" s="33">
        <f>$G$594</f>
        <v>4.1000000000000002E-2</v>
      </c>
      <c r="H718" s="33">
        <f t="shared" si="178"/>
        <v>0.53300000000000003</v>
      </c>
      <c r="I718" s="34"/>
      <c r="J718" s="33">
        <f t="shared" si="179"/>
        <v>0.41000000000000003</v>
      </c>
      <c r="K718" s="34"/>
      <c r="L718" s="33"/>
      <c r="M718" s="33"/>
      <c r="N718" s="33"/>
      <c r="O718" s="33"/>
      <c r="P718" s="33"/>
      <c r="Q718" s="33"/>
      <c r="R718" s="33"/>
      <c r="S718" s="35"/>
      <c r="T718" s="43"/>
      <c r="U718" s="36"/>
      <c r="V718" s="36"/>
      <c r="W718" s="43"/>
      <c r="X718" s="33"/>
      <c r="Y718" s="33"/>
      <c r="Z718" s="43"/>
      <c r="AA718" s="33"/>
      <c r="AB718" s="33"/>
      <c r="AC718" s="33"/>
      <c r="AD718" s="33"/>
      <c r="AE718" s="43"/>
      <c r="AF718" s="43"/>
      <c r="AG718" s="43"/>
      <c r="AH718" s="33"/>
      <c r="AI718" s="33"/>
      <c r="AJ718" s="43"/>
      <c r="AK718" s="37"/>
      <c r="AL718" s="38"/>
      <c r="AM718" s="38">
        <f t="shared" si="187"/>
        <v>0</v>
      </c>
      <c r="AN718" s="38">
        <f t="shared" si="188"/>
        <v>0</v>
      </c>
      <c r="AO718" s="37">
        <f t="shared" si="186"/>
        <v>0</v>
      </c>
      <c r="AP718" s="38">
        <f t="shared" si="186"/>
        <v>0</v>
      </c>
      <c r="AQ718" s="83"/>
      <c r="AR718" s="37"/>
      <c r="AS718" s="38"/>
    </row>
    <row r="719" spans="1:45" ht="18.75" customHeight="1" x14ac:dyDescent="0.25">
      <c r="A719" s="140" t="s">
        <v>948</v>
      </c>
      <c r="B719" s="28" t="s">
        <v>949</v>
      </c>
      <c r="C719" s="29"/>
      <c r="D719" s="30"/>
      <c r="E719" s="31"/>
      <c r="F719" s="31"/>
      <c r="G719" s="33"/>
      <c r="H719" s="33"/>
      <c r="I719" s="34"/>
      <c r="J719" s="33"/>
      <c r="K719" s="34"/>
      <c r="L719" s="33"/>
      <c r="M719" s="33"/>
      <c r="N719" s="33"/>
      <c r="O719" s="33"/>
      <c r="P719" s="33"/>
      <c r="Q719" s="33"/>
      <c r="R719" s="33"/>
      <c r="S719" s="35"/>
      <c r="T719" s="43"/>
      <c r="U719" s="36"/>
      <c r="V719" s="36"/>
      <c r="W719" s="43"/>
      <c r="X719" s="33"/>
      <c r="Y719" s="33"/>
      <c r="Z719" s="43"/>
      <c r="AA719" s="33"/>
      <c r="AB719" s="33"/>
      <c r="AC719" s="33"/>
      <c r="AD719" s="33"/>
      <c r="AE719" s="43"/>
      <c r="AF719" s="43"/>
      <c r="AG719" s="43"/>
      <c r="AH719" s="33"/>
      <c r="AI719" s="33"/>
      <c r="AJ719" s="43"/>
      <c r="AK719" s="37"/>
      <c r="AL719" s="38"/>
      <c r="AM719" s="38"/>
      <c r="AN719" s="38"/>
      <c r="AO719" s="37"/>
      <c r="AP719" s="38"/>
      <c r="AQ719" s="83"/>
      <c r="AR719" s="37"/>
      <c r="AS719" s="38"/>
    </row>
    <row r="720" spans="1:45" ht="18.75" customHeight="1" x14ac:dyDescent="0.25">
      <c r="A720" s="246" t="s">
        <v>950</v>
      </c>
      <c r="B720" s="197" t="s">
        <v>945</v>
      </c>
      <c r="C720" s="199" t="s">
        <v>192</v>
      </c>
      <c r="D720" s="30" t="s">
        <v>811</v>
      </c>
      <c r="E720" s="31">
        <v>5</v>
      </c>
      <c r="F720" s="31">
        <v>3</v>
      </c>
      <c r="G720" s="33">
        <f>$G$595</f>
        <v>6.0999999999999999E-2</v>
      </c>
      <c r="H720" s="33">
        <f t="shared" si="178"/>
        <v>0.30499999999999999</v>
      </c>
      <c r="I720" s="34">
        <f>H720+H721</f>
        <v>0.67399999999999993</v>
      </c>
      <c r="J720" s="33">
        <f t="shared" si="179"/>
        <v>0.183</v>
      </c>
      <c r="K720" s="34">
        <f>J720+J721</f>
        <v>0.38800000000000001</v>
      </c>
      <c r="L720" s="33"/>
      <c r="M720" s="33"/>
      <c r="N720" s="33"/>
      <c r="O720" s="33">
        <f>I720*$Q$7</f>
        <v>1.0109999999999999E-2</v>
      </c>
      <c r="P720" s="33">
        <f>K720*$Q$7</f>
        <v>5.8199999999999997E-3</v>
      </c>
      <c r="Q720" s="33"/>
      <c r="R720" s="33">
        <f>I720*$T$7</f>
        <v>0.22916</v>
      </c>
      <c r="S720" s="35">
        <f>K720*$T$7</f>
        <v>0.13192000000000001</v>
      </c>
      <c r="T720" s="43"/>
      <c r="U720" s="36">
        <f>I720*$W$7</f>
        <v>6.7399999999999998E-5</v>
      </c>
      <c r="V720" s="36">
        <f>K720*$W$7</f>
        <v>3.8800000000000001E-5</v>
      </c>
      <c r="W720" s="43"/>
      <c r="X720" s="33">
        <f>I720*$Z$7</f>
        <v>0.51318359999999996</v>
      </c>
      <c r="Y720" s="33">
        <f>K720*$Z$7</f>
        <v>0.2954232</v>
      </c>
      <c r="Z720" s="43"/>
      <c r="AA720" s="33">
        <f>I720+O720+R720+U720+X720</f>
        <v>1.4265209999999999</v>
      </c>
      <c r="AB720" s="33">
        <f>K720+P720+S720+V720+Y720</f>
        <v>0.82120199999999999</v>
      </c>
      <c r="AC720" s="33">
        <f>AA720*$AE$7</f>
        <v>0.42795629999999996</v>
      </c>
      <c r="AD720" s="33">
        <f>AB720*$AE$7</f>
        <v>0.24636059999999999</v>
      </c>
      <c r="AE720" s="43"/>
      <c r="AF720" s="43"/>
      <c r="AG720" s="43"/>
      <c r="AH720" s="33">
        <f>(AA720+AC720)*$AJ$7</f>
        <v>5.5634318999999995E-2</v>
      </c>
      <c r="AI720" s="33">
        <f>(AB720+AD720)*$AJ$7</f>
        <v>3.2026878000000002E-2</v>
      </c>
      <c r="AJ720" s="43"/>
      <c r="AK720" s="37">
        <v>4.95</v>
      </c>
      <c r="AL720" s="38">
        <v>2.85</v>
      </c>
      <c r="AM720" s="38">
        <f t="shared" si="187"/>
        <v>5.35</v>
      </c>
      <c r="AN720" s="38">
        <f t="shared" si="188"/>
        <v>3.08</v>
      </c>
      <c r="AO720" s="37">
        <f t="shared" si="186"/>
        <v>1.07</v>
      </c>
      <c r="AP720" s="38">
        <f t="shared" si="186"/>
        <v>0.62</v>
      </c>
      <c r="AQ720" s="83"/>
      <c r="AR720" s="37">
        <f t="shared" ref="AR720:AS728" si="189">AM720+AO720</f>
        <v>6.42</v>
      </c>
      <c r="AS720" s="38">
        <f t="shared" si="189"/>
        <v>3.7</v>
      </c>
    </row>
    <row r="721" spans="1:45" ht="0.75" hidden="1" customHeight="1" x14ac:dyDescent="0.25">
      <c r="A721" s="247"/>
      <c r="B721" s="198"/>
      <c r="C721" s="200"/>
      <c r="D721" s="30" t="s">
        <v>46</v>
      </c>
      <c r="E721" s="31">
        <v>9</v>
      </c>
      <c r="F721" s="31">
        <v>5</v>
      </c>
      <c r="G721" s="33">
        <f>$G$594</f>
        <v>4.1000000000000002E-2</v>
      </c>
      <c r="H721" s="33">
        <f t="shared" si="178"/>
        <v>0.36899999999999999</v>
      </c>
      <c r="I721" s="34"/>
      <c r="J721" s="33">
        <f t="shared" si="179"/>
        <v>0.20500000000000002</v>
      </c>
      <c r="K721" s="34"/>
      <c r="L721" s="33"/>
      <c r="M721" s="33"/>
      <c r="N721" s="33"/>
      <c r="O721" s="33"/>
      <c r="P721" s="33"/>
      <c r="Q721" s="33"/>
      <c r="R721" s="33"/>
      <c r="S721" s="35"/>
      <c r="T721" s="43"/>
      <c r="U721" s="36"/>
      <c r="V721" s="36"/>
      <c r="W721" s="43"/>
      <c r="X721" s="33"/>
      <c r="Y721" s="33"/>
      <c r="Z721" s="43"/>
      <c r="AA721" s="33"/>
      <c r="AB721" s="33"/>
      <c r="AC721" s="33"/>
      <c r="AD721" s="33"/>
      <c r="AE721" s="43"/>
      <c r="AF721" s="43"/>
      <c r="AG721" s="43"/>
      <c r="AH721" s="33"/>
      <c r="AI721" s="33"/>
      <c r="AJ721" s="43"/>
      <c r="AK721" s="37"/>
      <c r="AL721" s="38"/>
      <c r="AM721" s="38">
        <f t="shared" si="187"/>
        <v>0</v>
      </c>
      <c r="AN721" s="38">
        <f t="shared" si="188"/>
        <v>0</v>
      </c>
      <c r="AO721" s="37">
        <f t="shared" si="186"/>
        <v>0</v>
      </c>
      <c r="AP721" s="38">
        <f t="shared" si="186"/>
        <v>0</v>
      </c>
      <c r="AQ721" s="83"/>
      <c r="AR721" s="37">
        <f t="shared" si="189"/>
        <v>0</v>
      </c>
      <c r="AS721" s="38">
        <f t="shared" si="189"/>
        <v>0</v>
      </c>
    </row>
    <row r="722" spans="1:45" ht="19.5" customHeight="1" x14ac:dyDescent="0.25">
      <c r="A722" s="246" t="s">
        <v>951</v>
      </c>
      <c r="B722" s="197" t="s">
        <v>947</v>
      </c>
      <c r="C722" s="199" t="s">
        <v>192</v>
      </c>
      <c r="D722" s="30" t="s">
        <v>811</v>
      </c>
      <c r="E722" s="31">
        <v>7</v>
      </c>
      <c r="F722" s="31">
        <v>5</v>
      </c>
      <c r="G722" s="33">
        <f>$G$595</f>
        <v>6.0999999999999999E-2</v>
      </c>
      <c r="H722" s="33">
        <f t="shared" si="178"/>
        <v>0.42699999999999999</v>
      </c>
      <c r="I722" s="34">
        <f>H722+H723</f>
        <v>1.0010000000000001</v>
      </c>
      <c r="J722" s="33">
        <f t="shared" si="179"/>
        <v>0.30499999999999999</v>
      </c>
      <c r="K722" s="34">
        <f>J722+J723</f>
        <v>0.71500000000000008</v>
      </c>
      <c r="L722" s="33"/>
      <c r="M722" s="33"/>
      <c r="N722" s="33"/>
      <c r="O722" s="33">
        <f>I722*$Q$7</f>
        <v>1.5015000000000001E-2</v>
      </c>
      <c r="P722" s="33">
        <f>K722*$Q$7</f>
        <v>1.0725E-2</v>
      </c>
      <c r="Q722" s="33"/>
      <c r="R722" s="33">
        <f>I722*$T$7</f>
        <v>0.34034000000000009</v>
      </c>
      <c r="S722" s="35">
        <f>K722*$T$7</f>
        <v>0.24310000000000004</v>
      </c>
      <c r="T722" s="43"/>
      <c r="U722" s="36">
        <f>I722*$W$7</f>
        <v>1.0010000000000002E-4</v>
      </c>
      <c r="V722" s="36">
        <f>K722*$W$7</f>
        <v>7.1500000000000017E-5</v>
      </c>
      <c r="W722" s="43"/>
      <c r="X722" s="33">
        <f>I722*$Z$7</f>
        <v>0.7621614000000001</v>
      </c>
      <c r="Y722" s="33">
        <f>K722*$Z$7</f>
        <v>0.54440100000000002</v>
      </c>
      <c r="Z722" s="43"/>
      <c r="AA722" s="33">
        <f>I722+O722+R722+U722+X722</f>
        <v>2.1186165000000003</v>
      </c>
      <c r="AB722" s="33">
        <f>K722+P722+S722+V722+Y722</f>
        <v>1.5132975000000002</v>
      </c>
      <c r="AC722" s="33">
        <f>AA722*$AE$7</f>
        <v>0.63558495000000004</v>
      </c>
      <c r="AD722" s="33">
        <f>AB722*$AE$7</f>
        <v>0.45398925000000001</v>
      </c>
      <c r="AE722" s="43"/>
      <c r="AF722" s="43"/>
      <c r="AG722" s="43"/>
      <c r="AH722" s="33">
        <f>(AA722+AC722)*$AJ$7</f>
        <v>8.262604350000001E-2</v>
      </c>
      <c r="AI722" s="33">
        <f>(AB722+AD722)*$AJ$7</f>
        <v>5.9018602500000003E-2</v>
      </c>
      <c r="AJ722" s="43"/>
      <c r="AK722" s="37">
        <v>7.36</v>
      </c>
      <c r="AL722" s="38">
        <v>5.26</v>
      </c>
      <c r="AM722" s="38">
        <f t="shared" si="187"/>
        <v>7.95</v>
      </c>
      <c r="AN722" s="38">
        <f t="shared" si="188"/>
        <v>5.68</v>
      </c>
      <c r="AO722" s="37">
        <f t="shared" si="186"/>
        <v>1.59</v>
      </c>
      <c r="AP722" s="38">
        <f t="shared" si="186"/>
        <v>1.1399999999999999</v>
      </c>
      <c r="AQ722" s="83"/>
      <c r="AR722" s="37">
        <f t="shared" si="189"/>
        <v>9.5400000000000009</v>
      </c>
      <c r="AS722" s="38">
        <f t="shared" si="189"/>
        <v>6.8199999999999994</v>
      </c>
    </row>
    <row r="723" spans="1:45" ht="51.75" hidden="1" customHeight="1" x14ac:dyDescent="0.25">
      <c r="A723" s="247"/>
      <c r="B723" s="198"/>
      <c r="C723" s="200"/>
      <c r="D723" s="30" t="s">
        <v>46</v>
      </c>
      <c r="E723" s="31">
        <v>14</v>
      </c>
      <c r="F723" s="31">
        <v>10</v>
      </c>
      <c r="G723" s="33">
        <f>$G$594</f>
        <v>4.1000000000000002E-2</v>
      </c>
      <c r="H723" s="33">
        <f t="shared" si="178"/>
        <v>0.57400000000000007</v>
      </c>
      <c r="I723" s="34"/>
      <c r="J723" s="33">
        <f t="shared" si="179"/>
        <v>0.41000000000000003</v>
      </c>
      <c r="K723" s="34"/>
      <c r="L723" s="33"/>
      <c r="M723" s="33"/>
      <c r="N723" s="33"/>
      <c r="O723" s="33"/>
      <c r="P723" s="33"/>
      <c r="Q723" s="33"/>
      <c r="R723" s="33"/>
      <c r="S723" s="35"/>
      <c r="T723" s="43"/>
      <c r="U723" s="36"/>
      <c r="V723" s="36"/>
      <c r="W723" s="43"/>
      <c r="X723" s="33"/>
      <c r="Y723" s="33"/>
      <c r="Z723" s="43"/>
      <c r="AA723" s="33"/>
      <c r="AB723" s="33"/>
      <c r="AC723" s="33"/>
      <c r="AD723" s="33"/>
      <c r="AE723" s="43"/>
      <c r="AF723" s="43"/>
      <c r="AG723" s="43"/>
      <c r="AH723" s="33"/>
      <c r="AI723" s="33"/>
      <c r="AJ723" s="43"/>
      <c r="AK723" s="37"/>
      <c r="AL723" s="38"/>
      <c r="AM723" s="38">
        <f t="shared" si="187"/>
        <v>0</v>
      </c>
      <c r="AN723" s="38">
        <f t="shared" si="188"/>
        <v>0</v>
      </c>
      <c r="AO723" s="37">
        <f t="shared" si="186"/>
        <v>0</v>
      </c>
      <c r="AP723" s="38">
        <f t="shared" si="186"/>
        <v>0</v>
      </c>
      <c r="AQ723" s="83"/>
      <c r="AR723" s="37">
        <f t="shared" si="189"/>
        <v>0</v>
      </c>
      <c r="AS723" s="38">
        <f t="shared" si="189"/>
        <v>0</v>
      </c>
    </row>
    <row r="724" spans="1:45" ht="21" customHeight="1" x14ac:dyDescent="0.25">
      <c r="A724" s="246" t="s">
        <v>952</v>
      </c>
      <c r="B724" s="197" t="s">
        <v>953</v>
      </c>
      <c r="C724" s="199" t="s">
        <v>192</v>
      </c>
      <c r="D724" s="30" t="s">
        <v>811</v>
      </c>
      <c r="E724" s="31">
        <v>5</v>
      </c>
      <c r="F724" s="31">
        <v>3</v>
      </c>
      <c r="G724" s="33">
        <f>$G$595</f>
        <v>6.0999999999999999E-2</v>
      </c>
      <c r="H724" s="33">
        <f t="shared" si="178"/>
        <v>0.30499999999999999</v>
      </c>
      <c r="I724" s="34">
        <f>H724+H725</f>
        <v>0.59200000000000008</v>
      </c>
      <c r="J724" s="33">
        <f t="shared" si="179"/>
        <v>0.183</v>
      </c>
      <c r="K724" s="34">
        <f>J724+J725</f>
        <v>0.34699999999999998</v>
      </c>
      <c r="L724" s="33"/>
      <c r="M724" s="33"/>
      <c r="N724" s="33"/>
      <c r="O724" s="33">
        <f>I724*$Q$7</f>
        <v>8.8800000000000007E-3</v>
      </c>
      <c r="P724" s="33">
        <f>K724*$Q$7</f>
        <v>5.2049999999999996E-3</v>
      </c>
      <c r="Q724" s="33"/>
      <c r="R724" s="33">
        <f>I724*$T$7</f>
        <v>0.20128000000000004</v>
      </c>
      <c r="S724" s="35">
        <f>K724*$T$7</f>
        <v>0.11798</v>
      </c>
      <c r="T724" s="43"/>
      <c r="U724" s="36">
        <f>I724*$W$7</f>
        <v>5.9200000000000009E-5</v>
      </c>
      <c r="V724" s="36">
        <f>K724*$W$7</f>
        <v>3.4699999999999996E-5</v>
      </c>
      <c r="W724" s="43"/>
      <c r="X724" s="33">
        <f>I724*$Z$7</f>
        <v>0.45074880000000006</v>
      </c>
      <c r="Y724" s="33">
        <f>K724*$Z$7</f>
        <v>0.26420579999999999</v>
      </c>
      <c r="Z724" s="43"/>
      <c r="AA724" s="33">
        <f>I724+O724+R724+U724+X724</f>
        <v>1.2529680000000001</v>
      </c>
      <c r="AB724" s="33">
        <f>K724+P724+S724+V724+Y724</f>
        <v>0.73442549999999995</v>
      </c>
      <c r="AC724" s="33">
        <f>AA724*$AE$7</f>
        <v>0.37589040000000001</v>
      </c>
      <c r="AD724" s="33">
        <f>AB724*$AE$7</f>
        <v>0.22032764999999999</v>
      </c>
      <c r="AE724" s="43"/>
      <c r="AF724" s="43"/>
      <c r="AG724" s="43"/>
      <c r="AH724" s="33">
        <f>(AA724+AC724)*$AJ$7</f>
        <v>4.8865752000000005E-2</v>
      </c>
      <c r="AI724" s="33">
        <f>(AB724+AD724)*$AJ$7</f>
        <v>2.8642594499999997E-2</v>
      </c>
      <c r="AJ724" s="43"/>
      <c r="AK724" s="37">
        <v>4.3499999999999996</v>
      </c>
      <c r="AL724" s="38">
        <v>2.5499999999999998</v>
      </c>
      <c r="AM724" s="38">
        <f t="shared" si="187"/>
        <v>4.7</v>
      </c>
      <c r="AN724" s="38">
        <f t="shared" si="188"/>
        <v>2.75</v>
      </c>
      <c r="AO724" s="37">
        <f t="shared" si="186"/>
        <v>0.94</v>
      </c>
      <c r="AP724" s="38">
        <f t="shared" si="186"/>
        <v>0.55000000000000004</v>
      </c>
      <c r="AQ724" s="83"/>
      <c r="AR724" s="37">
        <f t="shared" si="189"/>
        <v>5.6400000000000006</v>
      </c>
      <c r="AS724" s="38">
        <f t="shared" si="189"/>
        <v>3.3</v>
      </c>
    </row>
    <row r="725" spans="1:45" ht="51.75" hidden="1" customHeight="1" x14ac:dyDescent="0.25">
      <c r="A725" s="247"/>
      <c r="B725" s="198"/>
      <c r="C725" s="200"/>
      <c r="D725" s="30" t="s">
        <v>46</v>
      </c>
      <c r="E725" s="31">
        <v>7</v>
      </c>
      <c r="F725" s="31">
        <v>4</v>
      </c>
      <c r="G725" s="33">
        <f>$G$594</f>
        <v>4.1000000000000002E-2</v>
      </c>
      <c r="H725" s="33">
        <f t="shared" si="178"/>
        <v>0.28700000000000003</v>
      </c>
      <c r="I725" s="34"/>
      <c r="J725" s="33">
        <f t="shared" si="179"/>
        <v>0.16400000000000001</v>
      </c>
      <c r="K725" s="34"/>
      <c r="L725" s="33"/>
      <c r="M725" s="33"/>
      <c r="N725" s="33"/>
      <c r="O725" s="33"/>
      <c r="P725" s="33"/>
      <c r="Q725" s="33"/>
      <c r="R725" s="33"/>
      <c r="S725" s="35"/>
      <c r="T725" s="43"/>
      <c r="U725" s="36"/>
      <c r="V725" s="36"/>
      <c r="W725" s="43"/>
      <c r="X725" s="33"/>
      <c r="Y725" s="33"/>
      <c r="Z725" s="43"/>
      <c r="AA725" s="33"/>
      <c r="AB725" s="33"/>
      <c r="AC725" s="33"/>
      <c r="AD725" s="33"/>
      <c r="AE725" s="43"/>
      <c r="AF725" s="43"/>
      <c r="AG725" s="43"/>
      <c r="AH725" s="33"/>
      <c r="AI725" s="33"/>
      <c r="AJ725" s="43"/>
      <c r="AK725" s="37"/>
      <c r="AL725" s="38"/>
      <c r="AM725" s="38">
        <f t="shared" si="187"/>
        <v>0</v>
      </c>
      <c r="AN725" s="38">
        <f t="shared" si="188"/>
        <v>0</v>
      </c>
      <c r="AO725" s="37">
        <f t="shared" si="186"/>
        <v>0</v>
      </c>
      <c r="AP725" s="38">
        <f t="shared" si="186"/>
        <v>0</v>
      </c>
      <c r="AQ725" s="83"/>
      <c r="AR725" s="37">
        <f t="shared" si="189"/>
        <v>0</v>
      </c>
      <c r="AS725" s="38">
        <f t="shared" si="189"/>
        <v>0</v>
      </c>
    </row>
    <row r="726" spans="1:45" ht="24" customHeight="1" x14ac:dyDescent="0.25">
      <c r="A726" s="246" t="s">
        <v>954</v>
      </c>
      <c r="B726" s="197" t="s">
        <v>955</v>
      </c>
      <c r="C726" s="199" t="s">
        <v>192</v>
      </c>
      <c r="D726" s="30" t="s">
        <v>811</v>
      </c>
      <c r="E726" s="31">
        <v>7</v>
      </c>
      <c r="F726" s="31">
        <v>4</v>
      </c>
      <c r="G726" s="33">
        <f>$G$595</f>
        <v>6.0999999999999999E-2</v>
      </c>
      <c r="H726" s="33">
        <f t="shared" si="178"/>
        <v>0.42699999999999999</v>
      </c>
      <c r="I726" s="34">
        <f>H726+H727</f>
        <v>2.0670000000000002</v>
      </c>
      <c r="J726" s="33">
        <f t="shared" si="179"/>
        <v>0.24399999999999999</v>
      </c>
      <c r="K726" s="34">
        <f>J726+J727</f>
        <v>1.228</v>
      </c>
      <c r="L726" s="33"/>
      <c r="M726" s="33"/>
      <c r="N726" s="33"/>
      <c r="O726" s="33">
        <f>I726*$Q$7</f>
        <v>3.1005000000000001E-2</v>
      </c>
      <c r="P726" s="33">
        <f>K726*$Q$7</f>
        <v>1.8419999999999999E-2</v>
      </c>
      <c r="Q726" s="33"/>
      <c r="R726" s="33">
        <f>I726*$T$7</f>
        <v>0.70278000000000007</v>
      </c>
      <c r="S726" s="35">
        <f>K726*$T$7</f>
        <v>0.41752</v>
      </c>
      <c r="T726" s="43"/>
      <c r="U726" s="36">
        <f>I726*$W$7</f>
        <v>2.0670000000000004E-4</v>
      </c>
      <c r="V726" s="36">
        <f>K726*$W$7</f>
        <v>1.228E-4</v>
      </c>
      <c r="W726" s="43"/>
      <c r="X726" s="33">
        <f>I726*$Z$7</f>
        <v>1.5738138000000002</v>
      </c>
      <c r="Y726" s="33">
        <f>K726*$Z$7</f>
        <v>0.93499919999999992</v>
      </c>
      <c r="Z726" s="43"/>
      <c r="AA726" s="33">
        <f>I726+O726+R726+U726+X726</f>
        <v>4.3748055000000008</v>
      </c>
      <c r="AB726" s="33">
        <f>K726+P726+S726+V726+Y726</f>
        <v>2.599062</v>
      </c>
      <c r="AC726" s="33">
        <f>AA726*$AE$7</f>
        <v>1.3124416500000002</v>
      </c>
      <c r="AD726" s="33">
        <f>AB726*$AE$7</f>
        <v>0.77971859999999993</v>
      </c>
      <c r="AE726" s="43"/>
      <c r="AF726" s="43"/>
      <c r="AG726" s="43"/>
      <c r="AH726" s="33">
        <f>(AA726+AC726)*$AJ$7</f>
        <v>0.17061741450000004</v>
      </c>
      <c r="AI726" s="33">
        <f>(AB726+AD726)*$AJ$7</f>
        <v>0.101363418</v>
      </c>
      <c r="AJ726" s="43"/>
      <c r="AK726" s="37">
        <v>15.19</v>
      </c>
      <c r="AL726" s="38">
        <v>9.02</v>
      </c>
      <c r="AM726" s="38">
        <f t="shared" si="187"/>
        <v>16.41</v>
      </c>
      <c r="AN726" s="38">
        <f t="shared" si="188"/>
        <v>9.74</v>
      </c>
      <c r="AO726" s="37">
        <f t="shared" si="186"/>
        <v>3.28</v>
      </c>
      <c r="AP726" s="38">
        <f t="shared" si="186"/>
        <v>1.95</v>
      </c>
      <c r="AQ726" s="83"/>
      <c r="AR726" s="37">
        <f t="shared" si="189"/>
        <v>19.690000000000001</v>
      </c>
      <c r="AS726" s="38">
        <f t="shared" si="189"/>
        <v>11.69</v>
      </c>
    </row>
    <row r="727" spans="1:45" ht="51.75" hidden="1" customHeight="1" x14ac:dyDescent="0.25">
      <c r="A727" s="247"/>
      <c r="B727" s="198"/>
      <c r="C727" s="200"/>
      <c r="D727" s="30" t="s">
        <v>46</v>
      </c>
      <c r="E727" s="31">
        <v>40</v>
      </c>
      <c r="F727" s="31">
        <v>24</v>
      </c>
      <c r="G727" s="33">
        <f>$G$594</f>
        <v>4.1000000000000002E-2</v>
      </c>
      <c r="H727" s="33">
        <f t="shared" si="178"/>
        <v>1.6400000000000001</v>
      </c>
      <c r="I727" s="34"/>
      <c r="J727" s="33">
        <f t="shared" si="179"/>
        <v>0.98399999999999999</v>
      </c>
      <c r="K727" s="34"/>
      <c r="L727" s="33"/>
      <c r="M727" s="33"/>
      <c r="N727" s="33"/>
      <c r="O727" s="33"/>
      <c r="P727" s="33"/>
      <c r="Q727" s="33"/>
      <c r="R727" s="33"/>
      <c r="S727" s="35"/>
      <c r="T727" s="43"/>
      <c r="U727" s="36"/>
      <c r="V727" s="36"/>
      <c r="W727" s="43"/>
      <c r="X727" s="33"/>
      <c r="Y727" s="33"/>
      <c r="Z727" s="43"/>
      <c r="AA727" s="33"/>
      <c r="AB727" s="33"/>
      <c r="AC727" s="33"/>
      <c r="AD727" s="33"/>
      <c r="AE727" s="43"/>
      <c r="AF727" s="43"/>
      <c r="AG727" s="43"/>
      <c r="AH727" s="33"/>
      <c r="AI727" s="33"/>
      <c r="AJ727" s="43"/>
      <c r="AK727" s="37"/>
      <c r="AL727" s="38"/>
      <c r="AM727" s="38">
        <f t="shared" si="187"/>
        <v>0</v>
      </c>
      <c r="AN727" s="38">
        <f t="shared" si="188"/>
        <v>0</v>
      </c>
      <c r="AO727" s="37">
        <f t="shared" si="186"/>
        <v>0</v>
      </c>
      <c r="AP727" s="38">
        <f t="shared" si="186"/>
        <v>0</v>
      </c>
      <c r="AQ727" s="83"/>
      <c r="AR727" s="37">
        <f t="shared" si="189"/>
        <v>0</v>
      </c>
      <c r="AS727" s="38">
        <f t="shared" si="189"/>
        <v>0</v>
      </c>
    </row>
    <row r="728" spans="1:45" ht="13.5" customHeight="1" x14ac:dyDescent="0.25">
      <c r="A728" s="246" t="s">
        <v>956</v>
      </c>
      <c r="B728" s="197" t="s">
        <v>957</v>
      </c>
      <c r="C728" s="199" t="s">
        <v>192</v>
      </c>
      <c r="D728" s="30" t="s">
        <v>811</v>
      </c>
      <c r="E728" s="31">
        <v>7</v>
      </c>
      <c r="F728" s="31">
        <v>4</v>
      </c>
      <c r="G728" s="33">
        <f>$G$595</f>
        <v>6.0999999999999999E-2</v>
      </c>
      <c r="H728" s="33">
        <f t="shared" si="178"/>
        <v>0.42699999999999999</v>
      </c>
      <c r="I728" s="34">
        <f>H728+H729</f>
        <v>1.657</v>
      </c>
      <c r="J728" s="33">
        <f t="shared" si="179"/>
        <v>0.24399999999999999</v>
      </c>
      <c r="K728" s="34">
        <f>J728+J729</f>
        <v>0.98199999999999998</v>
      </c>
      <c r="L728" s="33"/>
      <c r="M728" s="33"/>
      <c r="N728" s="33"/>
      <c r="O728" s="33">
        <f>I728*$Q$7</f>
        <v>2.4854999999999999E-2</v>
      </c>
      <c r="P728" s="33">
        <f>K728*$Q$7</f>
        <v>1.473E-2</v>
      </c>
      <c r="Q728" s="33"/>
      <c r="R728" s="33">
        <f>I728*$T$7</f>
        <v>0.5633800000000001</v>
      </c>
      <c r="S728" s="35">
        <f>K728*$T$7</f>
        <v>0.33388000000000001</v>
      </c>
      <c r="T728" s="43"/>
      <c r="U728" s="36">
        <f>I728*$W$7</f>
        <v>1.6570000000000002E-4</v>
      </c>
      <c r="V728" s="36">
        <f>K728*$W$7</f>
        <v>9.8200000000000002E-5</v>
      </c>
      <c r="W728" s="43"/>
      <c r="X728" s="33">
        <f>I728*$Z$7</f>
        <v>1.2616398</v>
      </c>
      <c r="Y728" s="33">
        <f>K728*$Z$7</f>
        <v>0.74769479999999999</v>
      </c>
      <c r="Z728" s="43"/>
      <c r="AA728" s="33">
        <f>I728+O728+R728+U728+X728</f>
        <v>3.5070405000000004</v>
      </c>
      <c r="AB728" s="33">
        <f>K728+P728+S728+V728+Y728</f>
        <v>2.0784030000000002</v>
      </c>
      <c r="AC728" s="33">
        <f>AA728*$AE$7</f>
        <v>1.0521121500000001</v>
      </c>
      <c r="AD728" s="33">
        <f>AB728*$AE$7</f>
        <v>0.62352090000000004</v>
      </c>
      <c r="AE728" s="43"/>
      <c r="AF728" s="43"/>
      <c r="AG728" s="43"/>
      <c r="AH728" s="33">
        <f>(AA728+AC728)*$AJ$7</f>
        <v>0.13677457950000002</v>
      </c>
      <c r="AI728" s="33">
        <f>(AB728+AD728)*$AJ$7</f>
        <v>8.1057717000000001E-2</v>
      </c>
      <c r="AJ728" s="43"/>
      <c r="AK728" s="37">
        <v>12.18</v>
      </c>
      <c r="AL728" s="38">
        <v>7.22</v>
      </c>
      <c r="AM728" s="38">
        <f t="shared" si="187"/>
        <v>13.15</v>
      </c>
      <c r="AN728" s="38">
        <f t="shared" si="188"/>
        <v>7.8</v>
      </c>
      <c r="AO728" s="37">
        <f t="shared" si="186"/>
        <v>2.63</v>
      </c>
      <c r="AP728" s="38">
        <f t="shared" si="186"/>
        <v>1.56</v>
      </c>
      <c r="AQ728" s="83"/>
      <c r="AR728" s="37">
        <f t="shared" si="189"/>
        <v>15.780000000000001</v>
      </c>
      <c r="AS728" s="38">
        <f t="shared" si="189"/>
        <v>9.36</v>
      </c>
    </row>
    <row r="729" spans="1:45" ht="0.75" customHeight="1" x14ac:dyDescent="0.25">
      <c r="A729" s="247"/>
      <c r="B729" s="198"/>
      <c r="C729" s="200"/>
      <c r="D729" s="30" t="s">
        <v>46</v>
      </c>
      <c r="E729" s="31">
        <v>30</v>
      </c>
      <c r="F729" s="31">
        <v>18</v>
      </c>
      <c r="G729" s="33">
        <f>$G$594</f>
        <v>4.1000000000000002E-2</v>
      </c>
      <c r="H729" s="33">
        <f t="shared" si="178"/>
        <v>1.23</v>
      </c>
      <c r="I729" s="34"/>
      <c r="J729" s="33">
        <f t="shared" si="179"/>
        <v>0.73799999999999999</v>
      </c>
      <c r="K729" s="34"/>
      <c r="L729" s="33"/>
      <c r="M729" s="33"/>
      <c r="N729" s="33"/>
      <c r="O729" s="33"/>
      <c r="P729" s="33"/>
      <c r="Q729" s="33"/>
      <c r="R729" s="33"/>
      <c r="S729" s="35"/>
      <c r="T729" s="43"/>
      <c r="U729" s="36"/>
      <c r="V729" s="36"/>
      <c r="W729" s="43"/>
      <c r="X729" s="33"/>
      <c r="Y729" s="33"/>
      <c r="Z729" s="43"/>
      <c r="AA729" s="33"/>
      <c r="AB729" s="33"/>
      <c r="AC729" s="33"/>
      <c r="AD729" s="33"/>
      <c r="AE729" s="43"/>
      <c r="AF729" s="43"/>
      <c r="AG729" s="43"/>
      <c r="AH729" s="33"/>
      <c r="AI729" s="33"/>
      <c r="AJ729" s="43"/>
      <c r="AK729" s="37"/>
      <c r="AL729" s="38"/>
      <c r="AM729" s="38">
        <f t="shared" si="187"/>
        <v>0</v>
      </c>
      <c r="AN729" s="38">
        <f t="shared" si="188"/>
        <v>0</v>
      </c>
      <c r="AO729" s="37">
        <f t="shared" si="186"/>
        <v>0</v>
      </c>
      <c r="AP729" s="38">
        <f t="shared" si="186"/>
        <v>0</v>
      </c>
      <c r="AQ729" s="83"/>
      <c r="AR729" s="37"/>
      <c r="AS729" s="38"/>
    </row>
    <row r="730" spans="1:45" ht="23.25" customHeight="1" x14ac:dyDescent="0.25">
      <c r="A730" s="140" t="s">
        <v>958</v>
      </c>
      <c r="B730" s="28" t="s">
        <v>959</v>
      </c>
      <c r="C730" s="29"/>
      <c r="D730" s="30"/>
      <c r="E730" s="31"/>
      <c r="F730" s="31"/>
      <c r="G730" s="33"/>
      <c r="H730" s="33"/>
      <c r="I730" s="34"/>
      <c r="J730" s="33"/>
      <c r="K730" s="34"/>
      <c r="L730" s="33"/>
      <c r="M730" s="33"/>
      <c r="N730" s="33"/>
      <c r="O730" s="33"/>
      <c r="P730" s="33"/>
      <c r="Q730" s="33"/>
      <c r="R730" s="33"/>
      <c r="S730" s="35"/>
      <c r="T730" s="43"/>
      <c r="U730" s="36"/>
      <c r="V730" s="36"/>
      <c r="W730" s="43"/>
      <c r="X730" s="33"/>
      <c r="Y730" s="33"/>
      <c r="Z730" s="43"/>
      <c r="AA730" s="33"/>
      <c r="AB730" s="33"/>
      <c r="AC730" s="33"/>
      <c r="AD730" s="33"/>
      <c r="AE730" s="43"/>
      <c r="AF730" s="43"/>
      <c r="AG730" s="43"/>
      <c r="AH730" s="33"/>
      <c r="AI730" s="33"/>
      <c r="AJ730" s="43"/>
      <c r="AK730" s="37"/>
      <c r="AL730" s="38"/>
      <c r="AM730" s="38"/>
      <c r="AN730" s="38"/>
      <c r="AO730" s="37"/>
      <c r="AP730" s="38"/>
      <c r="AQ730" s="83"/>
      <c r="AR730" s="37"/>
      <c r="AS730" s="38"/>
    </row>
    <row r="731" spans="1:45" ht="17.25" customHeight="1" x14ac:dyDescent="0.25">
      <c r="A731" s="246" t="s">
        <v>960</v>
      </c>
      <c r="B731" s="197" t="s">
        <v>961</v>
      </c>
      <c r="C731" s="199" t="s">
        <v>192</v>
      </c>
      <c r="D731" s="30" t="s">
        <v>811</v>
      </c>
      <c r="E731" s="31">
        <v>5</v>
      </c>
      <c r="F731" s="31">
        <v>3</v>
      </c>
      <c r="G731" s="33">
        <f>$G$595</f>
        <v>6.0999999999999999E-2</v>
      </c>
      <c r="H731" s="33">
        <f t="shared" si="178"/>
        <v>0.30499999999999999</v>
      </c>
      <c r="I731" s="34">
        <f>H731+H732</f>
        <v>0.79699999999999993</v>
      </c>
      <c r="J731" s="33">
        <f t="shared" si="179"/>
        <v>0.183</v>
      </c>
      <c r="K731" s="34">
        <f>J731+J732</f>
        <v>0.47000000000000003</v>
      </c>
      <c r="L731" s="33"/>
      <c r="M731" s="33"/>
      <c r="N731" s="33"/>
      <c r="O731" s="33">
        <f>I731*$Q$7</f>
        <v>1.1954999999999999E-2</v>
      </c>
      <c r="P731" s="33">
        <f>K731*$Q$7</f>
        <v>7.0499999999999998E-3</v>
      </c>
      <c r="Q731" s="33"/>
      <c r="R731" s="33">
        <f>I731*$T$7</f>
        <v>0.27098</v>
      </c>
      <c r="S731" s="35">
        <f>K731*$T$7</f>
        <v>0.15980000000000003</v>
      </c>
      <c r="T731" s="43"/>
      <c r="U731" s="36">
        <f>I731*$W$7</f>
        <v>7.9699999999999999E-5</v>
      </c>
      <c r="V731" s="36">
        <f>K731*$W$7</f>
        <v>4.7000000000000004E-5</v>
      </c>
      <c r="W731" s="43"/>
      <c r="X731" s="33">
        <f>I731*$Z$7</f>
        <v>0.60683579999999993</v>
      </c>
      <c r="Y731" s="33">
        <f>K731*$Z$7</f>
        <v>0.35785800000000001</v>
      </c>
      <c r="Z731" s="43"/>
      <c r="AA731" s="33">
        <f>I731+O731+R731+U731+X731</f>
        <v>1.6868504999999998</v>
      </c>
      <c r="AB731" s="33">
        <f>K731+P731+S731+V731+Y731</f>
        <v>0.99475500000000006</v>
      </c>
      <c r="AC731" s="33">
        <f>AA731*$AE$7</f>
        <v>0.5060551499999999</v>
      </c>
      <c r="AD731" s="33">
        <f>AB731*$AE$7</f>
        <v>0.29842649999999998</v>
      </c>
      <c r="AE731" s="43"/>
      <c r="AF731" s="43"/>
      <c r="AG731" s="43"/>
      <c r="AH731" s="33">
        <f>(AA731+AC731)*$AJ$7</f>
        <v>6.5787169499999992E-2</v>
      </c>
      <c r="AI731" s="33">
        <f>(AB731+AD731)*$AJ$7</f>
        <v>3.8795444999999998E-2</v>
      </c>
      <c r="AJ731" s="43"/>
      <c r="AK731" s="37">
        <v>5.85</v>
      </c>
      <c r="AL731" s="38">
        <v>3.45</v>
      </c>
      <c r="AM731" s="38">
        <f t="shared" si="187"/>
        <v>6.32</v>
      </c>
      <c r="AN731" s="38">
        <f t="shared" si="188"/>
        <v>3.73</v>
      </c>
      <c r="AO731" s="37">
        <f t="shared" si="186"/>
        <v>1.26</v>
      </c>
      <c r="AP731" s="38">
        <f t="shared" si="186"/>
        <v>0.75</v>
      </c>
      <c r="AQ731" s="83"/>
      <c r="AR731" s="37">
        <f t="shared" ref="AR731:AS735" si="190">AM731+AO731</f>
        <v>7.58</v>
      </c>
      <c r="AS731" s="38">
        <f t="shared" si="190"/>
        <v>4.4800000000000004</v>
      </c>
    </row>
    <row r="732" spans="1:45" ht="51.75" hidden="1" customHeight="1" x14ac:dyDescent="0.25">
      <c r="A732" s="247"/>
      <c r="B732" s="198"/>
      <c r="C732" s="200"/>
      <c r="D732" s="30" t="s">
        <v>46</v>
      </c>
      <c r="E732" s="31">
        <v>12</v>
      </c>
      <c r="F732" s="31">
        <v>7</v>
      </c>
      <c r="G732" s="33">
        <f>$G$594</f>
        <v>4.1000000000000002E-2</v>
      </c>
      <c r="H732" s="33">
        <f t="shared" si="178"/>
        <v>0.49199999999999999</v>
      </c>
      <c r="I732" s="34"/>
      <c r="J732" s="33">
        <f t="shared" si="179"/>
        <v>0.28700000000000003</v>
      </c>
      <c r="K732" s="34"/>
      <c r="L732" s="33"/>
      <c r="M732" s="33"/>
      <c r="N732" s="33"/>
      <c r="O732" s="33"/>
      <c r="P732" s="33"/>
      <c r="Q732" s="33"/>
      <c r="R732" s="33"/>
      <c r="S732" s="35"/>
      <c r="T732" s="43"/>
      <c r="U732" s="36"/>
      <c r="V732" s="36"/>
      <c r="W732" s="43"/>
      <c r="X732" s="33"/>
      <c r="Y732" s="33"/>
      <c r="Z732" s="43"/>
      <c r="AA732" s="33"/>
      <c r="AB732" s="33"/>
      <c r="AC732" s="33"/>
      <c r="AD732" s="33"/>
      <c r="AE732" s="43"/>
      <c r="AF732" s="43"/>
      <c r="AG732" s="43"/>
      <c r="AH732" s="33"/>
      <c r="AI732" s="33"/>
      <c r="AJ732" s="43"/>
      <c r="AK732" s="37"/>
      <c r="AL732" s="38"/>
      <c r="AM732" s="38">
        <f t="shared" si="187"/>
        <v>0</v>
      </c>
      <c r="AN732" s="38">
        <f t="shared" si="188"/>
        <v>0</v>
      </c>
      <c r="AO732" s="37">
        <f t="shared" si="186"/>
        <v>0</v>
      </c>
      <c r="AP732" s="38">
        <f t="shared" si="186"/>
        <v>0</v>
      </c>
      <c r="AQ732" s="83"/>
      <c r="AR732" s="37">
        <f t="shared" si="190"/>
        <v>0</v>
      </c>
      <c r="AS732" s="38">
        <f t="shared" si="190"/>
        <v>0</v>
      </c>
    </row>
    <row r="733" spans="1:45" ht="20.25" customHeight="1" x14ac:dyDescent="0.25">
      <c r="A733" s="246" t="s">
        <v>962</v>
      </c>
      <c r="B733" s="197" t="s">
        <v>963</v>
      </c>
      <c r="C733" s="199" t="s">
        <v>192</v>
      </c>
      <c r="D733" s="30" t="s">
        <v>811</v>
      </c>
      <c r="E733" s="31">
        <v>5</v>
      </c>
      <c r="F733" s="31">
        <v>3</v>
      </c>
      <c r="G733" s="33">
        <f>$G$595</f>
        <v>6.0999999999999999E-2</v>
      </c>
      <c r="H733" s="33">
        <f t="shared" si="178"/>
        <v>0.30499999999999999</v>
      </c>
      <c r="I733" s="34">
        <f>H733+H734</f>
        <v>0.71500000000000008</v>
      </c>
      <c r="J733" s="33">
        <f t="shared" si="179"/>
        <v>0.183</v>
      </c>
      <c r="K733" s="34">
        <f>J733+J734</f>
        <v>0.42899999999999999</v>
      </c>
      <c r="L733" s="33"/>
      <c r="M733" s="33"/>
      <c r="N733" s="33"/>
      <c r="O733" s="33">
        <f>I733*$Q$7</f>
        <v>1.0725E-2</v>
      </c>
      <c r="P733" s="33">
        <f>K733*$Q$7</f>
        <v>6.4349999999999997E-3</v>
      </c>
      <c r="Q733" s="33"/>
      <c r="R733" s="33">
        <f>I733*$T$7</f>
        <v>0.24310000000000004</v>
      </c>
      <c r="S733" s="35">
        <f>K733*$T$7</f>
        <v>0.14586000000000002</v>
      </c>
      <c r="T733" s="43"/>
      <c r="U733" s="36">
        <f>I733*$W$7</f>
        <v>7.1500000000000017E-5</v>
      </c>
      <c r="V733" s="36">
        <f>K733*$W$7</f>
        <v>4.2899999999999999E-5</v>
      </c>
      <c r="W733" s="43"/>
      <c r="X733" s="33">
        <f>I733*$Z$7</f>
        <v>0.54440100000000002</v>
      </c>
      <c r="Y733" s="33">
        <f>K733*$Z$7</f>
        <v>0.3266406</v>
      </c>
      <c r="Z733" s="43"/>
      <c r="AA733" s="33">
        <f>I733+O733+R733+U733+X733</f>
        <v>1.5132975000000002</v>
      </c>
      <c r="AB733" s="33">
        <f>K733+P733+S733+V733+Y733</f>
        <v>0.90797850000000002</v>
      </c>
      <c r="AC733" s="33">
        <f>AA733*$AE$7</f>
        <v>0.45398925000000001</v>
      </c>
      <c r="AD733" s="33">
        <f>AB733*$AE$7</f>
        <v>0.27239354999999998</v>
      </c>
      <c r="AE733" s="43"/>
      <c r="AF733" s="43"/>
      <c r="AG733" s="43"/>
      <c r="AH733" s="33">
        <f>(AA733+AC733)*$AJ$7</f>
        <v>5.9018602500000003E-2</v>
      </c>
      <c r="AI733" s="33">
        <f>(AB733+AD733)*$AJ$7</f>
        <v>3.5411161499999996E-2</v>
      </c>
      <c r="AJ733" s="43"/>
      <c r="AK733" s="37">
        <v>5.26</v>
      </c>
      <c r="AL733" s="38">
        <v>3.16</v>
      </c>
      <c r="AM733" s="38">
        <f t="shared" si="187"/>
        <v>5.68</v>
      </c>
      <c r="AN733" s="38">
        <f t="shared" si="188"/>
        <v>3.41</v>
      </c>
      <c r="AO733" s="37">
        <f t="shared" si="186"/>
        <v>1.1399999999999999</v>
      </c>
      <c r="AP733" s="38">
        <f t="shared" si="186"/>
        <v>0.68</v>
      </c>
      <c r="AQ733" s="83"/>
      <c r="AR733" s="37">
        <f t="shared" si="190"/>
        <v>6.8199999999999994</v>
      </c>
      <c r="AS733" s="38">
        <f t="shared" si="190"/>
        <v>4.09</v>
      </c>
    </row>
    <row r="734" spans="1:45" ht="51.75" hidden="1" customHeight="1" x14ac:dyDescent="0.25">
      <c r="A734" s="247"/>
      <c r="B734" s="198"/>
      <c r="C734" s="200"/>
      <c r="D734" s="30" t="s">
        <v>46</v>
      </c>
      <c r="E734" s="31">
        <v>10</v>
      </c>
      <c r="F734" s="31">
        <v>6</v>
      </c>
      <c r="G734" s="33">
        <f>$G$594</f>
        <v>4.1000000000000002E-2</v>
      </c>
      <c r="H734" s="33">
        <f t="shared" si="178"/>
        <v>0.41000000000000003</v>
      </c>
      <c r="I734" s="34"/>
      <c r="J734" s="33">
        <f t="shared" si="179"/>
        <v>0.246</v>
      </c>
      <c r="K734" s="34"/>
      <c r="L734" s="33"/>
      <c r="M734" s="33"/>
      <c r="N734" s="33"/>
      <c r="O734" s="33"/>
      <c r="P734" s="33"/>
      <c r="Q734" s="33"/>
      <c r="R734" s="33"/>
      <c r="S734" s="35"/>
      <c r="T734" s="43"/>
      <c r="U734" s="36"/>
      <c r="V734" s="36"/>
      <c r="W734" s="43"/>
      <c r="X734" s="33"/>
      <c r="Y734" s="33"/>
      <c r="Z734" s="43"/>
      <c r="AA734" s="33"/>
      <c r="AB734" s="33"/>
      <c r="AC734" s="33"/>
      <c r="AD734" s="33"/>
      <c r="AE734" s="43"/>
      <c r="AF734" s="43"/>
      <c r="AG734" s="43"/>
      <c r="AH734" s="33"/>
      <c r="AI734" s="33"/>
      <c r="AJ734" s="43"/>
      <c r="AK734" s="37"/>
      <c r="AL734" s="38"/>
      <c r="AM734" s="38">
        <f t="shared" si="187"/>
        <v>0</v>
      </c>
      <c r="AN734" s="38">
        <f t="shared" si="188"/>
        <v>0</v>
      </c>
      <c r="AO734" s="37">
        <f t="shared" si="186"/>
        <v>0</v>
      </c>
      <c r="AP734" s="38">
        <f t="shared" si="186"/>
        <v>0</v>
      </c>
      <c r="AQ734" s="83"/>
      <c r="AR734" s="37">
        <f t="shared" si="190"/>
        <v>0</v>
      </c>
      <c r="AS734" s="38">
        <f t="shared" si="190"/>
        <v>0</v>
      </c>
    </row>
    <row r="735" spans="1:45" ht="18.75" customHeight="1" x14ac:dyDescent="0.25">
      <c r="A735" s="246" t="s">
        <v>964</v>
      </c>
      <c r="B735" s="197" t="s">
        <v>965</v>
      </c>
      <c r="C735" s="199" t="s">
        <v>192</v>
      </c>
      <c r="D735" s="30" t="s">
        <v>811</v>
      </c>
      <c r="E735" s="31">
        <v>5</v>
      </c>
      <c r="F735" s="31">
        <v>3</v>
      </c>
      <c r="G735" s="33">
        <f>$G$595</f>
        <v>6.0999999999999999E-2</v>
      </c>
      <c r="H735" s="33">
        <f t="shared" si="178"/>
        <v>0.30499999999999999</v>
      </c>
      <c r="I735" s="34">
        <f>H735+H736</f>
        <v>0.67399999999999993</v>
      </c>
      <c r="J735" s="33">
        <f t="shared" si="179"/>
        <v>0.183</v>
      </c>
      <c r="K735" s="34">
        <f>J735+J736</f>
        <v>0.38800000000000001</v>
      </c>
      <c r="L735" s="33"/>
      <c r="M735" s="33"/>
      <c r="N735" s="33"/>
      <c r="O735" s="33">
        <f>I735*$Q$7</f>
        <v>1.0109999999999999E-2</v>
      </c>
      <c r="P735" s="33">
        <f>K735*$Q$7</f>
        <v>5.8199999999999997E-3</v>
      </c>
      <c r="Q735" s="33"/>
      <c r="R735" s="33">
        <f>I735*$T$7</f>
        <v>0.22916</v>
      </c>
      <c r="S735" s="35">
        <f>K735*$T$7</f>
        <v>0.13192000000000001</v>
      </c>
      <c r="T735" s="43"/>
      <c r="U735" s="36">
        <f>I735*$W$7</f>
        <v>6.7399999999999998E-5</v>
      </c>
      <c r="V735" s="36">
        <f>K735*$W$7</f>
        <v>3.8800000000000001E-5</v>
      </c>
      <c r="W735" s="43"/>
      <c r="X735" s="33">
        <f>I735*$Z$7</f>
        <v>0.51318359999999996</v>
      </c>
      <c r="Y735" s="33">
        <f>K735*$Z$7</f>
        <v>0.2954232</v>
      </c>
      <c r="Z735" s="43"/>
      <c r="AA735" s="33">
        <f>I735+O735+R735+U735+X735</f>
        <v>1.4265209999999999</v>
      </c>
      <c r="AB735" s="33">
        <f>K735+P735+S735+V735+Y735</f>
        <v>0.82120199999999999</v>
      </c>
      <c r="AC735" s="33">
        <f>AA735*$AE$7</f>
        <v>0.42795629999999996</v>
      </c>
      <c r="AD735" s="33">
        <f>AB735*$AE$7</f>
        <v>0.24636059999999999</v>
      </c>
      <c r="AE735" s="43"/>
      <c r="AF735" s="43"/>
      <c r="AG735" s="43"/>
      <c r="AH735" s="33">
        <f>(AA735+AC735)*$AJ$7</f>
        <v>5.5634318999999995E-2</v>
      </c>
      <c r="AI735" s="33">
        <f>(AB735+AD735)*$AJ$7</f>
        <v>3.2026878000000002E-2</v>
      </c>
      <c r="AJ735" s="43"/>
      <c r="AK735" s="37">
        <v>4.95</v>
      </c>
      <c r="AL735" s="38">
        <v>2.85</v>
      </c>
      <c r="AM735" s="38">
        <f t="shared" si="187"/>
        <v>5.35</v>
      </c>
      <c r="AN735" s="38">
        <f t="shared" si="188"/>
        <v>3.08</v>
      </c>
      <c r="AO735" s="37">
        <f t="shared" si="186"/>
        <v>1.07</v>
      </c>
      <c r="AP735" s="38">
        <f t="shared" si="186"/>
        <v>0.62</v>
      </c>
      <c r="AQ735" s="83"/>
      <c r="AR735" s="37">
        <f t="shared" si="190"/>
        <v>6.42</v>
      </c>
      <c r="AS735" s="38">
        <f t="shared" si="190"/>
        <v>3.7</v>
      </c>
    </row>
    <row r="736" spans="1:45" ht="51.75" hidden="1" customHeight="1" x14ac:dyDescent="0.25">
      <c r="A736" s="247"/>
      <c r="B736" s="198"/>
      <c r="C736" s="200"/>
      <c r="D736" s="30" t="s">
        <v>46</v>
      </c>
      <c r="E736" s="31">
        <v>9</v>
      </c>
      <c r="F736" s="31">
        <v>5</v>
      </c>
      <c r="G736" s="33">
        <f>$G$594</f>
        <v>4.1000000000000002E-2</v>
      </c>
      <c r="H736" s="33">
        <f t="shared" si="178"/>
        <v>0.36899999999999999</v>
      </c>
      <c r="I736" s="34"/>
      <c r="J736" s="33">
        <f t="shared" si="179"/>
        <v>0.20500000000000002</v>
      </c>
      <c r="K736" s="34"/>
      <c r="L736" s="33"/>
      <c r="M736" s="33"/>
      <c r="N736" s="33"/>
      <c r="O736" s="33"/>
      <c r="P736" s="33"/>
      <c r="Q736" s="33"/>
      <c r="R736" s="33"/>
      <c r="S736" s="35"/>
      <c r="T736" s="43"/>
      <c r="U736" s="36"/>
      <c r="V736" s="36"/>
      <c r="W736" s="43"/>
      <c r="X736" s="33"/>
      <c r="Y736" s="33"/>
      <c r="Z736" s="43"/>
      <c r="AA736" s="33"/>
      <c r="AB736" s="33"/>
      <c r="AC736" s="33"/>
      <c r="AD736" s="33"/>
      <c r="AE736" s="43"/>
      <c r="AF736" s="43"/>
      <c r="AG736" s="43"/>
      <c r="AH736" s="33"/>
      <c r="AI736" s="33"/>
      <c r="AJ736" s="43"/>
      <c r="AK736" s="37"/>
      <c r="AL736" s="38"/>
      <c r="AM736" s="38">
        <f t="shared" si="187"/>
        <v>0</v>
      </c>
      <c r="AN736" s="38">
        <f t="shared" si="188"/>
        <v>0</v>
      </c>
      <c r="AO736" s="37">
        <f t="shared" si="186"/>
        <v>0</v>
      </c>
      <c r="AP736" s="38">
        <f t="shared" si="186"/>
        <v>0</v>
      </c>
      <c r="AQ736" s="83"/>
      <c r="AR736" s="37"/>
      <c r="AS736" s="38"/>
    </row>
    <row r="737" spans="1:45" ht="22.5" customHeight="1" x14ac:dyDescent="0.25">
      <c r="A737" s="140" t="s">
        <v>966</v>
      </c>
      <c r="B737" s="28" t="s">
        <v>967</v>
      </c>
      <c r="C737" s="29"/>
      <c r="D737" s="30"/>
      <c r="E737" s="31"/>
      <c r="F737" s="31"/>
      <c r="G737" s="33"/>
      <c r="H737" s="33"/>
      <c r="I737" s="34"/>
      <c r="J737" s="33"/>
      <c r="K737" s="34"/>
      <c r="L737" s="33"/>
      <c r="M737" s="33"/>
      <c r="N737" s="33"/>
      <c r="O737" s="33"/>
      <c r="P737" s="33"/>
      <c r="Q737" s="33"/>
      <c r="R737" s="33"/>
      <c r="S737" s="35"/>
      <c r="T737" s="43"/>
      <c r="U737" s="36"/>
      <c r="V737" s="36"/>
      <c r="W737" s="43"/>
      <c r="X737" s="33"/>
      <c r="Y737" s="33"/>
      <c r="Z737" s="43"/>
      <c r="AA737" s="33"/>
      <c r="AB737" s="33"/>
      <c r="AC737" s="33"/>
      <c r="AD737" s="33"/>
      <c r="AE737" s="43"/>
      <c r="AF737" s="43"/>
      <c r="AG737" s="43"/>
      <c r="AH737" s="33"/>
      <c r="AI737" s="33"/>
      <c r="AJ737" s="43"/>
      <c r="AK737" s="37"/>
      <c r="AL737" s="38"/>
      <c r="AM737" s="38"/>
      <c r="AN737" s="38"/>
      <c r="AO737" s="37"/>
      <c r="AP737" s="38"/>
      <c r="AQ737" s="83"/>
      <c r="AR737" s="37"/>
      <c r="AS737" s="38"/>
    </row>
    <row r="738" spans="1:45" ht="16.5" customHeight="1" x14ac:dyDescent="0.25">
      <c r="A738" s="246" t="s">
        <v>968</v>
      </c>
      <c r="B738" s="197" t="s">
        <v>945</v>
      </c>
      <c r="C738" s="199" t="s">
        <v>192</v>
      </c>
      <c r="D738" s="30" t="s">
        <v>811</v>
      </c>
      <c r="E738" s="31">
        <v>5</v>
      </c>
      <c r="F738" s="31">
        <v>3</v>
      </c>
      <c r="G738" s="33">
        <f>$G$595</f>
        <v>6.0999999999999999E-2</v>
      </c>
      <c r="H738" s="33">
        <f t="shared" si="178"/>
        <v>0.30499999999999999</v>
      </c>
      <c r="I738" s="34">
        <f>H738+H739</f>
        <v>0.63300000000000001</v>
      </c>
      <c r="J738" s="33">
        <f t="shared" si="179"/>
        <v>0.183</v>
      </c>
      <c r="K738" s="34">
        <f>J738+J739</f>
        <v>0.38800000000000001</v>
      </c>
      <c r="L738" s="33"/>
      <c r="M738" s="33"/>
      <c r="N738" s="33"/>
      <c r="O738" s="33">
        <f>I738*$Q$7</f>
        <v>9.495E-3</v>
      </c>
      <c r="P738" s="33">
        <f>K738*$Q$7</f>
        <v>5.8199999999999997E-3</v>
      </c>
      <c r="Q738" s="33"/>
      <c r="R738" s="33">
        <f>I738*$T$7</f>
        <v>0.21522000000000002</v>
      </c>
      <c r="S738" s="35">
        <f>K738*$T$7</f>
        <v>0.13192000000000001</v>
      </c>
      <c r="T738" s="43"/>
      <c r="U738" s="36">
        <f>I738*$W$7</f>
        <v>6.3300000000000007E-5</v>
      </c>
      <c r="V738" s="36">
        <f>K738*$W$7</f>
        <v>3.8800000000000001E-5</v>
      </c>
      <c r="W738" s="43"/>
      <c r="X738" s="33">
        <f>I738*$Z$7</f>
        <v>0.48196620000000001</v>
      </c>
      <c r="Y738" s="33">
        <f>K738*$Z$7</f>
        <v>0.2954232</v>
      </c>
      <c r="Z738" s="43"/>
      <c r="AA738" s="33">
        <f>I738+O738+R738+U738+X738</f>
        <v>1.3397445000000001</v>
      </c>
      <c r="AB738" s="33">
        <f>K738+P738+S738+V738+Y738</f>
        <v>0.82120199999999999</v>
      </c>
      <c r="AC738" s="33">
        <f>AA738*$AE$7</f>
        <v>0.40192335000000001</v>
      </c>
      <c r="AD738" s="33">
        <f>AB738*$AE$7</f>
        <v>0.24636059999999999</v>
      </c>
      <c r="AE738" s="43"/>
      <c r="AF738" s="43"/>
      <c r="AG738" s="43"/>
      <c r="AH738" s="33">
        <f>(AA738+AC738)*$AJ$7</f>
        <v>5.2250035500000007E-2</v>
      </c>
      <c r="AI738" s="33">
        <f>(AB738+AD738)*$AJ$7</f>
        <v>3.2026878000000002E-2</v>
      </c>
      <c r="AJ738" s="43"/>
      <c r="AK738" s="37">
        <v>4.6500000000000004</v>
      </c>
      <c r="AL738" s="38">
        <v>2.85</v>
      </c>
      <c r="AM738" s="38">
        <f t="shared" si="187"/>
        <v>5.0199999999999996</v>
      </c>
      <c r="AN738" s="38">
        <f t="shared" si="188"/>
        <v>3.08</v>
      </c>
      <c r="AO738" s="37">
        <f t="shared" si="186"/>
        <v>1</v>
      </c>
      <c r="AP738" s="38">
        <f t="shared" si="186"/>
        <v>0.62</v>
      </c>
      <c r="AQ738" s="83"/>
      <c r="AR738" s="37">
        <f t="shared" ref="AR738:AS740" si="191">AM738+AO738</f>
        <v>6.02</v>
      </c>
      <c r="AS738" s="38">
        <f t="shared" si="191"/>
        <v>3.7</v>
      </c>
    </row>
    <row r="739" spans="1:45" ht="51.75" hidden="1" customHeight="1" x14ac:dyDescent="0.25">
      <c r="A739" s="247"/>
      <c r="B739" s="198"/>
      <c r="C739" s="200"/>
      <c r="D739" s="30" t="s">
        <v>46</v>
      </c>
      <c r="E739" s="31">
        <v>8</v>
      </c>
      <c r="F739" s="31">
        <v>5</v>
      </c>
      <c r="G739" s="33">
        <f>$G$594</f>
        <v>4.1000000000000002E-2</v>
      </c>
      <c r="H739" s="33">
        <f t="shared" si="178"/>
        <v>0.32800000000000001</v>
      </c>
      <c r="I739" s="34"/>
      <c r="J739" s="33">
        <f t="shared" si="179"/>
        <v>0.20500000000000002</v>
      </c>
      <c r="K739" s="34"/>
      <c r="L739" s="33"/>
      <c r="M739" s="33"/>
      <c r="N739" s="33"/>
      <c r="O739" s="33"/>
      <c r="P739" s="33"/>
      <c r="Q739" s="33"/>
      <c r="R739" s="33"/>
      <c r="S739" s="35"/>
      <c r="T739" s="43"/>
      <c r="U739" s="36"/>
      <c r="V739" s="36"/>
      <c r="W739" s="43"/>
      <c r="X739" s="33"/>
      <c r="Y739" s="33"/>
      <c r="Z739" s="43"/>
      <c r="AA739" s="33"/>
      <c r="AB739" s="33"/>
      <c r="AC739" s="33"/>
      <c r="AD739" s="33"/>
      <c r="AE739" s="43"/>
      <c r="AF739" s="43"/>
      <c r="AG739" s="43"/>
      <c r="AH739" s="33"/>
      <c r="AI739" s="33"/>
      <c r="AJ739" s="43"/>
      <c r="AK739" s="37"/>
      <c r="AL739" s="38"/>
      <c r="AM739" s="38">
        <f t="shared" si="187"/>
        <v>0</v>
      </c>
      <c r="AN739" s="38">
        <f t="shared" si="188"/>
        <v>0</v>
      </c>
      <c r="AO739" s="37">
        <f t="shared" si="186"/>
        <v>0</v>
      </c>
      <c r="AP739" s="38">
        <f t="shared" si="186"/>
        <v>0</v>
      </c>
      <c r="AQ739" s="83"/>
      <c r="AR739" s="37">
        <f t="shared" si="191"/>
        <v>0</v>
      </c>
      <c r="AS739" s="38">
        <f t="shared" si="191"/>
        <v>0</v>
      </c>
    </row>
    <row r="740" spans="1:45" ht="16.5" customHeight="1" x14ac:dyDescent="0.25">
      <c r="A740" s="246" t="s">
        <v>969</v>
      </c>
      <c r="B740" s="197" t="s">
        <v>970</v>
      </c>
      <c r="C740" s="199" t="s">
        <v>192</v>
      </c>
      <c r="D740" s="30" t="s">
        <v>811</v>
      </c>
      <c r="E740" s="31">
        <v>6</v>
      </c>
      <c r="F740" s="31">
        <v>5</v>
      </c>
      <c r="G740" s="33">
        <f>$G$595</f>
        <v>6.0999999999999999E-2</v>
      </c>
      <c r="H740" s="33">
        <f t="shared" si="178"/>
        <v>0.36599999999999999</v>
      </c>
      <c r="I740" s="34">
        <f>H740+H741</f>
        <v>0.77600000000000002</v>
      </c>
      <c r="J740" s="33">
        <f t="shared" si="179"/>
        <v>0.30499999999999999</v>
      </c>
      <c r="K740" s="34">
        <f>J740+J741</f>
        <v>0.59200000000000008</v>
      </c>
      <c r="L740" s="33"/>
      <c r="M740" s="33"/>
      <c r="N740" s="33"/>
      <c r="O740" s="33">
        <f>I740*$Q$7</f>
        <v>1.1639999999999999E-2</v>
      </c>
      <c r="P740" s="33">
        <f>K740*$Q$7</f>
        <v>8.8800000000000007E-3</v>
      </c>
      <c r="Q740" s="33"/>
      <c r="R740" s="33">
        <f>I740*$T$7</f>
        <v>0.26384000000000002</v>
      </c>
      <c r="S740" s="35">
        <f>K740*$T$7</f>
        <v>0.20128000000000004</v>
      </c>
      <c r="T740" s="43"/>
      <c r="U740" s="36">
        <f>I740*$W$7</f>
        <v>7.7600000000000002E-5</v>
      </c>
      <c r="V740" s="36">
        <f>K740*$W$7</f>
        <v>5.9200000000000009E-5</v>
      </c>
      <c r="W740" s="43"/>
      <c r="X740" s="33">
        <f>I740*$Z$7</f>
        <v>0.59084639999999999</v>
      </c>
      <c r="Y740" s="33">
        <f>K740*$Z$7</f>
        <v>0.45074880000000006</v>
      </c>
      <c r="Z740" s="43"/>
      <c r="AA740" s="33">
        <f>I740+O740+R740+U740+X740</f>
        <v>1.642404</v>
      </c>
      <c r="AB740" s="33">
        <f>K740+P740+S740+V740+Y740</f>
        <v>1.2529680000000001</v>
      </c>
      <c r="AC740" s="33">
        <f>AA740*$AE$7</f>
        <v>0.49272119999999997</v>
      </c>
      <c r="AD740" s="33">
        <f>AB740*$AE$7</f>
        <v>0.37589040000000001</v>
      </c>
      <c r="AE740" s="43"/>
      <c r="AF740" s="43"/>
      <c r="AG740" s="43"/>
      <c r="AH740" s="33">
        <f>(AA740+AC740)*$AJ$7</f>
        <v>6.4053756000000003E-2</v>
      </c>
      <c r="AI740" s="33">
        <f>(AB740+AD740)*$AJ$7</f>
        <v>4.8865752000000005E-2</v>
      </c>
      <c r="AJ740" s="43"/>
      <c r="AK740" s="37">
        <v>5.7</v>
      </c>
      <c r="AL740" s="38">
        <v>4.3499999999999996</v>
      </c>
      <c r="AM740" s="38">
        <f t="shared" si="187"/>
        <v>6.16</v>
      </c>
      <c r="AN740" s="38">
        <f t="shared" si="188"/>
        <v>4.7</v>
      </c>
      <c r="AO740" s="37">
        <f t="shared" si="186"/>
        <v>1.23</v>
      </c>
      <c r="AP740" s="38">
        <f t="shared" si="186"/>
        <v>0.94</v>
      </c>
      <c r="AQ740" s="83"/>
      <c r="AR740" s="37">
        <f t="shared" si="191"/>
        <v>7.3900000000000006</v>
      </c>
      <c r="AS740" s="38">
        <f t="shared" si="191"/>
        <v>5.6400000000000006</v>
      </c>
    </row>
    <row r="741" spans="1:45" ht="51.75" hidden="1" customHeight="1" x14ac:dyDescent="0.25">
      <c r="A741" s="247"/>
      <c r="B741" s="198"/>
      <c r="C741" s="200"/>
      <c r="D741" s="30" t="s">
        <v>46</v>
      </c>
      <c r="E741" s="31">
        <v>10</v>
      </c>
      <c r="F741" s="31">
        <v>7</v>
      </c>
      <c r="G741" s="33">
        <f>$G$594</f>
        <v>4.1000000000000002E-2</v>
      </c>
      <c r="H741" s="33">
        <f t="shared" si="178"/>
        <v>0.41000000000000003</v>
      </c>
      <c r="I741" s="34"/>
      <c r="J741" s="33">
        <f t="shared" si="179"/>
        <v>0.28700000000000003</v>
      </c>
      <c r="K741" s="34"/>
      <c r="L741" s="33"/>
      <c r="M741" s="33"/>
      <c r="N741" s="33"/>
      <c r="O741" s="33"/>
      <c r="P741" s="33"/>
      <c r="Q741" s="33"/>
      <c r="R741" s="33"/>
      <c r="S741" s="35"/>
      <c r="T741" s="43"/>
      <c r="U741" s="36"/>
      <c r="V741" s="36"/>
      <c r="W741" s="43"/>
      <c r="X741" s="33"/>
      <c r="Y741" s="33"/>
      <c r="Z741" s="43"/>
      <c r="AA741" s="33"/>
      <c r="AB741" s="33"/>
      <c r="AC741" s="33"/>
      <c r="AD741" s="33"/>
      <c r="AE741" s="43"/>
      <c r="AF741" s="43"/>
      <c r="AG741" s="43"/>
      <c r="AH741" s="33"/>
      <c r="AI741" s="33"/>
      <c r="AJ741" s="43"/>
      <c r="AK741" s="37"/>
      <c r="AL741" s="38"/>
      <c r="AM741" s="38">
        <f t="shared" si="187"/>
        <v>0</v>
      </c>
      <c r="AN741" s="38">
        <f t="shared" si="188"/>
        <v>0</v>
      </c>
      <c r="AO741" s="37">
        <f t="shared" si="186"/>
        <v>0</v>
      </c>
      <c r="AP741" s="38">
        <f t="shared" si="186"/>
        <v>0</v>
      </c>
      <c r="AQ741" s="83"/>
      <c r="AR741" s="37"/>
      <c r="AS741" s="38"/>
    </row>
    <row r="742" spans="1:45" ht="29.25" customHeight="1" x14ac:dyDescent="0.25">
      <c r="A742" s="140" t="s">
        <v>971</v>
      </c>
      <c r="B742" s="28" t="s">
        <v>972</v>
      </c>
      <c r="C742" s="29"/>
      <c r="D742" s="30"/>
      <c r="E742" s="31"/>
      <c r="F742" s="31"/>
      <c r="G742" s="33"/>
      <c r="H742" s="33"/>
      <c r="I742" s="34"/>
      <c r="J742" s="33"/>
      <c r="K742" s="34"/>
      <c r="L742" s="33"/>
      <c r="M742" s="33"/>
      <c r="N742" s="33"/>
      <c r="O742" s="33"/>
      <c r="P742" s="33"/>
      <c r="Q742" s="33"/>
      <c r="R742" s="33"/>
      <c r="S742" s="35"/>
      <c r="T742" s="43"/>
      <c r="U742" s="36"/>
      <c r="V742" s="36"/>
      <c r="W742" s="43"/>
      <c r="X742" s="33"/>
      <c r="Y742" s="33"/>
      <c r="Z742" s="43"/>
      <c r="AA742" s="33"/>
      <c r="AB742" s="33"/>
      <c r="AC742" s="33"/>
      <c r="AD742" s="33"/>
      <c r="AE742" s="43"/>
      <c r="AF742" s="43"/>
      <c r="AG742" s="43"/>
      <c r="AH742" s="33"/>
      <c r="AI742" s="33"/>
      <c r="AJ742" s="43"/>
      <c r="AK742" s="37"/>
      <c r="AL742" s="38"/>
      <c r="AM742" s="38"/>
      <c r="AN742" s="38"/>
      <c r="AO742" s="37"/>
      <c r="AP742" s="38"/>
      <c r="AQ742" s="83"/>
      <c r="AR742" s="37"/>
      <c r="AS742" s="38"/>
    </row>
    <row r="743" spans="1:45" ht="20.25" customHeight="1" x14ac:dyDescent="0.25">
      <c r="A743" s="246" t="s">
        <v>973</v>
      </c>
      <c r="B743" s="197" t="s">
        <v>945</v>
      </c>
      <c r="C743" s="199" t="s">
        <v>192</v>
      </c>
      <c r="D743" s="30" t="s">
        <v>811</v>
      </c>
      <c r="E743" s="31">
        <v>5</v>
      </c>
      <c r="F743" s="31">
        <v>3</v>
      </c>
      <c r="G743" s="33">
        <f>$G$595</f>
        <v>6.0999999999999999E-2</v>
      </c>
      <c r="H743" s="33">
        <f t="shared" ref="H743:H806" si="192">E743*G743</f>
        <v>0.30499999999999999</v>
      </c>
      <c r="I743" s="34">
        <f>H743+H744</f>
        <v>0.63300000000000001</v>
      </c>
      <c r="J743" s="33">
        <f t="shared" si="179"/>
        <v>0.183</v>
      </c>
      <c r="K743" s="34">
        <f>J743+J744</f>
        <v>0.38800000000000001</v>
      </c>
      <c r="L743" s="33"/>
      <c r="M743" s="33"/>
      <c r="N743" s="33"/>
      <c r="O743" s="33">
        <f>I743*$Q$7</f>
        <v>9.495E-3</v>
      </c>
      <c r="P743" s="33">
        <f>K743*$Q$7</f>
        <v>5.8199999999999997E-3</v>
      </c>
      <c r="Q743" s="33"/>
      <c r="R743" s="33">
        <f>I743*$T$7</f>
        <v>0.21522000000000002</v>
      </c>
      <c r="S743" s="35">
        <f>K743*$T$7</f>
        <v>0.13192000000000001</v>
      </c>
      <c r="T743" s="43"/>
      <c r="U743" s="36">
        <f>I743*$W$7</f>
        <v>6.3300000000000007E-5</v>
      </c>
      <c r="V743" s="36">
        <f>K743*$W$7</f>
        <v>3.8800000000000001E-5</v>
      </c>
      <c r="W743" s="43"/>
      <c r="X743" s="33">
        <f>I743*$Z$7</f>
        <v>0.48196620000000001</v>
      </c>
      <c r="Y743" s="33">
        <f>K743*$Z$7</f>
        <v>0.2954232</v>
      </c>
      <c r="Z743" s="43"/>
      <c r="AA743" s="33">
        <f>I743+O743+R743+U743+X743</f>
        <v>1.3397445000000001</v>
      </c>
      <c r="AB743" s="33">
        <f>K743+P743+S743+V743+Y743</f>
        <v>0.82120199999999999</v>
      </c>
      <c r="AC743" s="33">
        <f>AA743*$AE$7</f>
        <v>0.40192335000000001</v>
      </c>
      <c r="AD743" s="33">
        <f>AB743*$AE$7</f>
        <v>0.24636059999999999</v>
      </c>
      <c r="AE743" s="43"/>
      <c r="AF743" s="43"/>
      <c r="AG743" s="43"/>
      <c r="AH743" s="33">
        <f>(AA743+AC743)*$AJ$7</f>
        <v>5.2250035500000007E-2</v>
      </c>
      <c r="AI743" s="33">
        <f>(AB743+AD743)*$AJ$7</f>
        <v>3.2026878000000002E-2</v>
      </c>
      <c r="AJ743" s="43"/>
      <c r="AK743" s="37">
        <v>4.6500000000000004</v>
      </c>
      <c r="AL743" s="38">
        <v>2.85</v>
      </c>
      <c r="AM743" s="38">
        <f t="shared" si="187"/>
        <v>5.0199999999999996</v>
      </c>
      <c r="AN743" s="38">
        <f t="shared" si="188"/>
        <v>3.08</v>
      </c>
      <c r="AO743" s="37">
        <f t="shared" si="186"/>
        <v>1</v>
      </c>
      <c r="AP743" s="38">
        <f t="shared" si="186"/>
        <v>0.62</v>
      </c>
      <c r="AQ743" s="83"/>
      <c r="AR743" s="37">
        <f t="shared" ref="AR743:AS745" si="193">AM743+AO743</f>
        <v>6.02</v>
      </c>
      <c r="AS743" s="38">
        <f t="shared" si="193"/>
        <v>3.7</v>
      </c>
    </row>
    <row r="744" spans="1:45" ht="51.75" hidden="1" customHeight="1" x14ac:dyDescent="0.25">
      <c r="A744" s="247"/>
      <c r="B744" s="198"/>
      <c r="C744" s="200"/>
      <c r="D744" s="30" t="s">
        <v>46</v>
      </c>
      <c r="E744" s="31">
        <v>8</v>
      </c>
      <c r="F744" s="31">
        <v>5</v>
      </c>
      <c r="G744" s="33">
        <f>$G$594</f>
        <v>4.1000000000000002E-2</v>
      </c>
      <c r="H744" s="33">
        <f t="shared" si="192"/>
        <v>0.32800000000000001</v>
      </c>
      <c r="I744" s="34"/>
      <c r="J744" s="33">
        <f t="shared" si="179"/>
        <v>0.20500000000000002</v>
      </c>
      <c r="K744" s="34"/>
      <c r="L744" s="33"/>
      <c r="M744" s="33"/>
      <c r="N744" s="33"/>
      <c r="O744" s="33"/>
      <c r="P744" s="33"/>
      <c r="Q744" s="33"/>
      <c r="R744" s="33"/>
      <c r="S744" s="35"/>
      <c r="T744" s="43"/>
      <c r="U744" s="36"/>
      <c r="V744" s="36"/>
      <c r="W744" s="43"/>
      <c r="X744" s="33"/>
      <c r="Y744" s="33"/>
      <c r="Z744" s="43"/>
      <c r="AA744" s="33"/>
      <c r="AB744" s="33"/>
      <c r="AC744" s="33"/>
      <c r="AD744" s="33"/>
      <c r="AE744" s="43"/>
      <c r="AF744" s="43"/>
      <c r="AG744" s="43"/>
      <c r="AH744" s="33"/>
      <c r="AI744" s="33"/>
      <c r="AJ744" s="43"/>
      <c r="AK744" s="37"/>
      <c r="AL744" s="38"/>
      <c r="AM744" s="38">
        <f t="shared" si="187"/>
        <v>0</v>
      </c>
      <c r="AN744" s="38">
        <f t="shared" si="188"/>
        <v>0</v>
      </c>
      <c r="AO744" s="37">
        <f t="shared" si="186"/>
        <v>0</v>
      </c>
      <c r="AP744" s="38">
        <f t="shared" si="186"/>
        <v>0</v>
      </c>
      <c r="AQ744" s="83"/>
      <c r="AR744" s="37">
        <f t="shared" si="193"/>
        <v>0</v>
      </c>
      <c r="AS744" s="38">
        <f t="shared" si="193"/>
        <v>0</v>
      </c>
    </row>
    <row r="745" spans="1:45" ht="20.25" customHeight="1" x14ac:dyDescent="0.25">
      <c r="A745" s="246" t="s">
        <v>974</v>
      </c>
      <c r="B745" s="197" t="s">
        <v>970</v>
      </c>
      <c r="C745" s="199" t="s">
        <v>192</v>
      </c>
      <c r="D745" s="30" t="s">
        <v>811</v>
      </c>
      <c r="E745" s="31">
        <v>6</v>
      </c>
      <c r="F745" s="31">
        <v>4</v>
      </c>
      <c r="G745" s="33">
        <f>$G$595</f>
        <v>6.0999999999999999E-2</v>
      </c>
      <c r="H745" s="33">
        <f t="shared" si="192"/>
        <v>0.36599999999999999</v>
      </c>
      <c r="I745" s="34">
        <f>H745+H746</f>
        <v>0.77600000000000002</v>
      </c>
      <c r="J745" s="33">
        <f t="shared" ref="J745:J808" si="194">F745*G745</f>
        <v>0.24399999999999999</v>
      </c>
      <c r="K745" s="34">
        <f>J745+J746</f>
        <v>0.53100000000000003</v>
      </c>
      <c r="L745" s="33"/>
      <c r="M745" s="33"/>
      <c r="N745" s="33"/>
      <c r="O745" s="33">
        <f>I745*$Q$7</f>
        <v>1.1639999999999999E-2</v>
      </c>
      <c r="P745" s="33">
        <f>K745*$Q$7</f>
        <v>7.9649999999999999E-3</v>
      </c>
      <c r="Q745" s="33"/>
      <c r="R745" s="33">
        <f>I745*$T$7</f>
        <v>0.26384000000000002</v>
      </c>
      <c r="S745" s="35">
        <f>K745*$T$7</f>
        <v>0.18054000000000003</v>
      </c>
      <c r="T745" s="43"/>
      <c r="U745" s="36">
        <f>I745*$W$7</f>
        <v>7.7600000000000002E-5</v>
      </c>
      <c r="V745" s="36">
        <f>K745*$W$7</f>
        <v>5.3100000000000003E-5</v>
      </c>
      <c r="W745" s="43"/>
      <c r="X745" s="33">
        <f>I745*$Z$7</f>
        <v>0.59084639999999999</v>
      </c>
      <c r="Y745" s="33">
        <f>K745*$Z$7</f>
        <v>0.40430339999999998</v>
      </c>
      <c r="Z745" s="43"/>
      <c r="AA745" s="33">
        <f>I745+O745+R745+U745+X745</f>
        <v>1.642404</v>
      </c>
      <c r="AB745" s="33">
        <f>K745+P745+S745+V745+Y745</f>
        <v>1.1238615000000001</v>
      </c>
      <c r="AC745" s="33">
        <f>AA745*$AE$7</f>
        <v>0.49272119999999997</v>
      </c>
      <c r="AD745" s="33">
        <f>AB745*$AE$7</f>
        <v>0.33715845</v>
      </c>
      <c r="AE745" s="43"/>
      <c r="AF745" s="43"/>
      <c r="AG745" s="43"/>
      <c r="AH745" s="33">
        <f>(AA745+AC745)*$AJ$7</f>
        <v>6.4053756000000003E-2</v>
      </c>
      <c r="AI745" s="33">
        <f>(AB745+AD745)*$AJ$7</f>
        <v>4.3830598499999998E-2</v>
      </c>
      <c r="AJ745" s="43"/>
      <c r="AK745" s="37">
        <v>5.7</v>
      </c>
      <c r="AL745" s="38">
        <v>3.9</v>
      </c>
      <c r="AM745" s="38">
        <f t="shared" si="187"/>
        <v>6.16</v>
      </c>
      <c r="AN745" s="38">
        <f t="shared" si="188"/>
        <v>4.21</v>
      </c>
      <c r="AO745" s="37">
        <f t="shared" si="186"/>
        <v>1.23</v>
      </c>
      <c r="AP745" s="38">
        <f t="shared" si="186"/>
        <v>0.84</v>
      </c>
      <c r="AQ745" s="83"/>
      <c r="AR745" s="37">
        <f t="shared" si="193"/>
        <v>7.3900000000000006</v>
      </c>
      <c r="AS745" s="38">
        <f t="shared" si="193"/>
        <v>5.05</v>
      </c>
    </row>
    <row r="746" spans="1:45" ht="51.75" hidden="1" customHeight="1" x14ac:dyDescent="0.25">
      <c r="A746" s="247"/>
      <c r="B746" s="198"/>
      <c r="C746" s="200"/>
      <c r="D746" s="30" t="s">
        <v>46</v>
      </c>
      <c r="E746" s="31">
        <v>10</v>
      </c>
      <c r="F746" s="31">
        <v>7</v>
      </c>
      <c r="G746" s="33">
        <f>$G$594</f>
        <v>4.1000000000000002E-2</v>
      </c>
      <c r="H746" s="33">
        <f t="shared" si="192"/>
        <v>0.41000000000000003</v>
      </c>
      <c r="I746" s="34"/>
      <c r="J746" s="33">
        <f t="shared" si="194"/>
        <v>0.28700000000000003</v>
      </c>
      <c r="K746" s="34"/>
      <c r="L746" s="33"/>
      <c r="M746" s="33"/>
      <c r="N746" s="33"/>
      <c r="O746" s="33"/>
      <c r="P746" s="33"/>
      <c r="Q746" s="33"/>
      <c r="R746" s="33"/>
      <c r="S746" s="35"/>
      <c r="T746" s="43"/>
      <c r="U746" s="36"/>
      <c r="V746" s="36"/>
      <c r="W746" s="43"/>
      <c r="X746" s="33"/>
      <c r="Y746" s="33"/>
      <c r="Z746" s="43"/>
      <c r="AA746" s="33"/>
      <c r="AB746" s="33"/>
      <c r="AC746" s="33"/>
      <c r="AD746" s="33"/>
      <c r="AE746" s="43"/>
      <c r="AF746" s="43"/>
      <c r="AG746" s="43"/>
      <c r="AH746" s="33"/>
      <c r="AI746" s="33"/>
      <c r="AJ746" s="43"/>
      <c r="AK746" s="37"/>
      <c r="AL746" s="38"/>
      <c r="AM746" s="38">
        <f t="shared" si="187"/>
        <v>0</v>
      </c>
      <c r="AN746" s="38">
        <f t="shared" si="188"/>
        <v>0</v>
      </c>
      <c r="AO746" s="37">
        <f t="shared" si="186"/>
        <v>0</v>
      </c>
      <c r="AP746" s="38">
        <f t="shared" si="186"/>
        <v>0</v>
      </c>
      <c r="AQ746" s="83"/>
      <c r="AR746" s="37"/>
      <c r="AS746" s="38"/>
    </row>
    <row r="747" spans="1:45" ht="28.5" customHeight="1" x14ac:dyDescent="0.25">
      <c r="A747" s="140" t="s">
        <v>975</v>
      </c>
      <c r="B747" s="28" t="s">
        <v>976</v>
      </c>
      <c r="C747" s="29"/>
      <c r="D747" s="30"/>
      <c r="E747" s="31"/>
      <c r="F747" s="31"/>
      <c r="G747" s="33"/>
      <c r="H747" s="33"/>
      <c r="I747" s="34"/>
      <c r="J747" s="33"/>
      <c r="K747" s="34"/>
      <c r="L747" s="33"/>
      <c r="M747" s="33"/>
      <c r="N747" s="33"/>
      <c r="O747" s="33"/>
      <c r="P747" s="33"/>
      <c r="Q747" s="33"/>
      <c r="R747" s="33"/>
      <c r="S747" s="35"/>
      <c r="T747" s="43"/>
      <c r="U747" s="36"/>
      <c r="V747" s="36"/>
      <c r="W747" s="43"/>
      <c r="X747" s="33"/>
      <c r="Y747" s="33"/>
      <c r="Z747" s="43"/>
      <c r="AA747" s="33"/>
      <c r="AB747" s="33"/>
      <c r="AC747" s="33"/>
      <c r="AD747" s="33"/>
      <c r="AE747" s="43"/>
      <c r="AF747" s="43"/>
      <c r="AG747" s="43"/>
      <c r="AH747" s="33"/>
      <c r="AI747" s="33"/>
      <c r="AJ747" s="43"/>
      <c r="AK747" s="37"/>
      <c r="AL747" s="38"/>
      <c r="AM747" s="38"/>
      <c r="AN747" s="38"/>
      <c r="AO747" s="37"/>
      <c r="AP747" s="38"/>
      <c r="AQ747" s="83"/>
      <c r="AR747" s="37"/>
      <c r="AS747" s="38"/>
    </row>
    <row r="748" spans="1:45" ht="17.25" customHeight="1" x14ac:dyDescent="0.25">
      <c r="A748" s="246" t="s">
        <v>977</v>
      </c>
      <c r="B748" s="197" t="s">
        <v>945</v>
      </c>
      <c r="C748" s="199" t="s">
        <v>192</v>
      </c>
      <c r="D748" s="30" t="s">
        <v>811</v>
      </c>
      <c r="E748" s="31">
        <v>5</v>
      </c>
      <c r="F748" s="31">
        <v>3</v>
      </c>
      <c r="G748" s="33">
        <f>$G$595</f>
        <v>6.0999999999999999E-2</v>
      </c>
      <c r="H748" s="33">
        <f t="shared" si="192"/>
        <v>0.30499999999999999</v>
      </c>
      <c r="I748" s="34">
        <f>H748+H749</f>
        <v>0.63300000000000001</v>
      </c>
      <c r="J748" s="33">
        <f t="shared" si="194"/>
        <v>0.183</v>
      </c>
      <c r="K748" s="34">
        <f>J748+J749</f>
        <v>0.38800000000000001</v>
      </c>
      <c r="L748" s="33"/>
      <c r="M748" s="33"/>
      <c r="N748" s="33"/>
      <c r="O748" s="33">
        <f>I748*$Q$7</f>
        <v>9.495E-3</v>
      </c>
      <c r="P748" s="33">
        <f>K748*$Q$7</f>
        <v>5.8199999999999997E-3</v>
      </c>
      <c r="Q748" s="33"/>
      <c r="R748" s="33">
        <f>I748*$T$7</f>
        <v>0.21522000000000002</v>
      </c>
      <c r="S748" s="35">
        <f>K748*$T$7</f>
        <v>0.13192000000000001</v>
      </c>
      <c r="T748" s="43"/>
      <c r="U748" s="36">
        <f>I748*$W$7</f>
        <v>6.3300000000000007E-5</v>
      </c>
      <c r="V748" s="36">
        <f>K748*$W$7</f>
        <v>3.8800000000000001E-5</v>
      </c>
      <c r="W748" s="43"/>
      <c r="X748" s="33">
        <f>I748*$Z$7</f>
        <v>0.48196620000000001</v>
      </c>
      <c r="Y748" s="33">
        <f>K748*$Z$7</f>
        <v>0.2954232</v>
      </c>
      <c r="Z748" s="43"/>
      <c r="AA748" s="33">
        <f>I748+O748+R748+U748+X748</f>
        <v>1.3397445000000001</v>
      </c>
      <c r="AB748" s="33">
        <f>K748+P748+S748+V748+Y748</f>
        <v>0.82120199999999999</v>
      </c>
      <c r="AC748" s="33">
        <f>AA748*$AE$7</f>
        <v>0.40192335000000001</v>
      </c>
      <c r="AD748" s="33">
        <f>AB748*$AE$7</f>
        <v>0.24636059999999999</v>
      </c>
      <c r="AE748" s="43"/>
      <c r="AF748" s="43"/>
      <c r="AG748" s="43"/>
      <c r="AH748" s="33">
        <f>(AA748+AC748)*$AJ$7</f>
        <v>5.2250035500000007E-2</v>
      </c>
      <c r="AI748" s="33">
        <f>(AB748+AD748)*$AJ$7</f>
        <v>3.2026878000000002E-2</v>
      </c>
      <c r="AJ748" s="43"/>
      <c r="AK748" s="37">
        <v>4.6500000000000004</v>
      </c>
      <c r="AL748" s="38">
        <v>2.85</v>
      </c>
      <c r="AM748" s="38">
        <f t="shared" si="187"/>
        <v>5.0199999999999996</v>
      </c>
      <c r="AN748" s="38">
        <f t="shared" si="188"/>
        <v>3.08</v>
      </c>
      <c r="AO748" s="37">
        <f t="shared" si="186"/>
        <v>1</v>
      </c>
      <c r="AP748" s="38">
        <f t="shared" si="186"/>
        <v>0.62</v>
      </c>
      <c r="AQ748" s="83"/>
      <c r="AR748" s="37">
        <f t="shared" ref="AR748:AS750" si="195">AM748+AO748</f>
        <v>6.02</v>
      </c>
      <c r="AS748" s="38">
        <f t="shared" si="195"/>
        <v>3.7</v>
      </c>
    </row>
    <row r="749" spans="1:45" ht="51.75" hidden="1" customHeight="1" x14ac:dyDescent="0.25">
      <c r="A749" s="247"/>
      <c r="B749" s="198"/>
      <c r="C749" s="200"/>
      <c r="D749" s="30" t="s">
        <v>46</v>
      </c>
      <c r="E749" s="31">
        <v>8</v>
      </c>
      <c r="F749" s="31">
        <v>5</v>
      </c>
      <c r="G749" s="33">
        <f>$G$594</f>
        <v>4.1000000000000002E-2</v>
      </c>
      <c r="H749" s="33">
        <f t="shared" si="192"/>
        <v>0.32800000000000001</v>
      </c>
      <c r="I749" s="34"/>
      <c r="J749" s="33">
        <f t="shared" si="194"/>
        <v>0.20500000000000002</v>
      </c>
      <c r="K749" s="34"/>
      <c r="L749" s="33"/>
      <c r="M749" s="33"/>
      <c r="N749" s="33"/>
      <c r="O749" s="33"/>
      <c r="P749" s="33"/>
      <c r="Q749" s="33"/>
      <c r="R749" s="33"/>
      <c r="S749" s="35"/>
      <c r="T749" s="43"/>
      <c r="U749" s="36"/>
      <c r="V749" s="36"/>
      <c r="W749" s="43"/>
      <c r="X749" s="33"/>
      <c r="Y749" s="33"/>
      <c r="Z749" s="43"/>
      <c r="AA749" s="33"/>
      <c r="AB749" s="33"/>
      <c r="AC749" s="33"/>
      <c r="AD749" s="33"/>
      <c r="AE749" s="43"/>
      <c r="AF749" s="43"/>
      <c r="AG749" s="43"/>
      <c r="AH749" s="33"/>
      <c r="AI749" s="33"/>
      <c r="AJ749" s="43"/>
      <c r="AK749" s="37"/>
      <c r="AL749" s="38"/>
      <c r="AM749" s="38">
        <f t="shared" si="187"/>
        <v>0</v>
      </c>
      <c r="AN749" s="38">
        <f t="shared" si="188"/>
        <v>0</v>
      </c>
      <c r="AO749" s="37">
        <f t="shared" si="186"/>
        <v>0</v>
      </c>
      <c r="AP749" s="38">
        <f t="shared" si="186"/>
        <v>0</v>
      </c>
      <c r="AQ749" s="83"/>
      <c r="AR749" s="37">
        <f t="shared" si="195"/>
        <v>0</v>
      </c>
      <c r="AS749" s="38">
        <f t="shared" si="195"/>
        <v>0</v>
      </c>
    </row>
    <row r="750" spans="1:45" ht="30.75" customHeight="1" x14ac:dyDescent="0.25">
      <c r="A750" s="246" t="s">
        <v>978</v>
      </c>
      <c r="B750" s="197" t="s">
        <v>979</v>
      </c>
      <c r="C750" s="199" t="s">
        <v>192</v>
      </c>
      <c r="D750" s="30" t="s">
        <v>811</v>
      </c>
      <c r="E750" s="31">
        <v>10</v>
      </c>
      <c r="F750" s="31">
        <v>8</v>
      </c>
      <c r="G750" s="33">
        <f>$G$595</f>
        <v>6.0999999999999999E-2</v>
      </c>
      <c r="H750" s="33">
        <f t="shared" si="192"/>
        <v>0.61</v>
      </c>
      <c r="I750" s="34">
        <f>H750+H751</f>
        <v>1.3479999999999999</v>
      </c>
      <c r="J750" s="33">
        <f t="shared" si="194"/>
        <v>0.48799999999999999</v>
      </c>
      <c r="K750" s="34">
        <f>J750+J751</f>
        <v>1.103</v>
      </c>
      <c r="L750" s="33"/>
      <c r="M750" s="33"/>
      <c r="N750" s="33"/>
      <c r="O750" s="33">
        <f>I750*$Q$7</f>
        <v>2.0219999999999998E-2</v>
      </c>
      <c r="P750" s="33">
        <f>K750*$Q$7</f>
        <v>1.6545000000000001E-2</v>
      </c>
      <c r="Q750" s="33"/>
      <c r="R750" s="33">
        <f>I750*$T$7</f>
        <v>0.45832000000000001</v>
      </c>
      <c r="S750" s="35">
        <f>K750*$T$7</f>
        <v>0.37502000000000002</v>
      </c>
      <c r="T750" s="43"/>
      <c r="U750" s="36">
        <f>I750*$W$7</f>
        <v>1.348E-4</v>
      </c>
      <c r="V750" s="36">
        <f>K750*$W$7</f>
        <v>1.103E-4</v>
      </c>
      <c r="W750" s="43"/>
      <c r="X750" s="33">
        <f>I750*$Z$7</f>
        <v>1.0263671999999999</v>
      </c>
      <c r="Y750" s="33">
        <f>K750*$Z$7</f>
        <v>0.83982419999999991</v>
      </c>
      <c r="Z750" s="43"/>
      <c r="AA750" s="33">
        <f>I750+O750+R750+U750+X750</f>
        <v>2.8530419999999999</v>
      </c>
      <c r="AB750" s="33">
        <f>K750+P750+S750+V750+Y750</f>
        <v>2.3344995000000002</v>
      </c>
      <c r="AC750" s="33">
        <f>AA750*$AE$7</f>
        <v>0.85591259999999991</v>
      </c>
      <c r="AD750" s="33">
        <f>AB750*$AE$7</f>
        <v>0.70034985000000005</v>
      </c>
      <c r="AE750" s="43"/>
      <c r="AF750" s="43"/>
      <c r="AG750" s="43"/>
      <c r="AH750" s="33">
        <f>(AA750+AC750)*$AJ$7</f>
        <v>0.11126863799999999</v>
      </c>
      <c r="AI750" s="33">
        <f>(AB750+AD750)*$AJ$7</f>
        <v>9.1045480499999998E-2</v>
      </c>
      <c r="AJ750" s="43"/>
      <c r="AK750" s="37">
        <v>9.91</v>
      </c>
      <c r="AL750" s="38">
        <v>8.1</v>
      </c>
      <c r="AM750" s="38">
        <f t="shared" si="187"/>
        <v>10.7</v>
      </c>
      <c r="AN750" s="38">
        <f t="shared" si="188"/>
        <v>8.75</v>
      </c>
      <c r="AO750" s="37">
        <f t="shared" si="186"/>
        <v>2.14</v>
      </c>
      <c r="AP750" s="38">
        <f t="shared" si="186"/>
        <v>1.75</v>
      </c>
      <c r="AQ750" s="83"/>
      <c r="AR750" s="37">
        <f t="shared" si="195"/>
        <v>12.84</v>
      </c>
      <c r="AS750" s="38">
        <f t="shared" si="195"/>
        <v>10.5</v>
      </c>
    </row>
    <row r="751" spans="1:45" ht="51.75" hidden="1" customHeight="1" x14ac:dyDescent="0.25">
      <c r="A751" s="247"/>
      <c r="B751" s="198"/>
      <c r="C751" s="200"/>
      <c r="D751" s="30" t="s">
        <v>46</v>
      </c>
      <c r="E751" s="31">
        <v>18</v>
      </c>
      <c r="F751" s="31">
        <v>15</v>
      </c>
      <c r="G751" s="33">
        <f>$G$594</f>
        <v>4.1000000000000002E-2</v>
      </c>
      <c r="H751" s="33">
        <f t="shared" si="192"/>
        <v>0.73799999999999999</v>
      </c>
      <c r="I751" s="34"/>
      <c r="J751" s="33">
        <f t="shared" si="194"/>
        <v>0.61499999999999999</v>
      </c>
      <c r="K751" s="34"/>
      <c r="L751" s="33"/>
      <c r="M751" s="33"/>
      <c r="N751" s="33"/>
      <c r="O751" s="33"/>
      <c r="P751" s="33"/>
      <c r="Q751" s="33"/>
      <c r="R751" s="33"/>
      <c r="S751" s="35"/>
      <c r="T751" s="43"/>
      <c r="U751" s="36"/>
      <c r="V751" s="36"/>
      <c r="W751" s="43"/>
      <c r="X751" s="33"/>
      <c r="Y751" s="33"/>
      <c r="Z751" s="43"/>
      <c r="AA751" s="33"/>
      <c r="AB751" s="33"/>
      <c r="AC751" s="33"/>
      <c r="AD751" s="33"/>
      <c r="AE751" s="43"/>
      <c r="AF751" s="43"/>
      <c r="AG751" s="43"/>
      <c r="AH751" s="33"/>
      <c r="AI751" s="33"/>
      <c r="AJ751" s="43"/>
      <c r="AK751" s="37"/>
      <c r="AL751" s="38"/>
      <c r="AM751" s="38">
        <f t="shared" si="187"/>
        <v>0</v>
      </c>
      <c r="AN751" s="38">
        <f t="shared" si="188"/>
        <v>0</v>
      </c>
      <c r="AO751" s="37">
        <f t="shared" si="186"/>
        <v>0</v>
      </c>
      <c r="AP751" s="38">
        <f t="shared" si="186"/>
        <v>0</v>
      </c>
      <c r="AQ751" s="83"/>
      <c r="AR751" s="37"/>
      <c r="AS751" s="38"/>
    </row>
    <row r="752" spans="1:45" ht="28.5" customHeight="1" x14ac:dyDescent="0.25">
      <c r="A752" s="140" t="s">
        <v>980</v>
      </c>
      <c r="B752" s="28" t="s">
        <v>981</v>
      </c>
      <c r="C752" s="29"/>
      <c r="D752" s="30"/>
      <c r="E752" s="31"/>
      <c r="F752" s="31"/>
      <c r="G752" s="33"/>
      <c r="H752" s="33"/>
      <c r="I752" s="34"/>
      <c r="J752" s="33"/>
      <c r="K752" s="34"/>
      <c r="L752" s="33"/>
      <c r="M752" s="33"/>
      <c r="N752" s="33"/>
      <c r="O752" s="33"/>
      <c r="P752" s="33"/>
      <c r="Q752" s="33"/>
      <c r="R752" s="33"/>
      <c r="S752" s="35"/>
      <c r="T752" s="43"/>
      <c r="U752" s="36"/>
      <c r="V752" s="36"/>
      <c r="W752" s="43"/>
      <c r="X752" s="33"/>
      <c r="Y752" s="33"/>
      <c r="Z752" s="43"/>
      <c r="AA752" s="33"/>
      <c r="AB752" s="33"/>
      <c r="AC752" s="33"/>
      <c r="AD752" s="33"/>
      <c r="AE752" s="43"/>
      <c r="AF752" s="43"/>
      <c r="AG752" s="43"/>
      <c r="AH752" s="33"/>
      <c r="AI752" s="33"/>
      <c r="AJ752" s="43"/>
      <c r="AK752" s="37"/>
      <c r="AL752" s="38"/>
      <c r="AM752" s="38"/>
      <c r="AN752" s="38"/>
      <c r="AO752" s="37"/>
      <c r="AP752" s="38"/>
      <c r="AQ752" s="83"/>
      <c r="AR752" s="37"/>
      <c r="AS752" s="38"/>
    </row>
    <row r="753" spans="1:45" ht="18.75" customHeight="1" x14ac:dyDescent="0.25">
      <c r="A753" s="246" t="s">
        <v>982</v>
      </c>
      <c r="B753" s="197" t="s">
        <v>945</v>
      </c>
      <c r="C753" s="199" t="s">
        <v>192</v>
      </c>
      <c r="D753" s="30" t="s">
        <v>811</v>
      </c>
      <c r="E753" s="31">
        <v>5</v>
      </c>
      <c r="F753" s="31">
        <v>3</v>
      </c>
      <c r="G753" s="33">
        <f>$G$595</f>
        <v>6.0999999999999999E-2</v>
      </c>
      <c r="H753" s="33">
        <f t="shared" si="192"/>
        <v>0.30499999999999999</v>
      </c>
      <c r="I753" s="34">
        <f>H753+H754</f>
        <v>0.63300000000000001</v>
      </c>
      <c r="J753" s="33">
        <f t="shared" si="194"/>
        <v>0.183</v>
      </c>
      <c r="K753" s="34">
        <f>J753+J754</f>
        <v>0.38800000000000001</v>
      </c>
      <c r="L753" s="33"/>
      <c r="M753" s="33"/>
      <c r="N753" s="33"/>
      <c r="O753" s="33">
        <f>I753*$Q$7</f>
        <v>9.495E-3</v>
      </c>
      <c r="P753" s="33">
        <f>K753*$Q$7</f>
        <v>5.8199999999999997E-3</v>
      </c>
      <c r="Q753" s="33"/>
      <c r="R753" s="33">
        <f>I753*$T$7</f>
        <v>0.21522000000000002</v>
      </c>
      <c r="S753" s="35">
        <f>K753*$T$7</f>
        <v>0.13192000000000001</v>
      </c>
      <c r="T753" s="43"/>
      <c r="U753" s="36">
        <f>I753*$W$7</f>
        <v>6.3300000000000007E-5</v>
      </c>
      <c r="V753" s="36">
        <f>K753*$W$7</f>
        <v>3.8800000000000001E-5</v>
      </c>
      <c r="W753" s="43"/>
      <c r="X753" s="33">
        <f>I753*$Z$7</f>
        <v>0.48196620000000001</v>
      </c>
      <c r="Y753" s="33">
        <f>K753*$Z$7</f>
        <v>0.2954232</v>
      </c>
      <c r="Z753" s="43"/>
      <c r="AA753" s="33">
        <f>I753+O753+R753+U753+X753</f>
        <v>1.3397445000000001</v>
      </c>
      <c r="AB753" s="33">
        <f>K753+P753+S753+V753+Y753</f>
        <v>0.82120199999999999</v>
      </c>
      <c r="AC753" s="33">
        <f>AA753*$AE$7</f>
        <v>0.40192335000000001</v>
      </c>
      <c r="AD753" s="33">
        <f>AB753*$AE$7</f>
        <v>0.24636059999999999</v>
      </c>
      <c r="AE753" s="43"/>
      <c r="AF753" s="43"/>
      <c r="AG753" s="43"/>
      <c r="AH753" s="33">
        <f>(AA753+AC753)*$AJ$7</f>
        <v>5.2250035500000007E-2</v>
      </c>
      <c r="AI753" s="33">
        <f>(AB753+AD753)*$AJ$7</f>
        <v>3.2026878000000002E-2</v>
      </c>
      <c r="AJ753" s="43"/>
      <c r="AK753" s="37">
        <v>4.6500000000000004</v>
      </c>
      <c r="AL753" s="38">
        <v>2.85</v>
      </c>
      <c r="AM753" s="38">
        <f t="shared" si="187"/>
        <v>5.0199999999999996</v>
      </c>
      <c r="AN753" s="38">
        <f t="shared" si="188"/>
        <v>3.08</v>
      </c>
      <c r="AO753" s="37">
        <f t="shared" si="186"/>
        <v>1</v>
      </c>
      <c r="AP753" s="38">
        <f t="shared" si="186"/>
        <v>0.62</v>
      </c>
      <c r="AQ753" s="83"/>
      <c r="AR753" s="37">
        <f t="shared" ref="AR753:AS755" si="196">AM753+AO753</f>
        <v>6.02</v>
      </c>
      <c r="AS753" s="38">
        <f t="shared" si="196"/>
        <v>3.7</v>
      </c>
    </row>
    <row r="754" spans="1:45" ht="51.75" hidden="1" customHeight="1" x14ac:dyDescent="0.25">
      <c r="A754" s="247"/>
      <c r="B754" s="198"/>
      <c r="C754" s="200"/>
      <c r="D754" s="30" t="s">
        <v>46</v>
      </c>
      <c r="E754" s="31">
        <v>8</v>
      </c>
      <c r="F754" s="31">
        <v>5</v>
      </c>
      <c r="G754" s="33">
        <f>$G$594</f>
        <v>4.1000000000000002E-2</v>
      </c>
      <c r="H754" s="33">
        <f t="shared" si="192"/>
        <v>0.32800000000000001</v>
      </c>
      <c r="I754" s="34"/>
      <c r="J754" s="33">
        <f t="shared" si="194"/>
        <v>0.20500000000000002</v>
      </c>
      <c r="K754" s="34"/>
      <c r="L754" s="33"/>
      <c r="M754" s="33"/>
      <c r="N754" s="33"/>
      <c r="O754" s="33"/>
      <c r="P754" s="33"/>
      <c r="Q754" s="33"/>
      <c r="R754" s="33"/>
      <c r="S754" s="35"/>
      <c r="T754" s="43"/>
      <c r="U754" s="36"/>
      <c r="V754" s="36"/>
      <c r="W754" s="43"/>
      <c r="X754" s="33"/>
      <c r="Y754" s="33"/>
      <c r="Z754" s="43"/>
      <c r="AA754" s="33"/>
      <c r="AB754" s="33"/>
      <c r="AC754" s="33"/>
      <c r="AD754" s="33"/>
      <c r="AE754" s="43"/>
      <c r="AF754" s="43"/>
      <c r="AG754" s="43"/>
      <c r="AH754" s="33"/>
      <c r="AI754" s="33"/>
      <c r="AJ754" s="43"/>
      <c r="AK754" s="37"/>
      <c r="AL754" s="38"/>
      <c r="AM754" s="38">
        <f t="shared" si="187"/>
        <v>0</v>
      </c>
      <c r="AN754" s="38">
        <f t="shared" si="188"/>
        <v>0</v>
      </c>
      <c r="AO754" s="37">
        <f t="shared" si="186"/>
        <v>0</v>
      </c>
      <c r="AP754" s="38">
        <f t="shared" si="186"/>
        <v>0</v>
      </c>
      <c r="AQ754" s="83"/>
      <c r="AR754" s="37">
        <f t="shared" si="196"/>
        <v>0</v>
      </c>
      <c r="AS754" s="38">
        <f t="shared" si="196"/>
        <v>0</v>
      </c>
    </row>
    <row r="755" spans="1:45" ht="27.75" customHeight="1" x14ac:dyDescent="0.25">
      <c r="A755" s="246" t="s">
        <v>983</v>
      </c>
      <c r="B755" s="197" t="s">
        <v>979</v>
      </c>
      <c r="C755" s="199" t="s">
        <v>192</v>
      </c>
      <c r="D755" s="30" t="s">
        <v>811</v>
      </c>
      <c r="E755" s="31">
        <v>10</v>
      </c>
      <c r="F755" s="31">
        <v>8</v>
      </c>
      <c r="G755" s="33">
        <f>$G$595</f>
        <v>6.0999999999999999E-2</v>
      </c>
      <c r="H755" s="33">
        <f t="shared" si="192"/>
        <v>0.61</v>
      </c>
      <c r="I755" s="34">
        <f>H755+H756</f>
        <v>1.3479999999999999</v>
      </c>
      <c r="J755" s="33">
        <f t="shared" si="194"/>
        <v>0.48799999999999999</v>
      </c>
      <c r="K755" s="34">
        <f>J755+J756</f>
        <v>1.103</v>
      </c>
      <c r="L755" s="33"/>
      <c r="M755" s="33"/>
      <c r="N755" s="33"/>
      <c r="O755" s="33">
        <f>I755*$Q$7</f>
        <v>2.0219999999999998E-2</v>
      </c>
      <c r="P755" s="33">
        <f>K755*$Q$7</f>
        <v>1.6545000000000001E-2</v>
      </c>
      <c r="Q755" s="33"/>
      <c r="R755" s="33">
        <f>I755*$T$7</f>
        <v>0.45832000000000001</v>
      </c>
      <c r="S755" s="35">
        <f>K755*$T$7</f>
        <v>0.37502000000000002</v>
      </c>
      <c r="T755" s="43"/>
      <c r="U755" s="36">
        <f>I755*$W$7</f>
        <v>1.348E-4</v>
      </c>
      <c r="V755" s="36">
        <f>K755*$W$7</f>
        <v>1.103E-4</v>
      </c>
      <c r="W755" s="43"/>
      <c r="X755" s="33">
        <f>I755*$Z$7</f>
        <v>1.0263671999999999</v>
      </c>
      <c r="Y755" s="33">
        <f>K755*$Z$7</f>
        <v>0.83982419999999991</v>
      </c>
      <c r="Z755" s="43"/>
      <c r="AA755" s="33">
        <f>I755+O755+R755+U755+X755</f>
        <v>2.8530419999999999</v>
      </c>
      <c r="AB755" s="33">
        <f>K755+P755+S755+V755+Y755</f>
        <v>2.3344995000000002</v>
      </c>
      <c r="AC755" s="33">
        <f>AA755*$AE$7</f>
        <v>0.85591259999999991</v>
      </c>
      <c r="AD755" s="33">
        <f>AB755*$AE$7</f>
        <v>0.70034985000000005</v>
      </c>
      <c r="AE755" s="43"/>
      <c r="AF755" s="43"/>
      <c r="AG755" s="43"/>
      <c r="AH755" s="33">
        <f>(AA755+AC755)*$AJ$7</f>
        <v>0.11126863799999999</v>
      </c>
      <c r="AI755" s="33">
        <f>(AB755+AD755)*$AJ$7</f>
        <v>9.1045480499999998E-2</v>
      </c>
      <c r="AJ755" s="43"/>
      <c r="AK755" s="37">
        <v>9.91</v>
      </c>
      <c r="AL755" s="38">
        <v>8.1</v>
      </c>
      <c r="AM755" s="38">
        <f t="shared" si="187"/>
        <v>10.7</v>
      </c>
      <c r="AN755" s="38">
        <f t="shared" si="188"/>
        <v>8.75</v>
      </c>
      <c r="AO755" s="37">
        <f t="shared" si="186"/>
        <v>2.14</v>
      </c>
      <c r="AP755" s="38">
        <f t="shared" si="186"/>
        <v>1.75</v>
      </c>
      <c r="AQ755" s="83"/>
      <c r="AR755" s="37">
        <f t="shared" si="196"/>
        <v>12.84</v>
      </c>
      <c r="AS755" s="38">
        <f t="shared" si="196"/>
        <v>10.5</v>
      </c>
    </row>
    <row r="756" spans="1:45" ht="51.75" hidden="1" customHeight="1" x14ac:dyDescent="0.25">
      <c r="A756" s="247"/>
      <c r="B756" s="198"/>
      <c r="C756" s="200"/>
      <c r="D756" s="30" t="s">
        <v>46</v>
      </c>
      <c r="E756" s="31">
        <v>18</v>
      </c>
      <c r="F756" s="31">
        <v>15</v>
      </c>
      <c r="G756" s="33">
        <f>$G$594</f>
        <v>4.1000000000000002E-2</v>
      </c>
      <c r="H756" s="33">
        <f t="shared" si="192"/>
        <v>0.73799999999999999</v>
      </c>
      <c r="I756" s="34"/>
      <c r="J756" s="33">
        <f t="shared" si="194"/>
        <v>0.61499999999999999</v>
      </c>
      <c r="K756" s="34"/>
      <c r="L756" s="33"/>
      <c r="M756" s="33"/>
      <c r="N756" s="33"/>
      <c r="O756" s="33"/>
      <c r="P756" s="33"/>
      <c r="Q756" s="33"/>
      <c r="R756" s="33"/>
      <c r="S756" s="35"/>
      <c r="T756" s="43"/>
      <c r="U756" s="36"/>
      <c r="V756" s="36"/>
      <c r="W756" s="43"/>
      <c r="X756" s="33"/>
      <c r="Y756" s="33"/>
      <c r="Z756" s="43"/>
      <c r="AA756" s="33"/>
      <c r="AB756" s="33"/>
      <c r="AC756" s="33"/>
      <c r="AD756" s="33"/>
      <c r="AE756" s="43"/>
      <c r="AF756" s="43"/>
      <c r="AG756" s="43"/>
      <c r="AH756" s="33"/>
      <c r="AI756" s="33"/>
      <c r="AJ756" s="43"/>
      <c r="AK756" s="37"/>
      <c r="AL756" s="38"/>
      <c r="AM756" s="38">
        <f t="shared" si="187"/>
        <v>0</v>
      </c>
      <c r="AN756" s="38">
        <f t="shared" si="188"/>
        <v>0</v>
      </c>
      <c r="AO756" s="37">
        <f t="shared" si="186"/>
        <v>0</v>
      </c>
      <c r="AP756" s="38">
        <f t="shared" si="186"/>
        <v>0</v>
      </c>
      <c r="AQ756" s="83"/>
      <c r="AR756" s="37"/>
      <c r="AS756" s="38"/>
    </row>
    <row r="757" spans="1:45" ht="23.25" customHeight="1" x14ac:dyDescent="0.25">
      <c r="A757" s="140" t="s">
        <v>984</v>
      </c>
      <c r="B757" s="28" t="s">
        <v>985</v>
      </c>
      <c r="C757" s="29"/>
      <c r="D757" s="30"/>
      <c r="E757" s="31"/>
      <c r="F757" s="31"/>
      <c r="G757" s="33"/>
      <c r="H757" s="33"/>
      <c r="I757" s="34"/>
      <c r="J757" s="33"/>
      <c r="K757" s="34"/>
      <c r="L757" s="33"/>
      <c r="M757" s="33"/>
      <c r="N757" s="33"/>
      <c r="O757" s="33"/>
      <c r="P757" s="33"/>
      <c r="Q757" s="33"/>
      <c r="R757" s="33"/>
      <c r="S757" s="35"/>
      <c r="T757" s="43"/>
      <c r="U757" s="36"/>
      <c r="V757" s="36"/>
      <c r="W757" s="43"/>
      <c r="X757" s="33"/>
      <c r="Y757" s="33"/>
      <c r="Z757" s="43"/>
      <c r="AA757" s="33"/>
      <c r="AB757" s="33"/>
      <c r="AC757" s="33"/>
      <c r="AD757" s="33"/>
      <c r="AE757" s="43"/>
      <c r="AF757" s="43"/>
      <c r="AG757" s="43"/>
      <c r="AH757" s="33"/>
      <c r="AI757" s="33"/>
      <c r="AJ757" s="43"/>
      <c r="AK757" s="37"/>
      <c r="AL757" s="38"/>
      <c r="AM757" s="38"/>
      <c r="AN757" s="38"/>
      <c r="AO757" s="37"/>
      <c r="AP757" s="38"/>
      <c r="AQ757" s="83"/>
      <c r="AR757" s="37"/>
      <c r="AS757" s="38"/>
    </row>
    <row r="758" spans="1:45" ht="18" customHeight="1" x14ac:dyDescent="0.25">
      <c r="A758" s="246" t="s">
        <v>986</v>
      </c>
      <c r="B758" s="197" t="s">
        <v>945</v>
      </c>
      <c r="C758" s="199" t="s">
        <v>192</v>
      </c>
      <c r="D758" s="30" t="s">
        <v>811</v>
      </c>
      <c r="E758" s="31">
        <v>5</v>
      </c>
      <c r="F758" s="31">
        <v>3</v>
      </c>
      <c r="G758" s="33">
        <f>$G$595</f>
        <v>6.0999999999999999E-2</v>
      </c>
      <c r="H758" s="33">
        <f t="shared" si="192"/>
        <v>0.30499999999999999</v>
      </c>
      <c r="I758" s="34">
        <f>H758+H759</f>
        <v>0.63300000000000001</v>
      </c>
      <c r="J758" s="33">
        <f t="shared" si="194"/>
        <v>0.183</v>
      </c>
      <c r="K758" s="34">
        <f>J758+J759</f>
        <v>0.38800000000000001</v>
      </c>
      <c r="L758" s="33"/>
      <c r="M758" s="33"/>
      <c r="N758" s="33"/>
      <c r="O758" s="33">
        <f>I758*$Q$7</f>
        <v>9.495E-3</v>
      </c>
      <c r="P758" s="33">
        <f>K758*$Q$7</f>
        <v>5.8199999999999997E-3</v>
      </c>
      <c r="Q758" s="33"/>
      <c r="R758" s="33">
        <f>I758*$T$7</f>
        <v>0.21522000000000002</v>
      </c>
      <c r="S758" s="35">
        <f>K758*$T$7</f>
        <v>0.13192000000000001</v>
      </c>
      <c r="T758" s="43"/>
      <c r="U758" s="36">
        <f>I758*$W$7</f>
        <v>6.3300000000000007E-5</v>
      </c>
      <c r="V758" s="36">
        <f>K758*$W$7</f>
        <v>3.8800000000000001E-5</v>
      </c>
      <c r="W758" s="43"/>
      <c r="X758" s="33">
        <f>I758*$Z$7</f>
        <v>0.48196620000000001</v>
      </c>
      <c r="Y758" s="33">
        <f>K758*$Z$7</f>
        <v>0.2954232</v>
      </c>
      <c r="Z758" s="43"/>
      <c r="AA758" s="33">
        <f>I758+O758+R758+U758+X758</f>
        <v>1.3397445000000001</v>
      </c>
      <c r="AB758" s="33">
        <f>K758+P758+S758+V758+Y758</f>
        <v>0.82120199999999999</v>
      </c>
      <c r="AC758" s="33">
        <f>AA758*$AE$7</f>
        <v>0.40192335000000001</v>
      </c>
      <c r="AD758" s="33">
        <f>AB758*$AE$7</f>
        <v>0.24636059999999999</v>
      </c>
      <c r="AE758" s="43"/>
      <c r="AF758" s="43"/>
      <c r="AG758" s="43"/>
      <c r="AH758" s="33">
        <f>(AA758+AC758)*$AJ$7</f>
        <v>5.2250035500000007E-2</v>
      </c>
      <c r="AI758" s="33">
        <f>(AB758+AD758)*$AJ$7</f>
        <v>3.2026878000000002E-2</v>
      </c>
      <c r="AJ758" s="43"/>
      <c r="AK758" s="37">
        <v>4.6500000000000004</v>
      </c>
      <c r="AL758" s="38">
        <v>2.85</v>
      </c>
      <c r="AM758" s="38">
        <f t="shared" si="187"/>
        <v>5.0199999999999996</v>
      </c>
      <c r="AN758" s="38">
        <f t="shared" si="188"/>
        <v>3.08</v>
      </c>
      <c r="AO758" s="37">
        <f t="shared" si="186"/>
        <v>1</v>
      </c>
      <c r="AP758" s="38">
        <f t="shared" si="186"/>
        <v>0.62</v>
      </c>
      <c r="AQ758" s="83"/>
      <c r="AR758" s="37">
        <f t="shared" ref="AR758:AS760" si="197">AM758+AO758</f>
        <v>6.02</v>
      </c>
      <c r="AS758" s="38">
        <f t="shared" si="197"/>
        <v>3.7</v>
      </c>
    </row>
    <row r="759" spans="1:45" ht="51.75" hidden="1" customHeight="1" x14ac:dyDescent="0.25">
      <c r="A759" s="247"/>
      <c r="B759" s="198"/>
      <c r="C759" s="200"/>
      <c r="D759" s="30" t="s">
        <v>46</v>
      </c>
      <c r="E759" s="31">
        <v>8</v>
      </c>
      <c r="F759" s="31">
        <v>5</v>
      </c>
      <c r="G759" s="33">
        <f>$G$594</f>
        <v>4.1000000000000002E-2</v>
      </c>
      <c r="H759" s="33">
        <f t="shared" si="192"/>
        <v>0.32800000000000001</v>
      </c>
      <c r="I759" s="34"/>
      <c r="J759" s="33">
        <f t="shared" si="194"/>
        <v>0.20500000000000002</v>
      </c>
      <c r="K759" s="34"/>
      <c r="L759" s="33"/>
      <c r="M759" s="33"/>
      <c r="N759" s="33"/>
      <c r="O759" s="33"/>
      <c r="P759" s="33"/>
      <c r="Q759" s="33"/>
      <c r="R759" s="33"/>
      <c r="S759" s="35"/>
      <c r="T759" s="43"/>
      <c r="U759" s="36"/>
      <c r="V759" s="36"/>
      <c r="W759" s="43"/>
      <c r="X759" s="33"/>
      <c r="Y759" s="33"/>
      <c r="Z759" s="43"/>
      <c r="AA759" s="33"/>
      <c r="AB759" s="33"/>
      <c r="AC759" s="33"/>
      <c r="AD759" s="33"/>
      <c r="AE759" s="43"/>
      <c r="AF759" s="43"/>
      <c r="AG759" s="43"/>
      <c r="AH759" s="33"/>
      <c r="AI759" s="33"/>
      <c r="AJ759" s="43"/>
      <c r="AK759" s="37"/>
      <c r="AL759" s="38"/>
      <c r="AM759" s="38">
        <f t="shared" si="187"/>
        <v>0</v>
      </c>
      <c r="AN759" s="38">
        <f t="shared" si="188"/>
        <v>0</v>
      </c>
      <c r="AO759" s="37">
        <f t="shared" si="186"/>
        <v>0</v>
      </c>
      <c r="AP759" s="38">
        <f t="shared" si="186"/>
        <v>0</v>
      </c>
      <c r="AQ759" s="83"/>
      <c r="AR759" s="37">
        <f t="shared" si="197"/>
        <v>0</v>
      </c>
      <c r="AS759" s="38">
        <f t="shared" si="197"/>
        <v>0</v>
      </c>
    </row>
    <row r="760" spans="1:45" ht="20.25" customHeight="1" x14ac:dyDescent="0.25">
      <c r="A760" s="246" t="s">
        <v>987</v>
      </c>
      <c r="B760" s="197" t="s">
        <v>970</v>
      </c>
      <c r="C760" s="199" t="s">
        <v>192</v>
      </c>
      <c r="D760" s="30" t="s">
        <v>811</v>
      </c>
      <c r="E760" s="31">
        <v>8</v>
      </c>
      <c r="F760" s="31">
        <v>6</v>
      </c>
      <c r="G760" s="33">
        <f>$G$595</f>
        <v>6.0999999999999999E-2</v>
      </c>
      <c r="H760" s="33">
        <f t="shared" si="192"/>
        <v>0.48799999999999999</v>
      </c>
      <c r="I760" s="34">
        <f>H760+H761</f>
        <v>0.98</v>
      </c>
      <c r="J760" s="33">
        <f t="shared" si="194"/>
        <v>0.36599999999999999</v>
      </c>
      <c r="K760" s="34">
        <f>J760+J761</f>
        <v>0.73499999999999999</v>
      </c>
      <c r="L760" s="33"/>
      <c r="M760" s="33"/>
      <c r="N760" s="33"/>
      <c r="O760" s="33">
        <f>I760*$Q$7</f>
        <v>1.47E-2</v>
      </c>
      <c r="P760" s="33">
        <f>K760*$Q$7</f>
        <v>1.1025E-2</v>
      </c>
      <c r="Q760" s="33"/>
      <c r="R760" s="33">
        <f>I760*$T$7</f>
        <v>0.3332</v>
      </c>
      <c r="S760" s="35">
        <f>K760*$T$7</f>
        <v>0.24990000000000001</v>
      </c>
      <c r="T760" s="43"/>
      <c r="U760" s="36">
        <f>I760*$W$7</f>
        <v>9.7999999999999997E-5</v>
      </c>
      <c r="V760" s="36">
        <f>K760*$W$7</f>
        <v>7.3499999999999998E-5</v>
      </c>
      <c r="W760" s="43"/>
      <c r="X760" s="33">
        <f>I760*$Z$7</f>
        <v>0.74617199999999995</v>
      </c>
      <c r="Y760" s="33">
        <f>K760*$Z$7</f>
        <v>0.55962899999999993</v>
      </c>
      <c r="Z760" s="43"/>
      <c r="AA760" s="33">
        <f>I760+O760+R760+U760+X760</f>
        <v>2.0741700000000001</v>
      </c>
      <c r="AB760" s="33">
        <f>K760+P760+S760+V760+Y760</f>
        <v>1.5556274999999999</v>
      </c>
      <c r="AC760" s="33">
        <f>AA760*$AE$7</f>
        <v>0.622251</v>
      </c>
      <c r="AD760" s="33">
        <f>AB760*$AE$7</f>
        <v>0.46668824999999997</v>
      </c>
      <c r="AE760" s="43"/>
      <c r="AF760" s="43"/>
      <c r="AG760" s="43"/>
      <c r="AH760" s="33">
        <f>(AA760+AC760)*$AJ$7</f>
        <v>8.0892629999999993E-2</v>
      </c>
      <c r="AI760" s="33">
        <f>(AB760+AD760)*$AJ$7</f>
        <v>6.0669472499999988E-2</v>
      </c>
      <c r="AJ760" s="43"/>
      <c r="AK760" s="37">
        <v>7.2</v>
      </c>
      <c r="AL760" s="38">
        <v>5.41</v>
      </c>
      <c r="AM760" s="38">
        <f t="shared" si="187"/>
        <v>7.78</v>
      </c>
      <c r="AN760" s="38">
        <f t="shared" si="188"/>
        <v>5.84</v>
      </c>
      <c r="AO760" s="37">
        <f t="shared" si="186"/>
        <v>1.56</v>
      </c>
      <c r="AP760" s="38">
        <f t="shared" si="186"/>
        <v>1.17</v>
      </c>
      <c r="AQ760" s="83"/>
      <c r="AR760" s="37">
        <f t="shared" si="197"/>
        <v>9.34</v>
      </c>
      <c r="AS760" s="38">
        <f t="shared" si="197"/>
        <v>7.01</v>
      </c>
    </row>
    <row r="761" spans="1:45" ht="51.75" hidden="1" customHeight="1" x14ac:dyDescent="0.25">
      <c r="A761" s="247"/>
      <c r="B761" s="198"/>
      <c r="C761" s="200"/>
      <c r="D761" s="30" t="s">
        <v>46</v>
      </c>
      <c r="E761" s="31">
        <v>12</v>
      </c>
      <c r="F761" s="31">
        <v>9</v>
      </c>
      <c r="G761" s="33">
        <f>$G$594</f>
        <v>4.1000000000000002E-2</v>
      </c>
      <c r="H761" s="33">
        <f t="shared" si="192"/>
        <v>0.49199999999999999</v>
      </c>
      <c r="I761" s="34"/>
      <c r="J761" s="33">
        <f t="shared" si="194"/>
        <v>0.36899999999999999</v>
      </c>
      <c r="K761" s="34"/>
      <c r="L761" s="33"/>
      <c r="M761" s="33"/>
      <c r="N761" s="33"/>
      <c r="O761" s="33"/>
      <c r="P761" s="33"/>
      <c r="Q761" s="33"/>
      <c r="R761" s="33"/>
      <c r="S761" s="35"/>
      <c r="T761" s="43"/>
      <c r="U761" s="36"/>
      <c r="V761" s="36"/>
      <c r="W761" s="43"/>
      <c r="X761" s="33"/>
      <c r="Y761" s="33"/>
      <c r="Z761" s="43"/>
      <c r="AA761" s="33"/>
      <c r="AB761" s="33"/>
      <c r="AC761" s="33"/>
      <c r="AD761" s="33"/>
      <c r="AE761" s="43"/>
      <c r="AF761" s="43"/>
      <c r="AG761" s="43"/>
      <c r="AH761" s="33"/>
      <c r="AI761" s="33"/>
      <c r="AJ761" s="43"/>
      <c r="AK761" s="37"/>
      <c r="AL761" s="38"/>
      <c r="AM761" s="38">
        <f t="shared" si="187"/>
        <v>0</v>
      </c>
      <c r="AN761" s="38">
        <f t="shared" si="188"/>
        <v>0</v>
      </c>
      <c r="AO761" s="37">
        <f t="shared" si="186"/>
        <v>0</v>
      </c>
      <c r="AP761" s="38">
        <f t="shared" si="186"/>
        <v>0</v>
      </c>
      <c r="AQ761" s="83"/>
      <c r="AR761" s="37"/>
      <c r="AS761" s="38"/>
    </row>
    <row r="762" spans="1:45" ht="20.25" customHeight="1" x14ac:dyDescent="0.25">
      <c r="A762" s="140" t="s">
        <v>988</v>
      </c>
      <c r="B762" s="28" t="s">
        <v>989</v>
      </c>
      <c r="C762" s="29"/>
      <c r="D762" s="30"/>
      <c r="E762" s="31"/>
      <c r="F762" s="31"/>
      <c r="G762" s="33"/>
      <c r="H762" s="33"/>
      <c r="I762" s="34"/>
      <c r="J762" s="33"/>
      <c r="K762" s="34"/>
      <c r="L762" s="33"/>
      <c r="M762" s="33"/>
      <c r="N762" s="33"/>
      <c r="O762" s="33"/>
      <c r="P762" s="33"/>
      <c r="Q762" s="33"/>
      <c r="R762" s="33"/>
      <c r="S762" s="35"/>
      <c r="T762" s="43"/>
      <c r="U762" s="36"/>
      <c r="V762" s="36"/>
      <c r="W762" s="43"/>
      <c r="X762" s="33"/>
      <c r="Y762" s="33"/>
      <c r="Z762" s="43"/>
      <c r="AA762" s="33"/>
      <c r="AB762" s="33"/>
      <c r="AC762" s="33"/>
      <c r="AD762" s="33"/>
      <c r="AE762" s="43"/>
      <c r="AF762" s="43"/>
      <c r="AG762" s="43"/>
      <c r="AH762" s="33"/>
      <c r="AI762" s="33"/>
      <c r="AJ762" s="43"/>
      <c r="AK762" s="37"/>
      <c r="AL762" s="38"/>
      <c r="AM762" s="38"/>
      <c r="AN762" s="38"/>
      <c r="AO762" s="37"/>
      <c r="AP762" s="38"/>
      <c r="AQ762" s="83"/>
      <c r="AR762" s="37"/>
      <c r="AS762" s="38"/>
    </row>
    <row r="763" spans="1:45" ht="15" customHeight="1" x14ac:dyDescent="0.25">
      <c r="A763" s="246" t="s">
        <v>990</v>
      </c>
      <c r="B763" s="197" t="s">
        <v>945</v>
      </c>
      <c r="C763" s="199" t="s">
        <v>192</v>
      </c>
      <c r="D763" s="30" t="s">
        <v>811</v>
      </c>
      <c r="E763" s="31">
        <v>5</v>
      </c>
      <c r="F763" s="31">
        <v>3</v>
      </c>
      <c r="G763" s="33">
        <f>$G$595</f>
        <v>6.0999999999999999E-2</v>
      </c>
      <c r="H763" s="33">
        <f t="shared" si="192"/>
        <v>0.30499999999999999</v>
      </c>
      <c r="I763" s="34">
        <f>H763+H764</f>
        <v>0.63300000000000001</v>
      </c>
      <c r="J763" s="33">
        <f t="shared" si="194"/>
        <v>0.183</v>
      </c>
      <c r="K763" s="34">
        <f>J763+J764</f>
        <v>0.38800000000000001</v>
      </c>
      <c r="L763" s="33"/>
      <c r="M763" s="33"/>
      <c r="N763" s="33"/>
      <c r="O763" s="33">
        <f>I763*$Q$7</f>
        <v>9.495E-3</v>
      </c>
      <c r="P763" s="33">
        <f>K763*$Q$7</f>
        <v>5.8199999999999997E-3</v>
      </c>
      <c r="Q763" s="33"/>
      <c r="R763" s="33">
        <f>I763*$T$7</f>
        <v>0.21522000000000002</v>
      </c>
      <c r="S763" s="35">
        <f>K763*$T$7</f>
        <v>0.13192000000000001</v>
      </c>
      <c r="T763" s="43"/>
      <c r="U763" s="36">
        <f>I763*$W$7</f>
        <v>6.3300000000000007E-5</v>
      </c>
      <c r="V763" s="36">
        <f>K763*$W$7</f>
        <v>3.8800000000000001E-5</v>
      </c>
      <c r="W763" s="43"/>
      <c r="X763" s="33">
        <f>I763*$Z$7</f>
        <v>0.48196620000000001</v>
      </c>
      <c r="Y763" s="33">
        <f>K763*$Z$7</f>
        <v>0.2954232</v>
      </c>
      <c r="Z763" s="43"/>
      <c r="AA763" s="33">
        <f>I763+O763+R763+U763+X763</f>
        <v>1.3397445000000001</v>
      </c>
      <c r="AB763" s="33">
        <f>K763+P763+S763+V763+Y763</f>
        <v>0.82120199999999999</v>
      </c>
      <c r="AC763" s="33">
        <f>AA763*$AE$7</f>
        <v>0.40192335000000001</v>
      </c>
      <c r="AD763" s="33">
        <f>AB763*$AE$7</f>
        <v>0.24636059999999999</v>
      </c>
      <c r="AE763" s="43"/>
      <c r="AF763" s="43"/>
      <c r="AG763" s="43"/>
      <c r="AH763" s="33">
        <f>(AA763+AC763)*$AJ$7</f>
        <v>5.2250035500000007E-2</v>
      </c>
      <c r="AI763" s="33">
        <f>(AB763+AD763)*$AJ$7</f>
        <v>3.2026878000000002E-2</v>
      </c>
      <c r="AJ763" s="43"/>
      <c r="AK763" s="37">
        <v>4.6500000000000004</v>
      </c>
      <c r="AL763" s="38">
        <v>2.85</v>
      </c>
      <c r="AM763" s="38">
        <f t="shared" si="187"/>
        <v>5.0199999999999996</v>
      </c>
      <c r="AN763" s="38">
        <f t="shared" si="188"/>
        <v>3.08</v>
      </c>
      <c r="AO763" s="37">
        <f t="shared" si="186"/>
        <v>1</v>
      </c>
      <c r="AP763" s="38">
        <f t="shared" si="186"/>
        <v>0.62</v>
      </c>
      <c r="AQ763" s="83"/>
      <c r="AR763" s="37">
        <f t="shared" ref="AR763:AS765" si="198">AM763+AO763</f>
        <v>6.02</v>
      </c>
      <c r="AS763" s="38">
        <f t="shared" si="198"/>
        <v>3.7</v>
      </c>
    </row>
    <row r="764" spans="1:45" ht="51.75" hidden="1" customHeight="1" x14ac:dyDescent="0.25">
      <c r="A764" s="247"/>
      <c r="B764" s="198"/>
      <c r="C764" s="200"/>
      <c r="D764" s="30" t="s">
        <v>46</v>
      </c>
      <c r="E764" s="31">
        <v>8</v>
      </c>
      <c r="F764" s="31">
        <v>5</v>
      </c>
      <c r="G764" s="33">
        <f>$G$594</f>
        <v>4.1000000000000002E-2</v>
      </c>
      <c r="H764" s="33">
        <f t="shared" si="192"/>
        <v>0.32800000000000001</v>
      </c>
      <c r="I764" s="34"/>
      <c r="J764" s="33">
        <f t="shared" si="194"/>
        <v>0.20500000000000002</v>
      </c>
      <c r="K764" s="34"/>
      <c r="L764" s="33"/>
      <c r="M764" s="33"/>
      <c r="N764" s="33"/>
      <c r="O764" s="33"/>
      <c r="P764" s="33"/>
      <c r="Q764" s="33"/>
      <c r="R764" s="33"/>
      <c r="S764" s="35"/>
      <c r="T764" s="43"/>
      <c r="U764" s="36"/>
      <c r="V764" s="36"/>
      <c r="W764" s="43"/>
      <c r="X764" s="33"/>
      <c r="Y764" s="33"/>
      <c r="Z764" s="43"/>
      <c r="AA764" s="33"/>
      <c r="AB764" s="33"/>
      <c r="AC764" s="33"/>
      <c r="AD764" s="33"/>
      <c r="AE764" s="43"/>
      <c r="AF764" s="43"/>
      <c r="AG764" s="43"/>
      <c r="AH764" s="33"/>
      <c r="AI764" s="33"/>
      <c r="AJ764" s="43"/>
      <c r="AK764" s="37"/>
      <c r="AL764" s="38"/>
      <c r="AM764" s="38">
        <f t="shared" si="187"/>
        <v>0</v>
      </c>
      <c r="AN764" s="38">
        <f t="shared" si="188"/>
        <v>0</v>
      </c>
      <c r="AO764" s="37">
        <f t="shared" si="186"/>
        <v>0</v>
      </c>
      <c r="AP764" s="38">
        <f t="shared" si="186"/>
        <v>0</v>
      </c>
      <c r="AQ764" s="83"/>
      <c r="AR764" s="37">
        <f t="shared" si="198"/>
        <v>0</v>
      </c>
      <c r="AS764" s="38">
        <f t="shared" si="198"/>
        <v>0</v>
      </c>
    </row>
    <row r="765" spans="1:45" ht="19.5" customHeight="1" x14ac:dyDescent="0.25">
      <c r="A765" s="246" t="s">
        <v>991</v>
      </c>
      <c r="B765" s="197" t="s">
        <v>970</v>
      </c>
      <c r="C765" s="199" t="s">
        <v>192</v>
      </c>
      <c r="D765" s="30" t="s">
        <v>811</v>
      </c>
      <c r="E765" s="31">
        <v>8</v>
      </c>
      <c r="F765" s="31">
        <v>6</v>
      </c>
      <c r="G765" s="33">
        <f>$G$595</f>
        <v>6.0999999999999999E-2</v>
      </c>
      <c r="H765" s="33">
        <f t="shared" si="192"/>
        <v>0.48799999999999999</v>
      </c>
      <c r="I765" s="34">
        <f>H765+H766</f>
        <v>0.98</v>
      </c>
      <c r="J765" s="33">
        <f t="shared" si="194"/>
        <v>0.36599999999999999</v>
      </c>
      <c r="K765" s="34">
        <f>J765+J766</f>
        <v>0.73499999999999999</v>
      </c>
      <c r="L765" s="33"/>
      <c r="M765" s="33"/>
      <c r="N765" s="33"/>
      <c r="O765" s="33">
        <f>I765*$Q$7</f>
        <v>1.47E-2</v>
      </c>
      <c r="P765" s="33">
        <f>K765*$Q$7</f>
        <v>1.1025E-2</v>
      </c>
      <c r="Q765" s="33"/>
      <c r="R765" s="33">
        <f>I765*$T$7</f>
        <v>0.3332</v>
      </c>
      <c r="S765" s="35">
        <f>K765*$T$7</f>
        <v>0.24990000000000001</v>
      </c>
      <c r="T765" s="43"/>
      <c r="U765" s="36">
        <f>I765*$W$7</f>
        <v>9.7999999999999997E-5</v>
      </c>
      <c r="V765" s="36">
        <f>K765*$W$7</f>
        <v>7.3499999999999998E-5</v>
      </c>
      <c r="W765" s="43"/>
      <c r="X765" s="33">
        <f>I765*$Z$7</f>
        <v>0.74617199999999995</v>
      </c>
      <c r="Y765" s="33">
        <f>K765*$Z$7</f>
        <v>0.55962899999999993</v>
      </c>
      <c r="Z765" s="43"/>
      <c r="AA765" s="33">
        <f>I765+O765+R765+U765+X765</f>
        <v>2.0741700000000001</v>
      </c>
      <c r="AB765" s="33">
        <f>K765+P765+S765+V765+Y765</f>
        <v>1.5556274999999999</v>
      </c>
      <c r="AC765" s="33">
        <f>AA765*$AE$7</f>
        <v>0.622251</v>
      </c>
      <c r="AD765" s="33">
        <f>AB765*$AE$7</f>
        <v>0.46668824999999997</v>
      </c>
      <c r="AE765" s="43"/>
      <c r="AF765" s="43"/>
      <c r="AG765" s="43"/>
      <c r="AH765" s="33">
        <f>(AA765+AC765)*$AJ$7</f>
        <v>8.0892629999999993E-2</v>
      </c>
      <c r="AI765" s="33">
        <f>(AB765+AD765)*$AJ$7</f>
        <v>6.0669472499999988E-2</v>
      </c>
      <c r="AJ765" s="43"/>
      <c r="AK765" s="37">
        <v>7.2</v>
      </c>
      <c r="AL765" s="38">
        <v>5.41</v>
      </c>
      <c r="AM765" s="38">
        <f t="shared" si="187"/>
        <v>7.78</v>
      </c>
      <c r="AN765" s="38">
        <f t="shared" si="188"/>
        <v>5.84</v>
      </c>
      <c r="AO765" s="37">
        <f t="shared" si="186"/>
        <v>1.56</v>
      </c>
      <c r="AP765" s="38">
        <f t="shared" si="186"/>
        <v>1.17</v>
      </c>
      <c r="AQ765" s="83"/>
      <c r="AR765" s="37">
        <f t="shared" si="198"/>
        <v>9.34</v>
      </c>
      <c r="AS765" s="38">
        <f t="shared" si="198"/>
        <v>7.01</v>
      </c>
    </row>
    <row r="766" spans="1:45" ht="34.5" hidden="1" customHeight="1" x14ac:dyDescent="0.25">
      <c r="A766" s="247"/>
      <c r="B766" s="198"/>
      <c r="C766" s="200"/>
      <c r="D766" s="30" t="s">
        <v>46</v>
      </c>
      <c r="E766" s="31">
        <v>12</v>
      </c>
      <c r="F766" s="31">
        <v>9</v>
      </c>
      <c r="G766" s="33">
        <f>$G$594</f>
        <v>4.1000000000000002E-2</v>
      </c>
      <c r="H766" s="33">
        <f t="shared" si="192"/>
        <v>0.49199999999999999</v>
      </c>
      <c r="I766" s="34"/>
      <c r="J766" s="33">
        <f t="shared" si="194"/>
        <v>0.36899999999999999</v>
      </c>
      <c r="K766" s="34"/>
      <c r="L766" s="33"/>
      <c r="M766" s="33"/>
      <c r="N766" s="33"/>
      <c r="O766" s="33"/>
      <c r="P766" s="33"/>
      <c r="Q766" s="33"/>
      <c r="R766" s="33"/>
      <c r="S766" s="35"/>
      <c r="T766" s="43"/>
      <c r="U766" s="36"/>
      <c r="V766" s="36"/>
      <c r="W766" s="43"/>
      <c r="X766" s="33"/>
      <c r="Y766" s="33"/>
      <c r="Z766" s="43"/>
      <c r="AA766" s="33"/>
      <c r="AB766" s="33"/>
      <c r="AC766" s="33"/>
      <c r="AD766" s="33"/>
      <c r="AE766" s="43"/>
      <c r="AF766" s="43"/>
      <c r="AG766" s="43"/>
      <c r="AH766" s="33"/>
      <c r="AI766" s="33"/>
      <c r="AJ766" s="43"/>
      <c r="AK766" s="37"/>
      <c r="AL766" s="38"/>
      <c r="AM766" s="38">
        <f t="shared" si="187"/>
        <v>0</v>
      </c>
      <c r="AN766" s="38">
        <f t="shared" si="188"/>
        <v>0</v>
      </c>
      <c r="AO766" s="37">
        <f t="shared" si="186"/>
        <v>0</v>
      </c>
      <c r="AP766" s="38">
        <f t="shared" si="186"/>
        <v>0</v>
      </c>
      <c r="AQ766" s="83"/>
      <c r="AR766" s="37"/>
      <c r="AS766" s="38"/>
    </row>
    <row r="767" spans="1:45" ht="17.25" customHeight="1" x14ac:dyDescent="0.25">
      <c r="A767" s="140" t="s">
        <v>992</v>
      </c>
      <c r="B767" s="28" t="s">
        <v>993</v>
      </c>
      <c r="C767" s="29"/>
      <c r="D767" s="30"/>
      <c r="E767" s="31"/>
      <c r="F767" s="31"/>
      <c r="G767" s="33"/>
      <c r="H767" s="33"/>
      <c r="I767" s="34"/>
      <c r="J767" s="33"/>
      <c r="K767" s="34"/>
      <c r="L767" s="33"/>
      <c r="M767" s="33"/>
      <c r="N767" s="33"/>
      <c r="O767" s="33"/>
      <c r="P767" s="33"/>
      <c r="Q767" s="33"/>
      <c r="R767" s="33"/>
      <c r="S767" s="35"/>
      <c r="T767" s="43"/>
      <c r="U767" s="36"/>
      <c r="V767" s="36"/>
      <c r="W767" s="43"/>
      <c r="X767" s="33"/>
      <c r="Y767" s="33"/>
      <c r="Z767" s="43"/>
      <c r="AA767" s="33"/>
      <c r="AB767" s="33"/>
      <c r="AC767" s="33"/>
      <c r="AD767" s="33"/>
      <c r="AE767" s="43"/>
      <c r="AF767" s="43"/>
      <c r="AG767" s="43"/>
      <c r="AH767" s="33"/>
      <c r="AI767" s="33"/>
      <c r="AJ767" s="43"/>
      <c r="AK767" s="37"/>
      <c r="AL767" s="38"/>
      <c r="AM767" s="38"/>
      <c r="AN767" s="38"/>
      <c r="AO767" s="37"/>
      <c r="AP767" s="38"/>
      <c r="AQ767" s="83"/>
      <c r="AR767" s="37"/>
      <c r="AS767" s="38"/>
    </row>
    <row r="768" spans="1:45" ht="17.25" customHeight="1" x14ac:dyDescent="0.25">
      <c r="A768" s="246" t="s">
        <v>994</v>
      </c>
      <c r="B768" s="197" t="s">
        <v>945</v>
      </c>
      <c r="C768" s="199" t="s">
        <v>192</v>
      </c>
      <c r="D768" s="30" t="s">
        <v>811</v>
      </c>
      <c r="E768" s="31">
        <v>5</v>
      </c>
      <c r="F768" s="31">
        <v>3</v>
      </c>
      <c r="G768" s="33">
        <f>$G$595</f>
        <v>6.0999999999999999E-2</v>
      </c>
      <c r="H768" s="33">
        <f t="shared" si="192"/>
        <v>0.30499999999999999</v>
      </c>
      <c r="I768" s="34">
        <f>H768+H769</f>
        <v>0.79699999999999993</v>
      </c>
      <c r="J768" s="33">
        <f t="shared" si="194"/>
        <v>0.183</v>
      </c>
      <c r="K768" s="34">
        <f>J768+J769</f>
        <v>0.47000000000000003</v>
      </c>
      <c r="L768" s="33"/>
      <c r="M768" s="33"/>
      <c r="N768" s="33"/>
      <c r="O768" s="33">
        <f>I768*$Q$7</f>
        <v>1.1954999999999999E-2</v>
      </c>
      <c r="P768" s="33">
        <f>K768*$Q$7</f>
        <v>7.0499999999999998E-3</v>
      </c>
      <c r="Q768" s="33"/>
      <c r="R768" s="33">
        <f>I768*$T$7</f>
        <v>0.27098</v>
      </c>
      <c r="S768" s="35">
        <f>K768*$T$7</f>
        <v>0.15980000000000003</v>
      </c>
      <c r="T768" s="43"/>
      <c r="U768" s="36">
        <f>I768*$W$7</f>
        <v>7.9699999999999999E-5</v>
      </c>
      <c r="V768" s="36">
        <f>K768*$W$7</f>
        <v>4.7000000000000004E-5</v>
      </c>
      <c r="W768" s="43"/>
      <c r="X768" s="33">
        <f>I768*$Z$7</f>
        <v>0.60683579999999993</v>
      </c>
      <c r="Y768" s="33">
        <f>K768*$Z$7</f>
        <v>0.35785800000000001</v>
      </c>
      <c r="Z768" s="43"/>
      <c r="AA768" s="33">
        <f>I768+O768+R768+U768+X768</f>
        <v>1.6868504999999998</v>
      </c>
      <c r="AB768" s="33">
        <f>K768+P768+S768+V768+Y768</f>
        <v>0.99475500000000006</v>
      </c>
      <c r="AC768" s="33">
        <f>AA768*$AE$7</f>
        <v>0.5060551499999999</v>
      </c>
      <c r="AD768" s="33">
        <f>AB768*$AE$7</f>
        <v>0.29842649999999998</v>
      </c>
      <c r="AE768" s="43"/>
      <c r="AF768" s="43"/>
      <c r="AG768" s="43"/>
      <c r="AH768" s="33">
        <f>(AA768+AC768)*$AJ$7</f>
        <v>6.5787169499999992E-2</v>
      </c>
      <c r="AI768" s="33">
        <f>(AB768+AD768)*$AJ$7</f>
        <v>3.8795444999999998E-2</v>
      </c>
      <c r="AJ768" s="43"/>
      <c r="AK768" s="37">
        <v>5.85</v>
      </c>
      <c r="AL768" s="38">
        <v>3.45</v>
      </c>
      <c r="AM768" s="38">
        <f t="shared" si="187"/>
        <v>6.32</v>
      </c>
      <c r="AN768" s="38">
        <f t="shared" si="188"/>
        <v>3.73</v>
      </c>
      <c r="AO768" s="37">
        <f t="shared" si="186"/>
        <v>1.26</v>
      </c>
      <c r="AP768" s="38">
        <f t="shared" si="186"/>
        <v>0.75</v>
      </c>
      <c r="AQ768" s="83"/>
      <c r="AR768" s="37">
        <f t="shared" ref="AR768:AS770" si="199">AM768+AO768</f>
        <v>7.58</v>
      </c>
      <c r="AS768" s="38">
        <f t="shared" si="199"/>
        <v>4.4800000000000004</v>
      </c>
    </row>
    <row r="769" spans="1:45" ht="51.75" hidden="1" customHeight="1" x14ac:dyDescent="0.25">
      <c r="A769" s="247"/>
      <c r="B769" s="198"/>
      <c r="C769" s="200"/>
      <c r="D769" s="30" t="s">
        <v>46</v>
      </c>
      <c r="E769" s="31">
        <v>12</v>
      </c>
      <c r="F769" s="31">
        <v>7</v>
      </c>
      <c r="G769" s="33">
        <f>$G$594</f>
        <v>4.1000000000000002E-2</v>
      </c>
      <c r="H769" s="33">
        <f t="shared" si="192"/>
        <v>0.49199999999999999</v>
      </c>
      <c r="I769" s="34"/>
      <c r="J769" s="33">
        <f t="shared" si="194"/>
        <v>0.28700000000000003</v>
      </c>
      <c r="K769" s="34"/>
      <c r="L769" s="33"/>
      <c r="M769" s="33"/>
      <c r="N769" s="33"/>
      <c r="O769" s="33"/>
      <c r="P769" s="33"/>
      <c r="Q769" s="33"/>
      <c r="R769" s="33"/>
      <c r="S769" s="35"/>
      <c r="T769" s="43"/>
      <c r="U769" s="36"/>
      <c r="V769" s="36"/>
      <c r="W769" s="43"/>
      <c r="X769" s="33"/>
      <c r="Y769" s="33"/>
      <c r="Z769" s="43"/>
      <c r="AA769" s="33"/>
      <c r="AB769" s="33"/>
      <c r="AC769" s="33"/>
      <c r="AD769" s="33"/>
      <c r="AE769" s="43"/>
      <c r="AF769" s="43"/>
      <c r="AG769" s="43"/>
      <c r="AH769" s="33"/>
      <c r="AI769" s="33"/>
      <c r="AJ769" s="43"/>
      <c r="AK769" s="37"/>
      <c r="AL769" s="38"/>
      <c r="AM769" s="38">
        <f t="shared" si="187"/>
        <v>0</v>
      </c>
      <c r="AN769" s="38">
        <f t="shared" si="188"/>
        <v>0</v>
      </c>
      <c r="AO769" s="37">
        <f t="shared" si="186"/>
        <v>0</v>
      </c>
      <c r="AP769" s="38">
        <f t="shared" si="186"/>
        <v>0</v>
      </c>
      <c r="AQ769" s="83"/>
      <c r="AR769" s="37">
        <f t="shared" si="199"/>
        <v>0</v>
      </c>
      <c r="AS769" s="38">
        <f t="shared" si="199"/>
        <v>0</v>
      </c>
    </row>
    <row r="770" spans="1:45" ht="21" customHeight="1" x14ac:dyDescent="0.25">
      <c r="A770" s="246" t="s">
        <v>995</v>
      </c>
      <c r="B770" s="197" t="s">
        <v>970</v>
      </c>
      <c r="C770" s="199" t="s">
        <v>192</v>
      </c>
      <c r="D770" s="30" t="s">
        <v>811</v>
      </c>
      <c r="E770" s="31">
        <v>12</v>
      </c>
      <c r="F770" s="31">
        <v>9</v>
      </c>
      <c r="G770" s="33">
        <f>$G$595</f>
        <v>6.0999999999999999E-2</v>
      </c>
      <c r="H770" s="33">
        <f t="shared" si="192"/>
        <v>0.73199999999999998</v>
      </c>
      <c r="I770" s="34">
        <f>H770+H771</f>
        <v>1.47</v>
      </c>
      <c r="J770" s="33">
        <f t="shared" si="194"/>
        <v>0.54899999999999993</v>
      </c>
      <c r="K770" s="34">
        <f>J770+J771</f>
        <v>1.0819999999999999</v>
      </c>
      <c r="L770" s="33"/>
      <c r="M770" s="33"/>
      <c r="N770" s="33"/>
      <c r="O770" s="33">
        <f>I770*$Q$7</f>
        <v>2.205E-2</v>
      </c>
      <c r="P770" s="33">
        <f>K770*$Q$7</f>
        <v>1.6229999999999998E-2</v>
      </c>
      <c r="Q770" s="33"/>
      <c r="R770" s="33">
        <f>I770*$T$7</f>
        <v>0.49980000000000002</v>
      </c>
      <c r="S770" s="35">
        <f>K770*$T$7</f>
        <v>0.36787999999999998</v>
      </c>
      <c r="T770" s="43"/>
      <c r="U770" s="36">
        <f>I770*$W$7</f>
        <v>1.47E-4</v>
      </c>
      <c r="V770" s="36">
        <f>K770*$W$7</f>
        <v>1.0819999999999999E-4</v>
      </c>
      <c r="W770" s="43"/>
      <c r="X770" s="33">
        <f>I770*$Z$7</f>
        <v>1.1192579999999999</v>
      </c>
      <c r="Y770" s="33">
        <f>K770*$Z$7</f>
        <v>0.82383479999999987</v>
      </c>
      <c r="Z770" s="43"/>
      <c r="AA770" s="33">
        <f>I770+O770+R770+U770+X770</f>
        <v>3.1112549999999999</v>
      </c>
      <c r="AB770" s="33">
        <f>K770+P770+S770+V770+Y770</f>
        <v>2.2900529999999995</v>
      </c>
      <c r="AC770" s="33">
        <f>AA770*$AE$7</f>
        <v>0.93337649999999994</v>
      </c>
      <c r="AD770" s="33">
        <f>AB770*$AE$7</f>
        <v>0.68701589999999979</v>
      </c>
      <c r="AE770" s="43"/>
      <c r="AF770" s="43"/>
      <c r="AG770" s="43"/>
      <c r="AH770" s="33">
        <f>(AA770+AC770)*$AJ$7</f>
        <v>0.12133894499999998</v>
      </c>
      <c r="AI770" s="33">
        <f>(AB770+AD770)*$AJ$7</f>
        <v>8.9312066999999967E-2</v>
      </c>
      <c r="AJ770" s="43"/>
      <c r="AK770" s="37">
        <v>10.8</v>
      </c>
      <c r="AL770" s="38">
        <v>7.95</v>
      </c>
      <c r="AM770" s="38">
        <f t="shared" si="187"/>
        <v>11.66</v>
      </c>
      <c r="AN770" s="38">
        <f t="shared" si="188"/>
        <v>8.59</v>
      </c>
      <c r="AO770" s="37">
        <f t="shared" si="186"/>
        <v>2.33</v>
      </c>
      <c r="AP770" s="38">
        <f t="shared" si="186"/>
        <v>1.72</v>
      </c>
      <c r="AQ770" s="83"/>
      <c r="AR770" s="37">
        <f t="shared" si="199"/>
        <v>13.99</v>
      </c>
      <c r="AS770" s="38">
        <f t="shared" si="199"/>
        <v>10.31</v>
      </c>
    </row>
    <row r="771" spans="1:45" ht="51.75" hidden="1" customHeight="1" x14ac:dyDescent="0.25">
      <c r="A771" s="247"/>
      <c r="B771" s="198"/>
      <c r="C771" s="200"/>
      <c r="D771" s="30" t="s">
        <v>46</v>
      </c>
      <c r="E771" s="31">
        <v>18</v>
      </c>
      <c r="F771" s="31">
        <v>13</v>
      </c>
      <c r="G771" s="33">
        <f>$G$594</f>
        <v>4.1000000000000002E-2</v>
      </c>
      <c r="H771" s="33">
        <f t="shared" si="192"/>
        <v>0.73799999999999999</v>
      </c>
      <c r="I771" s="34"/>
      <c r="J771" s="33">
        <f t="shared" si="194"/>
        <v>0.53300000000000003</v>
      </c>
      <c r="K771" s="34"/>
      <c r="L771" s="33"/>
      <c r="M771" s="33"/>
      <c r="N771" s="33"/>
      <c r="O771" s="33"/>
      <c r="P771" s="33"/>
      <c r="Q771" s="33"/>
      <c r="R771" s="33"/>
      <c r="S771" s="35"/>
      <c r="T771" s="43"/>
      <c r="U771" s="36"/>
      <c r="V771" s="36"/>
      <c r="W771" s="43"/>
      <c r="X771" s="33"/>
      <c r="Y771" s="33"/>
      <c r="Z771" s="43"/>
      <c r="AA771" s="33"/>
      <c r="AB771" s="33"/>
      <c r="AC771" s="33"/>
      <c r="AD771" s="33"/>
      <c r="AE771" s="43"/>
      <c r="AF771" s="43"/>
      <c r="AG771" s="43"/>
      <c r="AH771" s="33"/>
      <c r="AI771" s="33"/>
      <c r="AJ771" s="43"/>
      <c r="AK771" s="37"/>
      <c r="AL771" s="38"/>
      <c r="AM771" s="38">
        <f t="shared" si="187"/>
        <v>0</v>
      </c>
      <c r="AN771" s="38">
        <f t="shared" si="188"/>
        <v>0</v>
      </c>
      <c r="AO771" s="37">
        <f t="shared" si="186"/>
        <v>0</v>
      </c>
      <c r="AP771" s="38">
        <f t="shared" si="186"/>
        <v>0</v>
      </c>
      <c r="AQ771" s="83"/>
      <c r="AR771" s="37"/>
      <c r="AS771" s="38"/>
    </row>
    <row r="772" spans="1:45" ht="19.5" customHeight="1" x14ac:dyDescent="0.25">
      <c r="A772" s="140" t="s">
        <v>996</v>
      </c>
      <c r="B772" s="28" t="s">
        <v>997</v>
      </c>
      <c r="C772" s="29"/>
      <c r="D772" s="30"/>
      <c r="E772" s="31"/>
      <c r="F772" s="31"/>
      <c r="G772" s="33"/>
      <c r="H772" s="33"/>
      <c r="I772" s="34"/>
      <c r="J772" s="33"/>
      <c r="K772" s="34"/>
      <c r="L772" s="33"/>
      <c r="M772" s="33"/>
      <c r="N772" s="33"/>
      <c r="O772" s="33"/>
      <c r="P772" s="33"/>
      <c r="Q772" s="33"/>
      <c r="R772" s="33"/>
      <c r="S772" s="35"/>
      <c r="T772" s="43"/>
      <c r="U772" s="36"/>
      <c r="V772" s="36"/>
      <c r="W772" s="43"/>
      <c r="X772" s="33"/>
      <c r="Y772" s="33"/>
      <c r="Z772" s="43"/>
      <c r="AA772" s="33"/>
      <c r="AB772" s="33"/>
      <c r="AC772" s="33"/>
      <c r="AD772" s="33"/>
      <c r="AE772" s="43"/>
      <c r="AF772" s="43"/>
      <c r="AG772" s="43"/>
      <c r="AH772" s="33"/>
      <c r="AI772" s="33"/>
      <c r="AJ772" s="43"/>
      <c r="AK772" s="37"/>
      <c r="AL772" s="38"/>
      <c r="AM772" s="38"/>
      <c r="AN772" s="38"/>
      <c r="AO772" s="37"/>
      <c r="AP772" s="38"/>
      <c r="AQ772" s="83"/>
      <c r="AR772" s="37"/>
      <c r="AS772" s="38"/>
    </row>
    <row r="773" spans="1:45" ht="19.5" customHeight="1" x14ac:dyDescent="0.25">
      <c r="A773" s="246" t="s">
        <v>998</v>
      </c>
      <c r="B773" s="197" t="s">
        <v>893</v>
      </c>
      <c r="C773" s="199" t="s">
        <v>192</v>
      </c>
      <c r="D773" s="30" t="s">
        <v>811</v>
      </c>
      <c r="E773" s="31">
        <v>3</v>
      </c>
      <c r="F773" s="31">
        <v>2</v>
      </c>
      <c r="G773" s="33">
        <f>$G$595</f>
        <v>6.0999999999999999E-2</v>
      </c>
      <c r="H773" s="33">
        <f t="shared" si="192"/>
        <v>0.183</v>
      </c>
      <c r="I773" s="34">
        <f>H773+H774</f>
        <v>0.42899999999999999</v>
      </c>
      <c r="J773" s="33">
        <f t="shared" si="194"/>
        <v>0.122</v>
      </c>
      <c r="K773" s="34">
        <f>J773+J774</f>
        <v>0.28600000000000003</v>
      </c>
      <c r="L773" s="33"/>
      <c r="M773" s="33"/>
      <c r="N773" s="33"/>
      <c r="O773" s="33">
        <f>I773*$Q$7</f>
        <v>6.4349999999999997E-3</v>
      </c>
      <c r="P773" s="33">
        <f>K773*$Q$7</f>
        <v>4.2900000000000004E-3</v>
      </c>
      <c r="Q773" s="33"/>
      <c r="R773" s="33">
        <f>I773*$T$7</f>
        <v>0.14586000000000002</v>
      </c>
      <c r="S773" s="35">
        <f>K773*$T$7</f>
        <v>9.7240000000000021E-2</v>
      </c>
      <c r="T773" s="43"/>
      <c r="U773" s="36">
        <f>I773*$W$7</f>
        <v>4.2899999999999999E-5</v>
      </c>
      <c r="V773" s="36">
        <f>K773*$W$7</f>
        <v>2.8600000000000004E-5</v>
      </c>
      <c r="W773" s="43"/>
      <c r="X773" s="33">
        <f>I773*$Z$7</f>
        <v>0.3266406</v>
      </c>
      <c r="Y773" s="33">
        <f>K773*$Z$7</f>
        <v>0.21776040000000002</v>
      </c>
      <c r="Z773" s="43"/>
      <c r="AA773" s="33">
        <f>I773+O773+R773+U773+X773</f>
        <v>0.90797850000000002</v>
      </c>
      <c r="AB773" s="33">
        <f>K773+P773+S773+V773+Y773</f>
        <v>0.60531900000000005</v>
      </c>
      <c r="AC773" s="33">
        <f>AA773*$AE$7</f>
        <v>0.27239354999999998</v>
      </c>
      <c r="AD773" s="33">
        <f>AB773*$AE$7</f>
        <v>0.1815957</v>
      </c>
      <c r="AE773" s="43"/>
      <c r="AF773" s="43"/>
      <c r="AG773" s="43"/>
      <c r="AH773" s="33">
        <f>(AA773+AC773)*$AJ$7</f>
        <v>3.5411161499999996E-2</v>
      </c>
      <c r="AI773" s="33">
        <f>(AB773+AD773)*$AJ$7</f>
        <v>2.3607441E-2</v>
      </c>
      <c r="AJ773" s="43"/>
      <c r="AK773" s="37">
        <v>3.16</v>
      </c>
      <c r="AL773" s="38">
        <v>2.1</v>
      </c>
      <c r="AM773" s="38">
        <f t="shared" si="187"/>
        <v>3.41</v>
      </c>
      <c r="AN773" s="38">
        <f t="shared" si="188"/>
        <v>2.27</v>
      </c>
      <c r="AO773" s="37">
        <f t="shared" si="186"/>
        <v>0.68</v>
      </c>
      <c r="AP773" s="38">
        <f t="shared" si="186"/>
        <v>0.45</v>
      </c>
      <c r="AQ773" s="83"/>
      <c r="AR773" s="37">
        <f t="shared" ref="AR773:AS777" si="200">AM773+AO773</f>
        <v>4.09</v>
      </c>
      <c r="AS773" s="38">
        <f t="shared" si="200"/>
        <v>2.72</v>
      </c>
    </row>
    <row r="774" spans="1:45" ht="51.75" hidden="1" customHeight="1" x14ac:dyDescent="0.25">
      <c r="A774" s="247"/>
      <c r="B774" s="198"/>
      <c r="C774" s="200"/>
      <c r="D774" s="30" t="s">
        <v>46</v>
      </c>
      <c r="E774" s="31">
        <v>6</v>
      </c>
      <c r="F774" s="31">
        <v>4</v>
      </c>
      <c r="G774" s="33">
        <f>$G$594</f>
        <v>4.1000000000000002E-2</v>
      </c>
      <c r="H774" s="33">
        <f t="shared" si="192"/>
        <v>0.246</v>
      </c>
      <c r="I774" s="34"/>
      <c r="J774" s="33">
        <f t="shared" si="194"/>
        <v>0.16400000000000001</v>
      </c>
      <c r="K774" s="34"/>
      <c r="L774" s="33"/>
      <c r="M774" s="33"/>
      <c r="N774" s="33"/>
      <c r="O774" s="33"/>
      <c r="P774" s="33"/>
      <c r="Q774" s="33"/>
      <c r="R774" s="33"/>
      <c r="S774" s="35"/>
      <c r="T774" s="43"/>
      <c r="U774" s="36"/>
      <c r="V774" s="36"/>
      <c r="W774" s="43"/>
      <c r="X774" s="33"/>
      <c r="Y774" s="33"/>
      <c r="Z774" s="43"/>
      <c r="AA774" s="33"/>
      <c r="AB774" s="33"/>
      <c r="AC774" s="33"/>
      <c r="AD774" s="33"/>
      <c r="AE774" s="43"/>
      <c r="AF774" s="43"/>
      <c r="AG774" s="43"/>
      <c r="AH774" s="33"/>
      <c r="AI774" s="33"/>
      <c r="AJ774" s="43"/>
      <c r="AK774" s="37"/>
      <c r="AL774" s="38"/>
      <c r="AM774" s="38">
        <f t="shared" si="187"/>
        <v>0</v>
      </c>
      <c r="AN774" s="38">
        <f t="shared" si="188"/>
        <v>0</v>
      </c>
      <c r="AO774" s="37">
        <f t="shared" si="186"/>
        <v>0</v>
      </c>
      <c r="AP774" s="38">
        <f t="shared" si="186"/>
        <v>0</v>
      </c>
      <c r="AQ774" s="83"/>
      <c r="AR774" s="37">
        <f t="shared" si="200"/>
        <v>0</v>
      </c>
      <c r="AS774" s="38">
        <f t="shared" si="200"/>
        <v>0</v>
      </c>
    </row>
    <row r="775" spans="1:45" ht="26.25" customHeight="1" x14ac:dyDescent="0.25">
      <c r="A775" s="246" t="s">
        <v>999</v>
      </c>
      <c r="B775" s="197" t="s">
        <v>979</v>
      </c>
      <c r="C775" s="199" t="s">
        <v>192</v>
      </c>
      <c r="D775" s="30" t="s">
        <v>811</v>
      </c>
      <c r="E775" s="31">
        <v>6</v>
      </c>
      <c r="F775" s="31">
        <v>5</v>
      </c>
      <c r="G775" s="33">
        <f>$G$595</f>
        <v>6.0999999999999999E-2</v>
      </c>
      <c r="H775" s="33">
        <f t="shared" si="192"/>
        <v>0.36599999999999999</v>
      </c>
      <c r="I775" s="34">
        <f>H775+H776</f>
        <v>0.85799999999999998</v>
      </c>
      <c r="J775" s="33">
        <f t="shared" si="194"/>
        <v>0.30499999999999999</v>
      </c>
      <c r="K775" s="34">
        <f>J775+J776</f>
        <v>0.71500000000000008</v>
      </c>
      <c r="L775" s="33"/>
      <c r="M775" s="33"/>
      <c r="N775" s="33"/>
      <c r="O775" s="33">
        <f>I775*$Q$7</f>
        <v>1.2869999999999999E-2</v>
      </c>
      <c r="P775" s="33">
        <f>K775*$Q$7</f>
        <v>1.0725E-2</v>
      </c>
      <c r="Q775" s="33"/>
      <c r="R775" s="33">
        <f>I775*$T$7</f>
        <v>0.29172000000000003</v>
      </c>
      <c r="S775" s="35">
        <f>K775*$T$7</f>
        <v>0.24310000000000004</v>
      </c>
      <c r="T775" s="43"/>
      <c r="U775" s="36">
        <f>I775*$W$7</f>
        <v>8.5799999999999998E-5</v>
      </c>
      <c r="V775" s="36">
        <f>K775*$W$7</f>
        <v>7.1500000000000017E-5</v>
      </c>
      <c r="W775" s="43"/>
      <c r="X775" s="33">
        <f>I775*$Z$7</f>
        <v>0.65328120000000001</v>
      </c>
      <c r="Y775" s="33">
        <f>K775*$Z$7</f>
        <v>0.54440100000000002</v>
      </c>
      <c r="Z775" s="43"/>
      <c r="AA775" s="33">
        <f>I775+O775+R775+U775+X775</f>
        <v>1.815957</v>
      </c>
      <c r="AB775" s="33">
        <f>K775+P775+S775+V775+Y775</f>
        <v>1.5132975000000002</v>
      </c>
      <c r="AC775" s="33">
        <f>AA775*$AE$7</f>
        <v>0.54478709999999997</v>
      </c>
      <c r="AD775" s="33">
        <f>AB775*$AE$7</f>
        <v>0.45398925000000001</v>
      </c>
      <c r="AE775" s="43"/>
      <c r="AF775" s="43"/>
      <c r="AG775" s="43"/>
      <c r="AH775" s="33">
        <f>(AA775+AC775)*$AJ$7</f>
        <v>7.0822322999999993E-2</v>
      </c>
      <c r="AI775" s="33">
        <f>(AB775+AD775)*$AJ$7</f>
        <v>5.9018602500000003E-2</v>
      </c>
      <c r="AJ775" s="43"/>
      <c r="AK775" s="37">
        <v>6.31</v>
      </c>
      <c r="AL775" s="38">
        <v>5.26</v>
      </c>
      <c r="AM775" s="38">
        <f t="shared" si="187"/>
        <v>6.81</v>
      </c>
      <c r="AN775" s="38">
        <f t="shared" si="188"/>
        <v>5.68</v>
      </c>
      <c r="AO775" s="37">
        <f t="shared" si="186"/>
        <v>1.36</v>
      </c>
      <c r="AP775" s="38">
        <f t="shared" si="186"/>
        <v>1.1399999999999999</v>
      </c>
      <c r="AQ775" s="83"/>
      <c r="AR775" s="37">
        <f t="shared" si="200"/>
        <v>8.17</v>
      </c>
      <c r="AS775" s="38">
        <f t="shared" si="200"/>
        <v>6.8199999999999994</v>
      </c>
    </row>
    <row r="776" spans="1:45" ht="51.75" hidden="1" customHeight="1" x14ac:dyDescent="0.25">
      <c r="A776" s="247"/>
      <c r="B776" s="198"/>
      <c r="C776" s="200"/>
      <c r="D776" s="30" t="s">
        <v>46</v>
      </c>
      <c r="E776" s="31">
        <v>12</v>
      </c>
      <c r="F776" s="31">
        <v>10</v>
      </c>
      <c r="G776" s="33">
        <f>$G$594</f>
        <v>4.1000000000000002E-2</v>
      </c>
      <c r="H776" s="33">
        <f t="shared" si="192"/>
        <v>0.49199999999999999</v>
      </c>
      <c r="I776" s="34"/>
      <c r="J776" s="33">
        <f t="shared" si="194"/>
        <v>0.41000000000000003</v>
      </c>
      <c r="K776" s="34"/>
      <c r="L776" s="33"/>
      <c r="M776" s="33"/>
      <c r="N776" s="33"/>
      <c r="O776" s="33"/>
      <c r="P776" s="33"/>
      <c r="Q776" s="33"/>
      <c r="R776" s="33"/>
      <c r="S776" s="35"/>
      <c r="T776" s="43"/>
      <c r="U776" s="36"/>
      <c r="V776" s="36"/>
      <c r="W776" s="43"/>
      <c r="X776" s="33"/>
      <c r="Y776" s="33"/>
      <c r="Z776" s="43"/>
      <c r="AA776" s="33"/>
      <c r="AB776" s="33"/>
      <c r="AC776" s="33"/>
      <c r="AD776" s="33"/>
      <c r="AE776" s="43"/>
      <c r="AF776" s="43"/>
      <c r="AG776" s="43"/>
      <c r="AH776" s="33"/>
      <c r="AI776" s="33"/>
      <c r="AJ776" s="43"/>
      <c r="AK776" s="37"/>
      <c r="AL776" s="38"/>
      <c r="AM776" s="38">
        <f t="shared" si="187"/>
        <v>0</v>
      </c>
      <c r="AN776" s="38">
        <f t="shared" si="188"/>
        <v>0</v>
      </c>
      <c r="AO776" s="37">
        <f t="shared" si="186"/>
        <v>0</v>
      </c>
      <c r="AP776" s="38">
        <f t="shared" si="186"/>
        <v>0</v>
      </c>
      <c r="AQ776" s="83"/>
      <c r="AR776" s="37">
        <f t="shared" si="200"/>
        <v>0</v>
      </c>
      <c r="AS776" s="38">
        <f t="shared" si="200"/>
        <v>0</v>
      </c>
    </row>
    <row r="777" spans="1:45" ht="21" customHeight="1" x14ac:dyDescent="0.25">
      <c r="A777" s="246" t="s">
        <v>1000</v>
      </c>
      <c r="B777" s="197" t="s">
        <v>1001</v>
      </c>
      <c r="C777" s="199" t="s">
        <v>192</v>
      </c>
      <c r="D777" s="30" t="s">
        <v>811</v>
      </c>
      <c r="E777" s="31">
        <v>5</v>
      </c>
      <c r="F777" s="31">
        <v>3</v>
      </c>
      <c r="G777" s="33">
        <f>$G$595</f>
        <v>6.0999999999999999E-2</v>
      </c>
      <c r="H777" s="33">
        <f t="shared" si="192"/>
        <v>0.30499999999999999</v>
      </c>
      <c r="I777" s="34">
        <f>H777+H778</f>
        <v>0.63300000000000001</v>
      </c>
      <c r="J777" s="33">
        <f t="shared" si="194"/>
        <v>0.183</v>
      </c>
      <c r="K777" s="34">
        <f>J777+J778</f>
        <v>0.38800000000000001</v>
      </c>
      <c r="L777" s="33"/>
      <c r="M777" s="33"/>
      <c r="N777" s="33"/>
      <c r="O777" s="33">
        <f>I777*$Q$7</f>
        <v>9.495E-3</v>
      </c>
      <c r="P777" s="33">
        <f>K777*$Q$7</f>
        <v>5.8199999999999997E-3</v>
      </c>
      <c r="Q777" s="33"/>
      <c r="R777" s="33">
        <f>I777*$T$7</f>
        <v>0.21522000000000002</v>
      </c>
      <c r="S777" s="35">
        <f>K777*$T$7</f>
        <v>0.13192000000000001</v>
      </c>
      <c r="T777" s="43"/>
      <c r="U777" s="36">
        <f>I777*$W$7</f>
        <v>6.3300000000000007E-5</v>
      </c>
      <c r="V777" s="36">
        <f>K777*$W$7</f>
        <v>3.8800000000000001E-5</v>
      </c>
      <c r="W777" s="43"/>
      <c r="X777" s="33">
        <f>I777*$Z$7</f>
        <v>0.48196620000000001</v>
      </c>
      <c r="Y777" s="33">
        <f>K777*$Z$7</f>
        <v>0.2954232</v>
      </c>
      <c r="Z777" s="43"/>
      <c r="AA777" s="33">
        <f>I777+O777+R777+U777+X777</f>
        <v>1.3397445000000001</v>
      </c>
      <c r="AB777" s="33">
        <f>K777+P777+S777+V777+Y777</f>
        <v>0.82120199999999999</v>
      </c>
      <c r="AC777" s="33">
        <f>AA777*$AE$7</f>
        <v>0.40192335000000001</v>
      </c>
      <c r="AD777" s="33">
        <f>AB777*$AE$7</f>
        <v>0.24636059999999999</v>
      </c>
      <c r="AE777" s="43"/>
      <c r="AF777" s="43"/>
      <c r="AG777" s="43"/>
      <c r="AH777" s="33">
        <f>(AA777+AC777)*$AJ$7</f>
        <v>5.2250035500000007E-2</v>
      </c>
      <c r="AI777" s="33">
        <f>(AB777+AD777)*$AJ$7</f>
        <v>3.2026878000000002E-2</v>
      </c>
      <c r="AJ777" s="43"/>
      <c r="AK777" s="37">
        <v>4.6500000000000004</v>
      </c>
      <c r="AL777" s="38">
        <v>2.85</v>
      </c>
      <c r="AM777" s="38">
        <f t="shared" si="187"/>
        <v>5.0199999999999996</v>
      </c>
      <c r="AN777" s="38">
        <f t="shared" si="188"/>
        <v>3.08</v>
      </c>
      <c r="AO777" s="37">
        <f t="shared" si="186"/>
        <v>1</v>
      </c>
      <c r="AP777" s="38">
        <f t="shared" si="186"/>
        <v>0.62</v>
      </c>
      <c r="AQ777" s="83"/>
      <c r="AR777" s="37">
        <f t="shared" si="200"/>
        <v>6.02</v>
      </c>
      <c r="AS777" s="38">
        <f t="shared" si="200"/>
        <v>3.7</v>
      </c>
    </row>
    <row r="778" spans="1:45" ht="51.75" hidden="1" customHeight="1" x14ac:dyDescent="0.25">
      <c r="A778" s="247"/>
      <c r="B778" s="198"/>
      <c r="C778" s="200"/>
      <c r="D778" s="30" t="s">
        <v>46</v>
      </c>
      <c r="E778" s="31">
        <v>8</v>
      </c>
      <c r="F778" s="31">
        <v>5</v>
      </c>
      <c r="G778" s="33">
        <f>$G$594</f>
        <v>4.1000000000000002E-2</v>
      </c>
      <c r="H778" s="33">
        <f t="shared" si="192"/>
        <v>0.32800000000000001</v>
      </c>
      <c r="I778" s="34"/>
      <c r="J778" s="33">
        <f t="shared" si="194"/>
        <v>0.20500000000000002</v>
      </c>
      <c r="K778" s="34"/>
      <c r="L778" s="33"/>
      <c r="M778" s="33"/>
      <c r="N778" s="33"/>
      <c r="O778" s="33"/>
      <c r="P778" s="33"/>
      <c r="Q778" s="33"/>
      <c r="R778" s="33"/>
      <c r="S778" s="35"/>
      <c r="T778" s="43"/>
      <c r="U778" s="36"/>
      <c r="V778" s="36"/>
      <c r="W778" s="43"/>
      <c r="X778" s="33"/>
      <c r="Y778" s="33"/>
      <c r="Z778" s="43"/>
      <c r="AA778" s="33"/>
      <c r="AB778" s="33"/>
      <c r="AC778" s="33"/>
      <c r="AD778" s="33"/>
      <c r="AE778" s="43"/>
      <c r="AF778" s="43"/>
      <c r="AG778" s="43"/>
      <c r="AH778" s="33"/>
      <c r="AI778" s="33"/>
      <c r="AJ778" s="43"/>
      <c r="AK778" s="37"/>
      <c r="AL778" s="38"/>
      <c r="AM778" s="38">
        <f t="shared" si="187"/>
        <v>0</v>
      </c>
      <c r="AN778" s="38">
        <f t="shared" si="188"/>
        <v>0</v>
      </c>
      <c r="AO778" s="37">
        <f t="shared" si="186"/>
        <v>0</v>
      </c>
      <c r="AP778" s="38">
        <f t="shared" si="186"/>
        <v>0</v>
      </c>
      <c r="AQ778" s="83"/>
      <c r="AR778" s="37"/>
      <c r="AS778" s="38"/>
    </row>
    <row r="779" spans="1:45" ht="24.75" customHeight="1" x14ac:dyDescent="0.25">
      <c r="A779" s="140" t="s">
        <v>1002</v>
      </c>
      <c r="B779" s="28" t="s">
        <v>1003</v>
      </c>
      <c r="C779" s="29"/>
      <c r="D779" s="30"/>
      <c r="E779" s="31"/>
      <c r="F779" s="31"/>
      <c r="G779" s="33"/>
      <c r="H779" s="33"/>
      <c r="I779" s="34"/>
      <c r="J779" s="33"/>
      <c r="K779" s="34"/>
      <c r="L779" s="33"/>
      <c r="M779" s="33"/>
      <c r="N779" s="33"/>
      <c r="O779" s="33"/>
      <c r="P779" s="33"/>
      <c r="Q779" s="33"/>
      <c r="R779" s="33"/>
      <c r="S779" s="35"/>
      <c r="T779" s="43"/>
      <c r="U779" s="36"/>
      <c r="V779" s="36"/>
      <c r="W779" s="43"/>
      <c r="X779" s="33"/>
      <c r="Y779" s="33"/>
      <c r="Z779" s="43"/>
      <c r="AA779" s="33"/>
      <c r="AB779" s="33"/>
      <c r="AC779" s="33"/>
      <c r="AD779" s="33"/>
      <c r="AE779" s="43"/>
      <c r="AF779" s="43"/>
      <c r="AG779" s="43"/>
      <c r="AH779" s="33"/>
      <c r="AI779" s="33"/>
      <c r="AJ779" s="43"/>
      <c r="AK779" s="37"/>
      <c r="AL779" s="38"/>
      <c r="AM779" s="38"/>
      <c r="AN779" s="38"/>
      <c r="AO779" s="37"/>
      <c r="AP779" s="38"/>
      <c r="AQ779" s="83"/>
      <c r="AR779" s="37"/>
      <c r="AS779" s="38"/>
    </row>
    <row r="780" spans="1:45" ht="19.5" customHeight="1" x14ac:dyDescent="0.25">
      <c r="A780" s="246" t="s">
        <v>1004</v>
      </c>
      <c r="B780" s="197" t="s">
        <v>893</v>
      </c>
      <c r="C780" s="199" t="s">
        <v>192</v>
      </c>
      <c r="D780" s="30" t="s">
        <v>811</v>
      </c>
      <c r="E780" s="31">
        <v>7</v>
      </c>
      <c r="F780" s="31">
        <v>4</v>
      </c>
      <c r="G780" s="33">
        <f>$G$595</f>
        <v>6.0999999999999999E-2</v>
      </c>
      <c r="H780" s="33">
        <f t="shared" si="192"/>
        <v>0.42699999999999999</v>
      </c>
      <c r="I780" s="34">
        <f>H780+H781</f>
        <v>0.83699999999999997</v>
      </c>
      <c r="J780" s="33">
        <f t="shared" si="194"/>
        <v>0.24399999999999999</v>
      </c>
      <c r="K780" s="34">
        <f>J780+J781</f>
        <v>0.49</v>
      </c>
      <c r="L780" s="33"/>
      <c r="M780" s="33"/>
      <c r="N780" s="33"/>
      <c r="O780" s="33">
        <f>I780*$Q$7</f>
        <v>1.2554999999999998E-2</v>
      </c>
      <c r="P780" s="33">
        <f>K780*$Q$7</f>
        <v>7.3499999999999998E-3</v>
      </c>
      <c r="Q780" s="33"/>
      <c r="R780" s="33">
        <f>I780*$T$7</f>
        <v>0.28458</v>
      </c>
      <c r="S780" s="35">
        <f>K780*$T$7</f>
        <v>0.1666</v>
      </c>
      <c r="T780" s="43"/>
      <c r="U780" s="36">
        <f>I780*$W$7</f>
        <v>8.3700000000000002E-5</v>
      </c>
      <c r="V780" s="36">
        <f>K780*$W$7</f>
        <v>4.8999999999999998E-5</v>
      </c>
      <c r="W780" s="43"/>
      <c r="X780" s="33">
        <f>I780*$Z$7</f>
        <v>0.63729179999999996</v>
      </c>
      <c r="Y780" s="33">
        <f>K780*$Z$7</f>
        <v>0.37308599999999997</v>
      </c>
      <c r="Z780" s="43"/>
      <c r="AA780" s="33">
        <f>I780+O780+R780+U780+X780</f>
        <v>1.7715104999999998</v>
      </c>
      <c r="AB780" s="33">
        <f>K780+P780+S780+V780+Y780</f>
        <v>1.037085</v>
      </c>
      <c r="AC780" s="33">
        <f>AA780*$AE$7</f>
        <v>0.53145314999999993</v>
      </c>
      <c r="AD780" s="33">
        <f>AB780*$AE$7</f>
        <v>0.3111255</v>
      </c>
      <c r="AE780" s="43"/>
      <c r="AF780" s="43"/>
      <c r="AG780" s="43"/>
      <c r="AH780" s="33">
        <f>(AA780+AC780)*$AJ$7</f>
        <v>6.908890949999999E-2</v>
      </c>
      <c r="AI780" s="33">
        <f>(AB780+AD780)*$AJ$7</f>
        <v>4.0446314999999997E-2</v>
      </c>
      <c r="AJ780" s="43"/>
      <c r="AK780" s="37">
        <v>6.15</v>
      </c>
      <c r="AL780" s="38">
        <v>3.59</v>
      </c>
      <c r="AM780" s="38">
        <f t="shared" ref="AM780:AM843" si="201">ROUND((AK780*$AM$9),2)</f>
        <v>6.64</v>
      </c>
      <c r="AN780" s="38">
        <f t="shared" si="188"/>
        <v>3.88</v>
      </c>
      <c r="AO780" s="37">
        <f t="shared" ref="AO780:AP843" si="202">ROUND((AM780*$AQ$7),2)</f>
        <v>1.33</v>
      </c>
      <c r="AP780" s="38">
        <f t="shared" si="202"/>
        <v>0.78</v>
      </c>
      <c r="AQ780" s="83"/>
      <c r="AR780" s="37">
        <f t="shared" ref="AR780:AS782" si="203">AM780+AO780</f>
        <v>7.97</v>
      </c>
      <c r="AS780" s="38">
        <f t="shared" si="203"/>
        <v>4.66</v>
      </c>
    </row>
    <row r="781" spans="1:45" ht="51.75" hidden="1" customHeight="1" x14ac:dyDescent="0.25">
      <c r="A781" s="247"/>
      <c r="B781" s="198"/>
      <c r="C781" s="200"/>
      <c r="D781" s="30" t="s">
        <v>46</v>
      </c>
      <c r="E781" s="31">
        <v>10</v>
      </c>
      <c r="F781" s="31">
        <v>6</v>
      </c>
      <c r="G781" s="33">
        <f>$G$594</f>
        <v>4.1000000000000002E-2</v>
      </c>
      <c r="H781" s="33">
        <f t="shared" si="192"/>
        <v>0.41000000000000003</v>
      </c>
      <c r="I781" s="34"/>
      <c r="J781" s="33">
        <f t="shared" si="194"/>
        <v>0.246</v>
      </c>
      <c r="K781" s="34"/>
      <c r="L781" s="33"/>
      <c r="M781" s="33"/>
      <c r="N781" s="33"/>
      <c r="O781" s="33"/>
      <c r="P781" s="33"/>
      <c r="Q781" s="33"/>
      <c r="R781" s="33"/>
      <c r="S781" s="35"/>
      <c r="T781" s="43"/>
      <c r="U781" s="36"/>
      <c r="V781" s="36"/>
      <c r="W781" s="43"/>
      <c r="X781" s="33"/>
      <c r="Y781" s="33"/>
      <c r="Z781" s="43"/>
      <c r="AA781" s="33"/>
      <c r="AB781" s="33"/>
      <c r="AC781" s="33"/>
      <c r="AD781" s="33"/>
      <c r="AE781" s="43"/>
      <c r="AF781" s="43"/>
      <c r="AG781" s="43"/>
      <c r="AH781" s="33"/>
      <c r="AI781" s="33"/>
      <c r="AJ781" s="43"/>
      <c r="AK781" s="37"/>
      <c r="AL781" s="38"/>
      <c r="AM781" s="38">
        <f t="shared" si="201"/>
        <v>0</v>
      </c>
      <c r="AN781" s="38">
        <f t="shared" ref="AN781:AN844" si="204">ROUND((AL781*$AN$9),2)</f>
        <v>0</v>
      </c>
      <c r="AO781" s="37">
        <f t="shared" si="202"/>
        <v>0</v>
      </c>
      <c r="AP781" s="38">
        <f t="shared" si="202"/>
        <v>0</v>
      </c>
      <c r="AQ781" s="83"/>
      <c r="AR781" s="37">
        <f t="shared" si="203"/>
        <v>0</v>
      </c>
      <c r="AS781" s="38">
        <f t="shared" si="203"/>
        <v>0</v>
      </c>
    </row>
    <row r="782" spans="1:45" ht="23.25" customHeight="1" x14ac:dyDescent="0.25">
      <c r="A782" s="246" t="s">
        <v>1005</v>
      </c>
      <c r="B782" s="197" t="s">
        <v>1006</v>
      </c>
      <c r="C782" s="199" t="s">
        <v>192</v>
      </c>
      <c r="D782" s="30" t="s">
        <v>811</v>
      </c>
      <c r="E782" s="31">
        <v>11</v>
      </c>
      <c r="F782" s="31">
        <v>8</v>
      </c>
      <c r="G782" s="33">
        <f>$G$595</f>
        <v>6.0999999999999999E-2</v>
      </c>
      <c r="H782" s="33">
        <f t="shared" si="192"/>
        <v>0.67100000000000004</v>
      </c>
      <c r="I782" s="34">
        <f>H782+H783</f>
        <v>1.327</v>
      </c>
      <c r="J782" s="33">
        <f t="shared" si="194"/>
        <v>0.48799999999999999</v>
      </c>
      <c r="K782" s="34">
        <f>J782+J783</f>
        <v>0.98</v>
      </c>
      <c r="L782" s="33"/>
      <c r="M782" s="33"/>
      <c r="N782" s="33"/>
      <c r="O782" s="33">
        <f>I782*$Q$7</f>
        <v>1.9904999999999999E-2</v>
      </c>
      <c r="P782" s="33">
        <f>K782*$Q$7</f>
        <v>1.47E-2</v>
      </c>
      <c r="Q782" s="33"/>
      <c r="R782" s="33">
        <f>I782*$T$7</f>
        <v>0.45118000000000003</v>
      </c>
      <c r="S782" s="35">
        <f>K782*$T$7</f>
        <v>0.3332</v>
      </c>
      <c r="T782" s="43"/>
      <c r="U782" s="36">
        <f>I782*$W$7</f>
        <v>1.327E-4</v>
      </c>
      <c r="V782" s="36">
        <f>K782*$W$7</f>
        <v>9.7999999999999997E-5</v>
      </c>
      <c r="W782" s="43"/>
      <c r="X782" s="33">
        <f>I782*$Z$7</f>
        <v>1.0103777999999999</v>
      </c>
      <c r="Y782" s="33">
        <f>K782*$Z$7</f>
        <v>0.74617199999999995</v>
      </c>
      <c r="Z782" s="43"/>
      <c r="AA782" s="33">
        <f>I782+O782+R782+U782+X782</f>
        <v>2.8085955</v>
      </c>
      <c r="AB782" s="33">
        <f>K782+P782+S782+V782+Y782</f>
        <v>2.0741700000000001</v>
      </c>
      <c r="AC782" s="33">
        <f>AA782*$AE$7</f>
        <v>0.84257864999999998</v>
      </c>
      <c r="AD782" s="33">
        <f>AB782*$AE$7</f>
        <v>0.622251</v>
      </c>
      <c r="AE782" s="43"/>
      <c r="AF782" s="43"/>
      <c r="AG782" s="43"/>
      <c r="AH782" s="33">
        <f>(AA782+AC782)*$AJ$7</f>
        <v>0.1095352245</v>
      </c>
      <c r="AI782" s="33">
        <f>(AB782+AD782)*$AJ$7</f>
        <v>8.0892629999999993E-2</v>
      </c>
      <c r="AJ782" s="43"/>
      <c r="AK782" s="37">
        <v>9.75</v>
      </c>
      <c r="AL782" s="38">
        <v>7.2</v>
      </c>
      <c r="AM782" s="38">
        <f t="shared" si="201"/>
        <v>10.53</v>
      </c>
      <c r="AN782" s="38">
        <f t="shared" si="204"/>
        <v>7.78</v>
      </c>
      <c r="AO782" s="37">
        <f t="shared" si="202"/>
        <v>2.11</v>
      </c>
      <c r="AP782" s="38">
        <f t="shared" si="202"/>
        <v>1.56</v>
      </c>
      <c r="AQ782" s="83"/>
      <c r="AR782" s="37">
        <f t="shared" si="203"/>
        <v>12.639999999999999</v>
      </c>
      <c r="AS782" s="38">
        <f t="shared" si="203"/>
        <v>9.34</v>
      </c>
    </row>
    <row r="783" spans="1:45" ht="51.75" hidden="1" customHeight="1" x14ac:dyDescent="0.25">
      <c r="A783" s="247"/>
      <c r="B783" s="198"/>
      <c r="C783" s="200"/>
      <c r="D783" s="30" t="s">
        <v>46</v>
      </c>
      <c r="E783" s="31">
        <v>16</v>
      </c>
      <c r="F783" s="31">
        <v>12</v>
      </c>
      <c r="G783" s="33">
        <f>$G$594</f>
        <v>4.1000000000000002E-2</v>
      </c>
      <c r="H783" s="33">
        <f t="shared" si="192"/>
        <v>0.65600000000000003</v>
      </c>
      <c r="I783" s="34"/>
      <c r="J783" s="33">
        <f t="shared" si="194"/>
        <v>0.49199999999999999</v>
      </c>
      <c r="K783" s="34"/>
      <c r="L783" s="33"/>
      <c r="M783" s="33"/>
      <c r="N783" s="33"/>
      <c r="O783" s="33"/>
      <c r="P783" s="33"/>
      <c r="Q783" s="33"/>
      <c r="R783" s="33"/>
      <c r="S783" s="35"/>
      <c r="T783" s="43"/>
      <c r="U783" s="36"/>
      <c r="V783" s="36"/>
      <c r="W783" s="43"/>
      <c r="X783" s="33"/>
      <c r="Y783" s="33"/>
      <c r="Z783" s="43"/>
      <c r="AA783" s="33"/>
      <c r="AB783" s="33"/>
      <c r="AC783" s="33"/>
      <c r="AD783" s="33"/>
      <c r="AE783" s="43"/>
      <c r="AF783" s="43"/>
      <c r="AG783" s="43"/>
      <c r="AH783" s="33"/>
      <c r="AI783" s="33"/>
      <c r="AJ783" s="43"/>
      <c r="AK783" s="37"/>
      <c r="AL783" s="38"/>
      <c r="AM783" s="38">
        <f t="shared" si="201"/>
        <v>0</v>
      </c>
      <c r="AN783" s="38">
        <f t="shared" si="204"/>
        <v>0</v>
      </c>
      <c r="AO783" s="37">
        <f t="shared" si="202"/>
        <v>0</v>
      </c>
      <c r="AP783" s="38">
        <f t="shared" si="202"/>
        <v>0</v>
      </c>
      <c r="AQ783" s="83"/>
      <c r="AR783" s="37"/>
      <c r="AS783" s="38"/>
    </row>
    <row r="784" spans="1:45" ht="19.5" customHeight="1" x14ac:dyDescent="0.25">
      <c r="A784" s="140" t="s">
        <v>1007</v>
      </c>
      <c r="B784" s="28" t="s">
        <v>1008</v>
      </c>
      <c r="C784" s="29"/>
      <c r="D784" s="30"/>
      <c r="E784" s="31"/>
      <c r="F784" s="31"/>
      <c r="G784" s="33"/>
      <c r="H784" s="33"/>
      <c r="I784" s="34"/>
      <c r="J784" s="33"/>
      <c r="K784" s="34"/>
      <c r="L784" s="33"/>
      <c r="M784" s="33"/>
      <c r="N784" s="33"/>
      <c r="O784" s="33"/>
      <c r="P784" s="33"/>
      <c r="Q784" s="33"/>
      <c r="R784" s="33"/>
      <c r="S784" s="35"/>
      <c r="T784" s="43"/>
      <c r="U784" s="36"/>
      <c r="V784" s="36"/>
      <c r="W784" s="43"/>
      <c r="X784" s="33"/>
      <c r="Y784" s="33"/>
      <c r="Z784" s="43"/>
      <c r="AA784" s="33"/>
      <c r="AB784" s="33"/>
      <c r="AC784" s="33"/>
      <c r="AD784" s="33"/>
      <c r="AE784" s="43"/>
      <c r="AF784" s="43"/>
      <c r="AG784" s="43"/>
      <c r="AH784" s="33"/>
      <c r="AI784" s="33"/>
      <c r="AJ784" s="43"/>
      <c r="AK784" s="37"/>
      <c r="AL784" s="38"/>
      <c r="AM784" s="38"/>
      <c r="AN784" s="38"/>
      <c r="AO784" s="37"/>
      <c r="AP784" s="38"/>
      <c r="AQ784" s="83"/>
      <c r="AR784" s="37"/>
      <c r="AS784" s="38"/>
    </row>
    <row r="785" spans="1:45" ht="19.5" customHeight="1" x14ac:dyDescent="0.25">
      <c r="A785" s="246" t="s">
        <v>1009</v>
      </c>
      <c r="B785" s="197" t="s">
        <v>893</v>
      </c>
      <c r="C785" s="199" t="s">
        <v>192</v>
      </c>
      <c r="D785" s="30" t="s">
        <v>811</v>
      </c>
      <c r="E785" s="31">
        <v>4</v>
      </c>
      <c r="F785" s="31">
        <v>3</v>
      </c>
      <c r="G785" s="33">
        <f>$G$595</f>
        <v>6.0999999999999999E-2</v>
      </c>
      <c r="H785" s="33">
        <f t="shared" si="192"/>
        <v>0.24399999999999999</v>
      </c>
      <c r="I785" s="34">
        <f>H785+H786</f>
        <v>0.49</v>
      </c>
      <c r="J785" s="33">
        <f t="shared" si="194"/>
        <v>0.183</v>
      </c>
      <c r="K785" s="34">
        <f>J785+J786</f>
        <v>0.34699999999999998</v>
      </c>
      <c r="L785" s="33"/>
      <c r="M785" s="33"/>
      <c r="N785" s="33"/>
      <c r="O785" s="33">
        <f>I785*$Q$7</f>
        <v>7.3499999999999998E-3</v>
      </c>
      <c r="P785" s="33">
        <f>K785*$Q$7</f>
        <v>5.2049999999999996E-3</v>
      </c>
      <c r="Q785" s="33"/>
      <c r="R785" s="33">
        <f>I785*$T$7</f>
        <v>0.1666</v>
      </c>
      <c r="S785" s="35">
        <f>K785*$T$7</f>
        <v>0.11798</v>
      </c>
      <c r="T785" s="43"/>
      <c r="U785" s="36">
        <f>I785*$W$7</f>
        <v>4.8999999999999998E-5</v>
      </c>
      <c r="V785" s="36">
        <f>K785*$W$7</f>
        <v>3.4699999999999996E-5</v>
      </c>
      <c r="W785" s="43"/>
      <c r="X785" s="33">
        <f>I785*$Z$7</f>
        <v>0.37308599999999997</v>
      </c>
      <c r="Y785" s="33">
        <f>K785*$Z$7</f>
        <v>0.26420579999999999</v>
      </c>
      <c r="Z785" s="43"/>
      <c r="AA785" s="33">
        <f>I785+O785+R785+U785+X785</f>
        <v>1.037085</v>
      </c>
      <c r="AB785" s="33">
        <f>K785+P785+S785+V785+Y785</f>
        <v>0.73442549999999995</v>
      </c>
      <c r="AC785" s="33">
        <f>AA785*$AE$7</f>
        <v>0.3111255</v>
      </c>
      <c r="AD785" s="33">
        <f>AB785*$AE$7</f>
        <v>0.22032764999999999</v>
      </c>
      <c r="AE785" s="43"/>
      <c r="AF785" s="43"/>
      <c r="AG785" s="43"/>
      <c r="AH785" s="33">
        <f>(AA785+AC785)*$AJ$7</f>
        <v>4.0446314999999997E-2</v>
      </c>
      <c r="AI785" s="33">
        <f>(AB785+AD785)*$AJ$7</f>
        <v>2.8642594499999997E-2</v>
      </c>
      <c r="AJ785" s="43"/>
      <c r="AK785" s="37">
        <v>3.59</v>
      </c>
      <c r="AL785" s="38">
        <v>2.5499999999999998</v>
      </c>
      <c r="AM785" s="38">
        <f t="shared" si="201"/>
        <v>3.88</v>
      </c>
      <c r="AN785" s="38">
        <f t="shared" si="204"/>
        <v>2.75</v>
      </c>
      <c r="AO785" s="37">
        <f t="shared" si="202"/>
        <v>0.78</v>
      </c>
      <c r="AP785" s="38">
        <f t="shared" si="202"/>
        <v>0.55000000000000004</v>
      </c>
      <c r="AQ785" s="83"/>
      <c r="AR785" s="37">
        <f t="shared" ref="AR785:AS787" si="205">AM785+AO785</f>
        <v>4.66</v>
      </c>
      <c r="AS785" s="38">
        <f t="shared" si="205"/>
        <v>3.3</v>
      </c>
    </row>
    <row r="786" spans="1:45" ht="51.75" hidden="1" customHeight="1" x14ac:dyDescent="0.25">
      <c r="A786" s="247"/>
      <c r="B786" s="198"/>
      <c r="C786" s="200"/>
      <c r="D786" s="30" t="s">
        <v>46</v>
      </c>
      <c r="E786" s="31">
        <v>6</v>
      </c>
      <c r="F786" s="31">
        <v>4</v>
      </c>
      <c r="G786" s="33">
        <f>$G$594</f>
        <v>4.1000000000000002E-2</v>
      </c>
      <c r="H786" s="33">
        <f t="shared" si="192"/>
        <v>0.246</v>
      </c>
      <c r="I786" s="34"/>
      <c r="J786" s="33">
        <f t="shared" si="194"/>
        <v>0.16400000000000001</v>
      </c>
      <c r="K786" s="34"/>
      <c r="L786" s="33"/>
      <c r="M786" s="33"/>
      <c r="N786" s="33"/>
      <c r="O786" s="33"/>
      <c r="P786" s="33"/>
      <c r="Q786" s="33"/>
      <c r="R786" s="33"/>
      <c r="S786" s="35"/>
      <c r="T786" s="43"/>
      <c r="U786" s="36"/>
      <c r="V786" s="36"/>
      <c r="W786" s="43"/>
      <c r="X786" s="33"/>
      <c r="Y786" s="33"/>
      <c r="Z786" s="43"/>
      <c r="AA786" s="33"/>
      <c r="AB786" s="33"/>
      <c r="AC786" s="33"/>
      <c r="AD786" s="33"/>
      <c r="AE786" s="43"/>
      <c r="AF786" s="43"/>
      <c r="AG786" s="43"/>
      <c r="AH786" s="33"/>
      <c r="AI786" s="33"/>
      <c r="AJ786" s="43"/>
      <c r="AK786" s="37"/>
      <c r="AL786" s="38"/>
      <c r="AM786" s="38">
        <f t="shared" si="201"/>
        <v>0</v>
      </c>
      <c r="AN786" s="38">
        <f t="shared" si="204"/>
        <v>0</v>
      </c>
      <c r="AO786" s="37">
        <f t="shared" si="202"/>
        <v>0</v>
      </c>
      <c r="AP786" s="38">
        <f t="shared" si="202"/>
        <v>0</v>
      </c>
      <c r="AQ786" s="83"/>
      <c r="AR786" s="37">
        <f t="shared" si="205"/>
        <v>0</v>
      </c>
      <c r="AS786" s="38">
        <f t="shared" si="205"/>
        <v>0</v>
      </c>
    </row>
    <row r="787" spans="1:45" ht="30" customHeight="1" x14ac:dyDescent="0.25">
      <c r="A787" s="246" t="s">
        <v>1010</v>
      </c>
      <c r="B787" s="197" t="s">
        <v>1011</v>
      </c>
      <c r="C787" s="199" t="s">
        <v>192</v>
      </c>
      <c r="D787" s="30" t="s">
        <v>811</v>
      </c>
      <c r="E787" s="31">
        <v>9</v>
      </c>
      <c r="F787" s="31">
        <v>6</v>
      </c>
      <c r="G787" s="33">
        <f>$G$595</f>
        <v>6.0999999999999999E-2</v>
      </c>
      <c r="H787" s="33">
        <f t="shared" si="192"/>
        <v>0.54899999999999993</v>
      </c>
      <c r="I787" s="34">
        <f>H787+H788</f>
        <v>1.0819999999999999</v>
      </c>
      <c r="J787" s="33">
        <f t="shared" si="194"/>
        <v>0.36599999999999999</v>
      </c>
      <c r="K787" s="34">
        <f>J787+J788</f>
        <v>0.81699999999999995</v>
      </c>
      <c r="L787" s="33"/>
      <c r="M787" s="33"/>
      <c r="N787" s="33"/>
      <c r="O787" s="33">
        <f>I787*$Q$7</f>
        <v>1.6229999999999998E-2</v>
      </c>
      <c r="P787" s="33">
        <f>K787*$Q$7</f>
        <v>1.2254999999999999E-2</v>
      </c>
      <c r="Q787" s="33"/>
      <c r="R787" s="33">
        <f>I787*$T$7</f>
        <v>0.36787999999999998</v>
      </c>
      <c r="S787" s="35">
        <f>K787*$T$7</f>
        <v>0.27778000000000003</v>
      </c>
      <c r="T787" s="43"/>
      <c r="U787" s="36">
        <f>I787*$W$7</f>
        <v>1.0819999999999999E-4</v>
      </c>
      <c r="V787" s="36">
        <f>K787*$W$7</f>
        <v>8.1699999999999994E-5</v>
      </c>
      <c r="W787" s="43"/>
      <c r="X787" s="33">
        <f>I787*$Z$7</f>
        <v>0.82383479999999987</v>
      </c>
      <c r="Y787" s="33">
        <f>K787*$Z$7</f>
        <v>0.62206379999999994</v>
      </c>
      <c r="Z787" s="43"/>
      <c r="AA787" s="33">
        <f>I787+O787+R787+U787+X787</f>
        <v>2.2900529999999995</v>
      </c>
      <c r="AB787" s="33">
        <f>K787+P787+S787+V787+Y787</f>
        <v>1.7291805</v>
      </c>
      <c r="AC787" s="33">
        <f>AA787*$AE$7</f>
        <v>0.68701589999999979</v>
      </c>
      <c r="AD787" s="33">
        <f>AB787*$AE$7</f>
        <v>0.51875415000000002</v>
      </c>
      <c r="AE787" s="43"/>
      <c r="AF787" s="43"/>
      <c r="AG787" s="43"/>
      <c r="AH787" s="33">
        <f>(AA787+AC787)*$AJ$7</f>
        <v>8.9312066999999967E-2</v>
      </c>
      <c r="AI787" s="33">
        <f>(AB787+AD787)*$AJ$7</f>
        <v>6.7438039499999991E-2</v>
      </c>
      <c r="AJ787" s="43"/>
      <c r="AK787" s="37">
        <v>7.95</v>
      </c>
      <c r="AL787" s="38">
        <v>6</v>
      </c>
      <c r="AM787" s="38">
        <f t="shared" si="201"/>
        <v>8.59</v>
      </c>
      <c r="AN787" s="38">
        <f t="shared" si="204"/>
        <v>6.48</v>
      </c>
      <c r="AO787" s="37">
        <f t="shared" si="202"/>
        <v>1.72</v>
      </c>
      <c r="AP787" s="38">
        <f t="shared" si="202"/>
        <v>1.3</v>
      </c>
      <c r="AQ787" s="83"/>
      <c r="AR787" s="37">
        <f t="shared" si="205"/>
        <v>10.31</v>
      </c>
      <c r="AS787" s="38">
        <f t="shared" si="205"/>
        <v>7.78</v>
      </c>
    </row>
    <row r="788" spans="1:45" ht="51.75" hidden="1" customHeight="1" x14ac:dyDescent="0.25">
      <c r="A788" s="247"/>
      <c r="B788" s="198"/>
      <c r="C788" s="200"/>
      <c r="D788" s="30" t="s">
        <v>46</v>
      </c>
      <c r="E788" s="31">
        <v>13</v>
      </c>
      <c r="F788" s="31">
        <v>11</v>
      </c>
      <c r="G788" s="33">
        <f>$G$594</f>
        <v>4.1000000000000002E-2</v>
      </c>
      <c r="H788" s="33">
        <f t="shared" si="192"/>
        <v>0.53300000000000003</v>
      </c>
      <c r="I788" s="34"/>
      <c r="J788" s="33">
        <f t="shared" si="194"/>
        <v>0.45100000000000001</v>
      </c>
      <c r="K788" s="34"/>
      <c r="L788" s="33"/>
      <c r="M788" s="33"/>
      <c r="N788" s="33"/>
      <c r="O788" s="33"/>
      <c r="P788" s="33"/>
      <c r="Q788" s="33"/>
      <c r="R788" s="33"/>
      <c r="S788" s="35"/>
      <c r="T788" s="43"/>
      <c r="U788" s="36"/>
      <c r="V788" s="36"/>
      <c r="W788" s="43"/>
      <c r="X788" s="33"/>
      <c r="Y788" s="33"/>
      <c r="Z788" s="43"/>
      <c r="AA788" s="33"/>
      <c r="AB788" s="33"/>
      <c r="AC788" s="33"/>
      <c r="AD788" s="33"/>
      <c r="AE788" s="43"/>
      <c r="AF788" s="43"/>
      <c r="AG788" s="43"/>
      <c r="AH788" s="33"/>
      <c r="AI788" s="33"/>
      <c r="AJ788" s="43"/>
      <c r="AK788" s="37"/>
      <c r="AL788" s="38"/>
      <c r="AM788" s="38">
        <f t="shared" si="201"/>
        <v>0</v>
      </c>
      <c r="AN788" s="38">
        <f t="shared" si="204"/>
        <v>0</v>
      </c>
      <c r="AO788" s="37">
        <f t="shared" si="202"/>
        <v>0</v>
      </c>
      <c r="AP788" s="38">
        <f t="shared" si="202"/>
        <v>0</v>
      </c>
      <c r="AQ788" s="83"/>
      <c r="AR788" s="37"/>
      <c r="AS788" s="38"/>
    </row>
    <row r="789" spans="1:45" ht="21.75" customHeight="1" x14ac:dyDescent="0.25">
      <c r="A789" s="140" t="s">
        <v>1012</v>
      </c>
      <c r="B789" s="28" t="s">
        <v>1013</v>
      </c>
      <c r="C789" s="29"/>
      <c r="D789" s="30"/>
      <c r="E789" s="31"/>
      <c r="F789" s="31"/>
      <c r="G789" s="33"/>
      <c r="H789" s="33"/>
      <c r="I789" s="34"/>
      <c r="J789" s="33"/>
      <c r="K789" s="34"/>
      <c r="L789" s="33"/>
      <c r="M789" s="33"/>
      <c r="N789" s="33"/>
      <c r="O789" s="33"/>
      <c r="P789" s="33"/>
      <c r="Q789" s="33"/>
      <c r="R789" s="33"/>
      <c r="S789" s="35"/>
      <c r="T789" s="43"/>
      <c r="U789" s="36"/>
      <c r="V789" s="36"/>
      <c r="W789" s="43"/>
      <c r="X789" s="33"/>
      <c r="Y789" s="33"/>
      <c r="Z789" s="43"/>
      <c r="AA789" s="33"/>
      <c r="AB789" s="33"/>
      <c r="AC789" s="33"/>
      <c r="AD789" s="33"/>
      <c r="AE789" s="43"/>
      <c r="AF789" s="43"/>
      <c r="AG789" s="43"/>
      <c r="AH789" s="33"/>
      <c r="AI789" s="33"/>
      <c r="AJ789" s="43"/>
      <c r="AK789" s="37"/>
      <c r="AL789" s="38"/>
      <c r="AM789" s="38"/>
      <c r="AN789" s="38"/>
      <c r="AO789" s="37"/>
      <c r="AP789" s="38"/>
      <c r="AQ789" s="83"/>
      <c r="AR789" s="37"/>
      <c r="AS789" s="38"/>
    </row>
    <row r="790" spans="1:45" ht="21" customHeight="1" x14ac:dyDescent="0.25">
      <c r="A790" s="246" t="s">
        <v>1014</v>
      </c>
      <c r="B790" s="197" t="s">
        <v>893</v>
      </c>
      <c r="C790" s="199" t="s">
        <v>192</v>
      </c>
      <c r="D790" s="30" t="s">
        <v>811</v>
      </c>
      <c r="E790" s="31">
        <v>5</v>
      </c>
      <c r="F790" s="31">
        <v>3</v>
      </c>
      <c r="G790" s="33">
        <f>$G$595</f>
        <v>6.0999999999999999E-2</v>
      </c>
      <c r="H790" s="33">
        <f t="shared" si="192"/>
        <v>0.30499999999999999</v>
      </c>
      <c r="I790" s="34">
        <f>H790+H791</f>
        <v>0.71500000000000008</v>
      </c>
      <c r="J790" s="33">
        <f t="shared" si="194"/>
        <v>0.183</v>
      </c>
      <c r="K790" s="34">
        <f>J790+J791</f>
        <v>0.42899999999999999</v>
      </c>
      <c r="L790" s="33"/>
      <c r="M790" s="33"/>
      <c r="N790" s="33"/>
      <c r="O790" s="33">
        <f>I790*$Q$7</f>
        <v>1.0725E-2</v>
      </c>
      <c r="P790" s="33">
        <f>K790*$Q$7</f>
        <v>6.4349999999999997E-3</v>
      </c>
      <c r="Q790" s="33"/>
      <c r="R790" s="33">
        <f>I790*$T$7</f>
        <v>0.24310000000000004</v>
      </c>
      <c r="S790" s="35">
        <f>K790*$T$7</f>
        <v>0.14586000000000002</v>
      </c>
      <c r="T790" s="43"/>
      <c r="U790" s="36">
        <f>I790*$W$7</f>
        <v>7.1500000000000017E-5</v>
      </c>
      <c r="V790" s="36">
        <f>K790*$W$7</f>
        <v>4.2899999999999999E-5</v>
      </c>
      <c r="W790" s="43"/>
      <c r="X790" s="33">
        <f>I790*$Z$7</f>
        <v>0.54440100000000002</v>
      </c>
      <c r="Y790" s="33">
        <f>K790*$Z$7</f>
        <v>0.3266406</v>
      </c>
      <c r="Z790" s="43"/>
      <c r="AA790" s="33">
        <f>I790+O790+R790+U790+X790</f>
        <v>1.5132975000000002</v>
      </c>
      <c r="AB790" s="33">
        <f>K790+P790+S790+V790+Y790</f>
        <v>0.90797850000000002</v>
      </c>
      <c r="AC790" s="33">
        <f>AA790*$AE$7</f>
        <v>0.45398925000000001</v>
      </c>
      <c r="AD790" s="33">
        <f>AB790*$AE$7</f>
        <v>0.27239354999999998</v>
      </c>
      <c r="AE790" s="43"/>
      <c r="AF790" s="43"/>
      <c r="AG790" s="43"/>
      <c r="AH790" s="33">
        <f>(AA790+AC790)*$AJ$7</f>
        <v>5.9018602500000003E-2</v>
      </c>
      <c r="AI790" s="33">
        <f>(AB790+AD790)*$AJ$7</f>
        <v>3.5411161499999996E-2</v>
      </c>
      <c r="AJ790" s="43"/>
      <c r="AK790" s="37">
        <v>5.26</v>
      </c>
      <c r="AL790" s="38">
        <v>3.16</v>
      </c>
      <c r="AM790" s="38">
        <f t="shared" si="201"/>
        <v>5.68</v>
      </c>
      <c r="AN790" s="38">
        <f t="shared" si="204"/>
        <v>3.41</v>
      </c>
      <c r="AO790" s="37">
        <f t="shared" si="202"/>
        <v>1.1399999999999999</v>
      </c>
      <c r="AP790" s="38">
        <f t="shared" si="202"/>
        <v>0.68</v>
      </c>
      <c r="AQ790" s="83"/>
      <c r="AR790" s="37">
        <f t="shared" ref="AR790:AS792" si="206">AM790+AO790</f>
        <v>6.8199999999999994</v>
      </c>
      <c r="AS790" s="38">
        <f t="shared" si="206"/>
        <v>4.09</v>
      </c>
    </row>
    <row r="791" spans="1:45" ht="51.75" hidden="1" customHeight="1" x14ac:dyDescent="0.25">
      <c r="A791" s="247"/>
      <c r="B791" s="198"/>
      <c r="C791" s="200"/>
      <c r="D791" s="30" t="s">
        <v>46</v>
      </c>
      <c r="E791" s="31">
        <v>10</v>
      </c>
      <c r="F791" s="31">
        <v>6</v>
      </c>
      <c r="G791" s="33">
        <f>$G$594</f>
        <v>4.1000000000000002E-2</v>
      </c>
      <c r="H791" s="33">
        <f t="shared" si="192"/>
        <v>0.41000000000000003</v>
      </c>
      <c r="I791" s="34"/>
      <c r="J791" s="33">
        <f t="shared" si="194"/>
        <v>0.246</v>
      </c>
      <c r="K791" s="34"/>
      <c r="L791" s="33"/>
      <c r="M791" s="33"/>
      <c r="N791" s="33"/>
      <c r="O791" s="33"/>
      <c r="P791" s="33"/>
      <c r="Q791" s="33"/>
      <c r="R791" s="33"/>
      <c r="S791" s="35"/>
      <c r="T791" s="43"/>
      <c r="U791" s="36"/>
      <c r="V791" s="36"/>
      <c r="W791" s="43"/>
      <c r="X791" s="33"/>
      <c r="Y791" s="33"/>
      <c r="Z791" s="43"/>
      <c r="AA791" s="33"/>
      <c r="AB791" s="33"/>
      <c r="AC791" s="33"/>
      <c r="AD791" s="33"/>
      <c r="AE791" s="43"/>
      <c r="AF791" s="43"/>
      <c r="AG791" s="43"/>
      <c r="AH791" s="33"/>
      <c r="AI791" s="33"/>
      <c r="AJ791" s="43"/>
      <c r="AK791" s="37"/>
      <c r="AL791" s="38"/>
      <c r="AM791" s="38">
        <f t="shared" si="201"/>
        <v>0</v>
      </c>
      <c r="AN791" s="38">
        <f t="shared" si="204"/>
        <v>0</v>
      </c>
      <c r="AO791" s="37">
        <f t="shared" si="202"/>
        <v>0</v>
      </c>
      <c r="AP791" s="38">
        <f t="shared" si="202"/>
        <v>0</v>
      </c>
      <c r="AQ791" s="83"/>
      <c r="AR791" s="37">
        <f t="shared" si="206"/>
        <v>0</v>
      </c>
      <c r="AS791" s="38">
        <f t="shared" si="206"/>
        <v>0</v>
      </c>
    </row>
    <row r="792" spans="1:45" ht="20.25" customHeight="1" x14ac:dyDescent="0.25">
      <c r="A792" s="246" t="s">
        <v>1015</v>
      </c>
      <c r="B792" s="197" t="s">
        <v>1006</v>
      </c>
      <c r="C792" s="199" t="s">
        <v>192</v>
      </c>
      <c r="D792" s="30" t="s">
        <v>811</v>
      </c>
      <c r="E792" s="31">
        <v>10</v>
      </c>
      <c r="F792" s="31">
        <v>8</v>
      </c>
      <c r="G792" s="33">
        <f>$G$595</f>
        <v>6.0999999999999999E-2</v>
      </c>
      <c r="H792" s="33">
        <f t="shared" si="192"/>
        <v>0.61</v>
      </c>
      <c r="I792" s="34">
        <f>H792+H793</f>
        <v>1.1019999999999999</v>
      </c>
      <c r="J792" s="33">
        <f t="shared" si="194"/>
        <v>0.48799999999999999</v>
      </c>
      <c r="K792" s="34">
        <f>J792+J793</f>
        <v>0.81600000000000006</v>
      </c>
      <c r="L792" s="33"/>
      <c r="M792" s="33"/>
      <c r="N792" s="33"/>
      <c r="O792" s="33">
        <f>I792*$Q$7</f>
        <v>1.6529999999999996E-2</v>
      </c>
      <c r="P792" s="33">
        <f>K792*$Q$7</f>
        <v>1.2240000000000001E-2</v>
      </c>
      <c r="Q792" s="33"/>
      <c r="R792" s="33">
        <f>I792*$T$7</f>
        <v>0.37467999999999996</v>
      </c>
      <c r="S792" s="35">
        <f>K792*$T$7</f>
        <v>0.27744000000000002</v>
      </c>
      <c r="T792" s="43"/>
      <c r="U792" s="36">
        <f>I792*$W$7</f>
        <v>1.102E-4</v>
      </c>
      <c r="V792" s="36">
        <f>K792*$W$7</f>
        <v>8.1600000000000005E-5</v>
      </c>
      <c r="W792" s="43"/>
      <c r="X792" s="33">
        <f>I792*$Z$7</f>
        <v>0.83906279999999989</v>
      </c>
      <c r="Y792" s="33">
        <f>K792*$Z$7</f>
        <v>0.62130240000000003</v>
      </c>
      <c r="Z792" s="43"/>
      <c r="AA792" s="33">
        <f>I792+O792+R792+U792+X792</f>
        <v>2.3323829999999997</v>
      </c>
      <c r="AB792" s="33">
        <f>K792+P792+S792+V792+Y792</f>
        <v>1.7270639999999999</v>
      </c>
      <c r="AC792" s="33">
        <f>AA792*$AE$7</f>
        <v>0.69971489999999992</v>
      </c>
      <c r="AD792" s="33">
        <f>AB792*$AE$7</f>
        <v>0.5181192</v>
      </c>
      <c r="AE792" s="43"/>
      <c r="AF792" s="43"/>
      <c r="AG792" s="43"/>
      <c r="AH792" s="33">
        <f>(AA792+AC792)*$AJ$7</f>
        <v>9.0962936999999994E-2</v>
      </c>
      <c r="AI792" s="33">
        <f>(AB792+AD792)*$AJ$7</f>
        <v>6.7355496000000001E-2</v>
      </c>
      <c r="AJ792" s="43"/>
      <c r="AK792" s="37">
        <v>8.1</v>
      </c>
      <c r="AL792" s="38">
        <v>6</v>
      </c>
      <c r="AM792" s="38">
        <f t="shared" si="201"/>
        <v>8.75</v>
      </c>
      <c r="AN792" s="38">
        <f t="shared" si="204"/>
        <v>6.48</v>
      </c>
      <c r="AO792" s="37">
        <f t="shared" si="202"/>
        <v>1.75</v>
      </c>
      <c r="AP792" s="38">
        <f t="shared" si="202"/>
        <v>1.3</v>
      </c>
      <c r="AQ792" s="83"/>
      <c r="AR792" s="37">
        <f t="shared" si="206"/>
        <v>10.5</v>
      </c>
      <c r="AS792" s="38">
        <f t="shared" si="206"/>
        <v>7.78</v>
      </c>
    </row>
    <row r="793" spans="1:45" ht="0.75" hidden="1" customHeight="1" x14ac:dyDescent="0.25">
      <c r="A793" s="247"/>
      <c r="B793" s="198"/>
      <c r="C793" s="200"/>
      <c r="D793" s="30" t="s">
        <v>46</v>
      </c>
      <c r="E793" s="31">
        <v>12</v>
      </c>
      <c r="F793" s="31">
        <v>8</v>
      </c>
      <c r="G793" s="33">
        <f>$G$594</f>
        <v>4.1000000000000002E-2</v>
      </c>
      <c r="H793" s="33">
        <f t="shared" si="192"/>
        <v>0.49199999999999999</v>
      </c>
      <c r="I793" s="34"/>
      <c r="J793" s="33">
        <f t="shared" si="194"/>
        <v>0.32800000000000001</v>
      </c>
      <c r="K793" s="34"/>
      <c r="L793" s="33"/>
      <c r="M793" s="33"/>
      <c r="N793" s="33"/>
      <c r="O793" s="33"/>
      <c r="P793" s="33"/>
      <c r="Q793" s="33"/>
      <c r="R793" s="33"/>
      <c r="S793" s="35"/>
      <c r="T793" s="43"/>
      <c r="U793" s="36"/>
      <c r="V793" s="36"/>
      <c r="W793" s="43"/>
      <c r="X793" s="33"/>
      <c r="Y793" s="33"/>
      <c r="Z793" s="43"/>
      <c r="AA793" s="33"/>
      <c r="AB793" s="33"/>
      <c r="AC793" s="33"/>
      <c r="AD793" s="33"/>
      <c r="AE793" s="43"/>
      <c r="AF793" s="43"/>
      <c r="AG793" s="43"/>
      <c r="AH793" s="33"/>
      <c r="AI793" s="33"/>
      <c r="AJ793" s="43"/>
      <c r="AK793" s="37"/>
      <c r="AL793" s="38"/>
      <c r="AM793" s="38">
        <f t="shared" si="201"/>
        <v>0</v>
      </c>
      <c r="AN793" s="38">
        <f t="shared" si="204"/>
        <v>0</v>
      </c>
      <c r="AO793" s="37">
        <f t="shared" si="202"/>
        <v>0</v>
      </c>
      <c r="AP793" s="38">
        <f t="shared" si="202"/>
        <v>0</v>
      </c>
      <c r="AQ793" s="83"/>
      <c r="AR793" s="37"/>
      <c r="AS793" s="38"/>
    </row>
    <row r="794" spans="1:45" ht="20.25" customHeight="1" x14ac:dyDescent="0.25">
      <c r="A794" s="140" t="s">
        <v>1016</v>
      </c>
      <c r="B794" s="28" t="s">
        <v>1017</v>
      </c>
      <c r="C794" s="29"/>
      <c r="D794" s="30"/>
      <c r="E794" s="31"/>
      <c r="F794" s="31"/>
      <c r="G794" s="33"/>
      <c r="H794" s="33"/>
      <c r="I794" s="34"/>
      <c r="J794" s="33"/>
      <c r="K794" s="34"/>
      <c r="L794" s="33"/>
      <c r="M794" s="33"/>
      <c r="N794" s="33"/>
      <c r="O794" s="33"/>
      <c r="P794" s="33"/>
      <c r="Q794" s="33"/>
      <c r="R794" s="33"/>
      <c r="S794" s="35"/>
      <c r="T794" s="43"/>
      <c r="U794" s="36"/>
      <c r="V794" s="36"/>
      <c r="W794" s="43"/>
      <c r="X794" s="33"/>
      <c r="Y794" s="33"/>
      <c r="Z794" s="43"/>
      <c r="AA794" s="33"/>
      <c r="AB794" s="33"/>
      <c r="AC794" s="33"/>
      <c r="AD794" s="33"/>
      <c r="AE794" s="43"/>
      <c r="AF794" s="43"/>
      <c r="AG794" s="43"/>
      <c r="AH794" s="33"/>
      <c r="AI794" s="33"/>
      <c r="AJ794" s="43"/>
      <c r="AK794" s="37"/>
      <c r="AL794" s="38"/>
      <c r="AM794" s="38"/>
      <c r="AN794" s="38"/>
      <c r="AO794" s="37"/>
      <c r="AP794" s="38"/>
      <c r="AQ794" s="83"/>
      <c r="AR794" s="37"/>
      <c r="AS794" s="38"/>
    </row>
    <row r="795" spans="1:45" ht="21.75" customHeight="1" x14ac:dyDescent="0.25">
      <c r="A795" s="246" t="s">
        <v>1018</v>
      </c>
      <c r="B795" s="197" t="s">
        <v>893</v>
      </c>
      <c r="C795" s="199" t="s">
        <v>192</v>
      </c>
      <c r="D795" s="30" t="s">
        <v>811</v>
      </c>
      <c r="E795" s="31">
        <v>4</v>
      </c>
      <c r="F795" s="31">
        <v>3</v>
      </c>
      <c r="G795" s="33">
        <f>$G$595</f>
        <v>6.0999999999999999E-2</v>
      </c>
      <c r="H795" s="33">
        <f t="shared" si="192"/>
        <v>0.24399999999999999</v>
      </c>
      <c r="I795" s="34">
        <f>H795+H796</f>
        <v>0.57200000000000006</v>
      </c>
      <c r="J795" s="33">
        <f t="shared" si="194"/>
        <v>0.183</v>
      </c>
      <c r="K795" s="34">
        <f>J795+J796</f>
        <v>0.38800000000000001</v>
      </c>
      <c r="L795" s="33"/>
      <c r="M795" s="33"/>
      <c r="N795" s="33"/>
      <c r="O795" s="33">
        <f>I795*$Q$7</f>
        <v>8.5800000000000008E-3</v>
      </c>
      <c r="P795" s="33">
        <f>K795*$Q$7</f>
        <v>5.8199999999999997E-3</v>
      </c>
      <c r="Q795" s="33"/>
      <c r="R795" s="33">
        <f>I795*$T$7</f>
        <v>0.19448000000000004</v>
      </c>
      <c r="S795" s="35">
        <f>K795*$T$7</f>
        <v>0.13192000000000001</v>
      </c>
      <c r="T795" s="43"/>
      <c r="U795" s="36">
        <f>I795*$W$7</f>
        <v>5.7200000000000008E-5</v>
      </c>
      <c r="V795" s="36">
        <f>K795*$W$7</f>
        <v>3.8800000000000001E-5</v>
      </c>
      <c r="W795" s="43"/>
      <c r="X795" s="33">
        <f>I795*$Z$7</f>
        <v>0.43552080000000004</v>
      </c>
      <c r="Y795" s="33">
        <f>K795*$Z$7</f>
        <v>0.2954232</v>
      </c>
      <c r="Z795" s="43"/>
      <c r="AA795" s="33">
        <f>I795+O795+R795+U795+X795</f>
        <v>1.2106380000000001</v>
      </c>
      <c r="AB795" s="33">
        <f>K795+P795+S795+V795+Y795</f>
        <v>0.82120199999999999</v>
      </c>
      <c r="AC795" s="33">
        <f>AA795*$AE$7</f>
        <v>0.3631914</v>
      </c>
      <c r="AD795" s="33">
        <f>AB795*$AE$7</f>
        <v>0.24636059999999999</v>
      </c>
      <c r="AE795" s="43"/>
      <c r="AF795" s="43"/>
      <c r="AG795" s="43"/>
      <c r="AH795" s="33">
        <f>(AA795+AC795)*$AJ$7</f>
        <v>4.7214882E-2</v>
      </c>
      <c r="AI795" s="33">
        <f>(AB795+AD795)*$AJ$7</f>
        <v>3.2026878000000002E-2</v>
      </c>
      <c r="AJ795" s="43"/>
      <c r="AK795" s="37">
        <v>4.2</v>
      </c>
      <c r="AL795" s="38">
        <v>2.85</v>
      </c>
      <c r="AM795" s="38">
        <f t="shared" si="201"/>
        <v>4.54</v>
      </c>
      <c r="AN795" s="38">
        <f t="shared" si="204"/>
        <v>3.08</v>
      </c>
      <c r="AO795" s="37">
        <f t="shared" si="202"/>
        <v>0.91</v>
      </c>
      <c r="AP795" s="38">
        <f t="shared" si="202"/>
        <v>0.62</v>
      </c>
      <c r="AQ795" s="83"/>
      <c r="AR795" s="37">
        <f t="shared" ref="AR795:AS805" si="207">AM795+AO795</f>
        <v>5.45</v>
      </c>
      <c r="AS795" s="38">
        <f t="shared" si="207"/>
        <v>3.7</v>
      </c>
    </row>
    <row r="796" spans="1:45" ht="51.75" hidden="1" customHeight="1" x14ac:dyDescent="0.25">
      <c r="A796" s="247"/>
      <c r="B796" s="198"/>
      <c r="C796" s="200"/>
      <c r="D796" s="30" t="s">
        <v>46</v>
      </c>
      <c r="E796" s="31">
        <v>8</v>
      </c>
      <c r="F796" s="31">
        <v>5</v>
      </c>
      <c r="G796" s="33">
        <f>$G$594</f>
        <v>4.1000000000000002E-2</v>
      </c>
      <c r="H796" s="33">
        <f t="shared" si="192"/>
        <v>0.32800000000000001</v>
      </c>
      <c r="I796" s="34"/>
      <c r="J796" s="33">
        <f t="shared" si="194"/>
        <v>0.20500000000000002</v>
      </c>
      <c r="K796" s="34"/>
      <c r="L796" s="33"/>
      <c r="M796" s="33"/>
      <c r="N796" s="33"/>
      <c r="O796" s="33"/>
      <c r="P796" s="33"/>
      <c r="Q796" s="33"/>
      <c r="R796" s="33"/>
      <c r="S796" s="35"/>
      <c r="T796" s="43"/>
      <c r="U796" s="36"/>
      <c r="V796" s="36"/>
      <c r="W796" s="43"/>
      <c r="X796" s="33"/>
      <c r="Y796" s="33"/>
      <c r="Z796" s="43"/>
      <c r="AA796" s="33"/>
      <c r="AB796" s="33"/>
      <c r="AC796" s="33"/>
      <c r="AD796" s="33"/>
      <c r="AE796" s="43"/>
      <c r="AF796" s="43"/>
      <c r="AG796" s="43"/>
      <c r="AH796" s="33"/>
      <c r="AI796" s="33"/>
      <c r="AJ796" s="43"/>
      <c r="AK796" s="37"/>
      <c r="AL796" s="38"/>
      <c r="AM796" s="38">
        <f t="shared" si="201"/>
        <v>0</v>
      </c>
      <c r="AN796" s="38">
        <f t="shared" si="204"/>
        <v>0</v>
      </c>
      <c r="AO796" s="37">
        <f t="shared" si="202"/>
        <v>0</v>
      </c>
      <c r="AP796" s="38">
        <f t="shared" si="202"/>
        <v>0</v>
      </c>
      <c r="AQ796" s="83"/>
      <c r="AR796" s="37">
        <f t="shared" si="207"/>
        <v>0</v>
      </c>
      <c r="AS796" s="38">
        <f t="shared" si="207"/>
        <v>0</v>
      </c>
    </row>
    <row r="797" spans="1:45" ht="31.5" customHeight="1" x14ac:dyDescent="0.25">
      <c r="A797" s="246" t="s">
        <v>1019</v>
      </c>
      <c r="B797" s="197" t="s">
        <v>1011</v>
      </c>
      <c r="C797" s="199" t="s">
        <v>192</v>
      </c>
      <c r="D797" s="30" t="s">
        <v>811</v>
      </c>
      <c r="E797" s="31">
        <v>7</v>
      </c>
      <c r="F797" s="31">
        <v>4</v>
      </c>
      <c r="G797" s="33">
        <f>$G$595</f>
        <v>6.0999999999999999E-2</v>
      </c>
      <c r="H797" s="33">
        <f t="shared" si="192"/>
        <v>0.42699999999999999</v>
      </c>
      <c r="I797" s="34">
        <f>H797+H798</f>
        <v>0.96</v>
      </c>
      <c r="J797" s="33">
        <f t="shared" si="194"/>
        <v>0.24399999999999999</v>
      </c>
      <c r="K797" s="34">
        <f>J797+J798</f>
        <v>0.65400000000000003</v>
      </c>
      <c r="L797" s="33"/>
      <c r="M797" s="33"/>
      <c r="N797" s="33"/>
      <c r="O797" s="33">
        <f>I797*$Q$7</f>
        <v>1.44E-2</v>
      </c>
      <c r="P797" s="33">
        <f>K797*$Q$7</f>
        <v>9.8099999999999993E-3</v>
      </c>
      <c r="Q797" s="33"/>
      <c r="R797" s="33">
        <f>I797*$T$7</f>
        <v>0.32640000000000002</v>
      </c>
      <c r="S797" s="35">
        <f>K797*$T$7</f>
        <v>0.22236000000000003</v>
      </c>
      <c r="T797" s="43"/>
      <c r="U797" s="36">
        <f>I797*$W$7</f>
        <v>9.6000000000000002E-5</v>
      </c>
      <c r="V797" s="36">
        <f>K797*$W$7</f>
        <v>6.5400000000000004E-5</v>
      </c>
      <c r="W797" s="43"/>
      <c r="X797" s="33">
        <f>I797*$Z$7</f>
        <v>0.73094399999999993</v>
      </c>
      <c r="Y797" s="33">
        <f>K797*$Z$7</f>
        <v>0.4979556</v>
      </c>
      <c r="Z797" s="43"/>
      <c r="AA797" s="33">
        <f>I797+O797+R797+U797+X797</f>
        <v>2.0318399999999999</v>
      </c>
      <c r="AB797" s="33">
        <f>K797+P797+S797+V797+Y797</f>
        <v>1.3841909999999999</v>
      </c>
      <c r="AC797" s="33">
        <f>AA797*$AE$7</f>
        <v>0.60955199999999998</v>
      </c>
      <c r="AD797" s="33">
        <f>AB797*$AE$7</f>
        <v>0.4152573</v>
      </c>
      <c r="AE797" s="43"/>
      <c r="AF797" s="43"/>
      <c r="AG797" s="43"/>
      <c r="AH797" s="33">
        <f>(AA797+AC797)*$AJ$7</f>
        <v>7.9241759999999994E-2</v>
      </c>
      <c r="AI797" s="33">
        <f>(AB797+AD797)*$AJ$7</f>
        <v>5.3983448999999996E-2</v>
      </c>
      <c r="AJ797" s="43"/>
      <c r="AK797" s="37">
        <v>7.06</v>
      </c>
      <c r="AL797" s="38">
        <v>4.8099999999999996</v>
      </c>
      <c r="AM797" s="38">
        <f t="shared" si="201"/>
        <v>7.62</v>
      </c>
      <c r="AN797" s="38">
        <f t="shared" si="204"/>
        <v>5.19</v>
      </c>
      <c r="AO797" s="37">
        <f t="shared" si="202"/>
        <v>1.52</v>
      </c>
      <c r="AP797" s="38">
        <f t="shared" si="202"/>
        <v>1.04</v>
      </c>
      <c r="AQ797" s="83"/>
      <c r="AR797" s="37">
        <f t="shared" si="207"/>
        <v>9.14</v>
      </c>
      <c r="AS797" s="38">
        <f t="shared" si="207"/>
        <v>6.23</v>
      </c>
    </row>
    <row r="798" spans="1:45" ht="51.75" hidden="1" customHeight="1" x14ac:dyDescent="0.25">
      <c r="A798" s="247"/>
      <c r="B798" s="198"/>
      <c r="C798" s="200"/>
      <c r="D798" s="30" t="s">
        <v>46</v>
      </c>
      <c r="E798" s="31">
        <v>13</v>
      </c>
      <c r="F798" s="31">
        <v>10</v>
      </c>
      <c r="G798" s="33">
        <f>$G$594</f>
        <v>4.1000000000000002E-2</v>
      </c>
      <c r="H798" s="33">
        <f t="shared" si="192"/>
        <v>0.53300000000000003</v>
      </c>
      <c r="I798" s="34"/>
      <c r="J798" s="33">
        <f t="shared" si="194"/>
        <v>0.41000000000000003</v>
      </c>
      <c r="K798" s="34"/>
      <c r="L798" s="33"/>
      <c r="M798" s="33"/>
      <c r="N798" s="33"/>
      <c r="O798" s="33"/>
      <c r="P798" s="33"/>
      <c r="Q798" s="33"/>
      <c r="R798" s="33"/>
      <c r="S798" s="35"/>
      <c r="T798" s="43"/>
      <c r="U798" s="36"/>
      <c r="V798" s="36"/>
      <c r="W798" s="43"/>
      <c r="X798" s="33"/>
      <c r="Y798" s="33"/>
      <c r="Z798" s="43"/>
      <c r="AA798" s="33"/>
      <c r="AB798" s="33"/>
      <c r="AC798" s="33"/>
      <c r="AD798" s="33"/>
      <c r="AE798" s="43"/>
      <c r="AF798" s="43"/>
      <c r="AG798" s="43"/>
      <c r="AH798" s="33"/>
      <c r="AI798" s="33"/>
      <c r="AJ798" s="43"/>
      <c r="AK798" s="37"/>
      <c r="AL798" s="38"/>
      <c r="AM798" s="38">
        <f t="shared" si="201"/>
        <v>0</v>
      </c>
      <c r="AN798" s="38">
        <f t="shared" si="204"/>
        <v>0</v>
      </c>
      <c r="AO798" s="37">
        <f t="shared" si="202"/>
        <v>0</v>
      </c>
      <c r="AP798" s="38">
        <f t="shared" si="202"/>
        <v>0</v>
      </c>
      <c r="AQ798" s="83"/>
      <c r="AR798" s="37">
        <f t="shared" si="207"/>
        <v>0</v>
      </c>
      <c r="AS798" s="38">
        <f t="shared" si="207"/>
        <v>0</v>
      </c>
    </row>
    <row r="799" spans="1:45" ht="19.5" customHeight="1" x14ac:dyDescent="0.25">
      <c r="A799" s="246" t="s">
        <v>1020</v>
      </c>
      <c r="B799" s="197" t="s">
        <v>1021</v>
      </c>
      <c r="C799" s="199" t="s">
        <v>192</v>
      </c>
      <c r="D799" s="30" t="s">
        <v>811</v>
      </c>
      <c r="E799" s="31">
        <v>6</v>
      </c>
      <c r="F799" s="31">
        <v>4</v>
      </c>
      <c r="G799" s="33">
        <f>$G$595</f>
        <v>6.0999999999999999E-2</v>
      </c>
      <c r="H799" s="33">
        <f t="shared" si="192"/>
        <v>0.36599999999999999</v>
      </c>
      <c r="I799" s="34">
        <f>H799+H800</f>
        <v>0.69399999999999995</v>
      </c>
      <c r="J799" s="33">
        <f t="shared" si="194"/>
        <v>0.24399999999999999</v>
      </c>
      <c r="K799" s="34">
        <f>J799+J800</f>
        <v>0.44900000000000001</v>
      </c>
      <c r="L799" s="33"/>
      <c r="M799" s="33"/>
      <c r="N799" s="33"/>
      <c r="O799" s="33">
        <f>I799*$Q$7</f>
        <v>1.0409999999999999E-2</v>
      </c>
      <c r="P799" s="33">
        <f>K799*$Q$7</f>
        <v>6.7349999999999997E-3</v>
      </c>
      <c r="Q799" s="33"/>
      <c r="R799" s="33">
        <f>I799*$T$7</f>
        <v>0.23596</v>
      </c>
      <c r="S799" s="35">
        <f>K799*$T$7</f>
        <v>0.15266000000000002</v>
      </c>
      <c r="T799" s="43"/>
      <c r="U799" s="36">
        <f>I799*$W$7</f>
        <v>6.9399999999999993E-5</v>
      </c>
      <c r="V799" s="36">
        <f>K799*$W$7</f>
        <v>4.49E-5</v>
      </c>
      <c r="W799" s="43"/>
      <c r="X799" s="33">
        <f>I799*$Z$7</f>
        <v>0.52841159999999998</v>
      </c>
      <c r="Y799" s="33">
        <f>K799*$Z$7</f>
        <v>0.34186859999999997</v>
      </c>
      <c r="Z799" s="43"/>
      <c r="AA799" s="33">
        <f>I799+O799+R799+U799+X799</f>
        <v>1.4688509999999999</v>
      </c>
      <c r="AB799" s="33">
        <f>K799+P799+S799+V799+Y799</f>
        <v>0.9503085</v>
      </c>
      <c r="AC799" s="33">
        <f>AA799*$AE$7</f>
        <v>0.44065529999999997</v>
      </c>
      <c r="AD799" s="33">
        <f>AB799*$AE$7</f>
        <v>0.28509255</v>
      </c>
      <c r="AE799" s="43"/>
      <c r="AF799" s="43"/>
      <c r="AG799" s="43"/>
      <c r="AH799" s="33">
        <f>(AA799+AC799)*$AJ$7</f>
        <v>5.7285188999999993E-2</v>
      </c>
      <c r="AI799" s="33">
        <f>(AB799+AD799)*$AJ$7</f>
        <v>3.7062031500000002E-2</v>
      </c>
      <c r="AJ799" s="43"/>
      <c r="AK799" s="37">
        <v>5.0999999999999996</v>
      </c>
      <c r="AL799" s="38">
        <v>3.31</v>
      </c>
      <c r="AM799" s="38">
        <f t="shared" si="201"/>
        <v>5.51</v>
      </c>
      <c r="AN799" s="38">
        <f t="shared" si="204"/>
        <v>3.57</v>
      </c>
      <c r="AO799" s="37">
        <f t="shared" si="202"/>
        <v>1.1000000000000001</v>
      </c>
      <c r="AP799" s="38">
        <f t="shared" si="202"/>
        <v>0.71</v>
      </c>
      <c r="AQ799" s="83"/>
      <c r="AR799" s="37">
        <f t="shared" si="207"/>
        <v>6.6099999999999994</v>
      </c>
      <c r="AS799" s="38">
        <f t="shared" si="207"/>
        <v>4.2799999999999994</v>
      </c>
    </row>
    <row r="800" spans="1:45" ht="51.75" hidden="1" customHeight="1" x14ac:dyDescent="0.25">
      <c r="A800" s="247"/>
      <c r="B800" s="198"/>
      <c r="C800" s="200"/>
      <c r="D800" s="30" t="s">
        <v>46</v>
      </c>
      <c r="E800" s="31">
        <v>8</v>
      </c>
      <c r="F800" s="31">
        <v>5</v>
      </c>
      <c r="G800" s="33">
        <f>$G$594</f>
        <v>4.1000000000000002E-2</v>
      </c>
      <c r="H800" s="33">
        <f t="shared" si="192"/>
        <v>0.32800000000000001</v>
      </c>
      <c r="I800" s="34"/>
      <c r="J800" s="33">
        <f t="shared" si="194"/>
        <v>0.20500000000000002</v>
      </c>
      <c r="K800" s="34"/>
      <c r="L800" s="33"/>
      <c r="M800" s="33"/>
      <c r="N800" s="33"/>
      <c r="O800" s="33"/>
      <c r="P800" s="33"/>
      <c r="Q800" s="33"/>
      <c r="R800" s="33"/>
      <c r="S800" s="35"/>
      <c r="T800" s="43"/>
      <c r="U800" s="36"/>
      <c r="V800" s="36"/>
      <c r="W800" s="43"/>
      <c r="X800" s="33"/>
      <c r="Y800" s="33"/>
      <c r="Z800" s="43"/>
      <c r="AA800" s="33"/>
      <c r="AB800" s="33"/>
      <c r="AC800" s="33"/>
      <c r="AD800" s="33"/>
      <c r="AE800" s="43"/>
      <c r="AF800" s="43"/>
      <c r="AG800" s="43"/>
      <c r="AH800" s="33"/>
      <c r="AI800" s="33"/>
      <c r="AJ800" s="43"/>
      <c r="AK800" s="37"/>
      <c r="AL800" s="38"/>
      <c r="AM800" s="38">
        <f t="shared" si="201"/>
        <v>0</v>
      </c>
      <c r="AN800" s="38">
        <f t="shared" si="204"/>
        <v>0</v>
      </c>
      <c r="AO800" s="37">
        <f t="shared" si="202"/>
        <v>0</v>
      </c>
      <c r="AP800" s="38">
        <f t="shared" si="202"/>
        <v>0</v>
      </c>
      <c r="AQ800" s="83"/>
      <c r="AR800" s="37">
        <f t="shared" si="207"/>
        <v>0</v>
      </c>
      <c r="AS800" s="38">
        <f t="shared" si="207"/>
        <v>0</v>
      </c>
    </row>
    <row r="801" spans="1:45" ht="21" customHeight="1" x14ac:dyDescent="0.25">
      <c r="A801" s="246" t="s">
        <v>1022</v>
      </c>
      <c r="B801" s="197" t="s">
        <v>1023</v>
      </c>
      <c r="C801" s="199" t="s">
        <v>192</v>
      </c>
      <c r="D801" s="30" t="s">
        <v>811</v>
      </c>
      <c r="E801" s="31">
        <v>15</v>
      </c>
      <c r="F801" s="31">
        <v>9</v>
      </c>
      <c r="G801" s="33">
        <f>$G$595</f>
        <v>6.0999999999999999E-2</v>
      </c>
      <c r="H801" s="33">
        <f t="shared" si="192"/>
        <v>0.91500000000000004</v>
      </c>
      <c r="I801" s="34">
        <f>H801+H802</f>
        <v>1.6120000000000001</v>
      </c>
      <c r="J801" s="33">
        <f t="shared" si="194"/>
        <v>0.54899999999999993</v>
      </c>
      <c r="K801" s="34">
        <f>J801+J802</f>
        <v>0.95899999999999996</v>
      </c>
      <c r="L801" s="33"/>
      <c r="M801" s="33"/>
      <c r="N801" s="33"/>
      <c r="O801" s="33">
        <f>I801*$Q$7</f>
        <v>2.418E-2</v>
      </c>
      <c r="P801" s="33">
        <f>K801*$Q$7</f>
        <v>1.4384999999999998E-2</v>
      </c>
      <c r="Q801" s="33"/>
      <c r="R801" s="33">
        <f>I801*$T$7</f>
        <v>0.54808000000000012</v>
      </c>
      <c r="S801" s="35">
        <f>K801*$T$7</f>
        <v>0.32606000000000002</v>
      </c>
      <c r="T801" s="43"/>
      <c r="U801" s="36">
        <f>I801*$W$7</f>
        <v>1.6120000000000002E-4</v>
      </c>
      <c r="V801" s="36">
        <f>K801*$W$7</f>
        <v>9.59E-5</v>
      </c>
      <c r="W801" s="43"/>
      <c r="X801" s="33">
        <f>I801*$Z$7</f>
        <v>1.2273768</v>
      </c>
      <c r="Y801" s="33">
        <f>K801*$Z$7</f>
        <v>0.7301825999999999</v>
      </c>
      <c r="Z801" s="43"/>
      <c r="AA801" s="33">
        <f>I801+O801+R801+U801+X801</f>
        <v>3.4117980000000001</v>
      </c>
      <c r="AB801" s="33">
        <f>K801+P801+S801+V801+Y801</f>
        <v>2.0297234999999998</v>
      </c>
      <c r="AC801" s="33">
        <f>AA801*$AE$7</f>
        <v>1.0235394</v>
      </c>
      <c r="AD801" s="33">
        <f>AB801*$AE$7</f>
        <v>0.60891704999999996</v>
      </c>
      <c r="AE801" s="43"/>
      <c r="AF801" s="43"/>
      <c r="AG801" s="43"/>
      <c r="AH801" s="33">
        <f>(AA801+AC801)*$AJ$7</f>
        <v>0.133060122</v>
      </c>
      <c r="AI801" s="33">
        <f>(AB801+AD801)*$AJ$7</f>
        <v>7.915921649999999E-2</v>
      </c>
      <c r="AJ801" s="43"/>
      <c r="AK801" s="37">
        <v>11.84</v>
      </c>
      <c r="AL801" s="38">
        <v>7.05</v>
      </c>
      <c r="AM801" s="38">
        <f t="shared" si="201"/>
        <v>12.79</v>
      </c>
      <c r="AN801" s="38">
        <f t="shared" si="204"/>
        <v>7.61</v>
      </c>
      <c r="AO801" s="37">
        <f t="shared" si="202"/>
        <v>2.56</v>
      </c>
      <c r="AP801" s="38">
        <f t="shared" si="202"/>
        <v>1.52</v>
      </c>
      <c r="AQ801" s="83"/>
      <c r="AR801" s="37">
        <f t="shared" si="207"/>
        <v>15.35</v>
      </c>
      <c r="AS801" s="38">
        <f t="shared" si="207"/>
        <v>9.1300000000000008</v>
      </c>
    </row>
    <row r="802" spans="1:45" ht="51.75" hidden="1" customHeight="1" x14ac:dyDescent="0.25">
      <c r="A802" s="247"/>
      <c r="B802" s="198"/>
      <c r="C802" s="200"/>
      <c r="D802" s="30" t="s">
        <v>46</v>
      </c>
      <c r="E802" s="31">
        <v>17</v>
      </c>
      <c r="F802" s="31">
        <v>10</v>
      </c>
      <c r="G802" s="33">
        <f>$G$594</f>
        <v>4.1000000000000002E-2</v>
      </c>
      <c r="H802" s="33">
        <f t="shared" si="192"/>
        <v>0.69700000000000006</v>
      </c>
      <c r="I802" s="34"/>
      <c r="J802" s="33">
        <f t="shared" si="194"/>
        <v>0.41000000000000003</v>
      </c>
      <c r="K802" s="34"/>
      <c r="L802" s="33"/>
      <c r="M802" s="33"/>
      <c r="N802" s="33"/>
      <c r="O802" s="33"/>
      <c r="P802" s="33"/>
      <c r="Q802" s="33"/>
      <c r="R802" s="33"/>
      <c r="S802" s="35"/>
      <c r="T802" s="43"/>
      <c r="U802" s="36"/>
      <c r="V802" s="36"/>
      <c r="W802" s="43"/>
      <c r="X802" s="33"/>
      <c r="Y802" s="33"/>
      <c r="Z802" s="43"/>
      <c r="AA802" s="33"/>
      <c r="AB802" s="33"/>
      <c r="AC802" s="33"/>
      <c r="AD802" s="33"/>
      <c r="AE802" s="43"/>
      <c r="AF802" s="43"/>
      <c r="AG802" s="43"/>
      <c r="AH802" s="33"/>
      <c r="AI802" s="33"/>
      <c r="AJ802" s="43"/>
      <c r="AK802" s="37"/>
      <c r="AL802" s="38"/>
      <c r="AM802" s="38">
        <f t="shared" si="201"/>
        <v>0</v>
      </c>
      <c r="AN802" s="38">
        <f t="shared" si="204"/>
        <v>0</v>
      </c>
      <c r="AO802" s="37">
        <f t="shared" si="202"/>
        <v>0</v>
      </c>
      <c r="AP802" s="38">
        <f t="shared" si="202"/>
        <v>0</v>
      </c>
      <c r="AQ802" s="83"/>
      <c r="AR802" s="37">
        <f t="shared" si="207"/>
        <v>0</v>
      </c>
      <c r="AS802" s="38">
        <f t="shared" si="207"/>
        <v>0</v>
      </c>
    </row>
    <row r="803" spans="1:45" ht="20.25" customHeight="1" x14ac:dyDescent="0.25">
      <c r="A803" s="246" t="s">
        <v>1024</v>
      </c>
      <c r="B803" s="197" t="s">
        <v>1025</v>
      </c>
      <c r="C803" s="199" t="s">
        <v>192</v>
      </c>
      <c r="D803" s="30" t="s">
        <v>811</v>
      </c>
      <c r="E803" s="31">
        <v>5</v>
      </c>
      <c r="F803" s="31">
        <v>3</v>
      </c>
      <c r="G803" s="33">
        <f>$G$595</f>
        <v>6.0999999999999999E-2</v>
      </c>
      <c r="H803" s="33">
        <f t="shared" si="192"/>
        <v>0.30499999999999999</v>
      </c>
      <c r="I803" s="34">
        <f>H803+H804</f>
        <v>0.71500000000000008</v>
      </c>
      <c r="J803" s="33">
        <f t="shared" si="194"/>
        <v>0.183</v>
      </c>
      <c r="K803" s="34">
        <f>J803+J804</f>
        <v>0.42899999999999999</v>
      </c>
      <c r="L803" s="33"/>
      <c r="M803" s="33"/>
      <c r="N803" s="33"/>
      <c r="O803" s="33">
        <f>I803*$Q$7</f>
        <v>1.0725E-2</v>
      </c>
      <c r="P803" s="33">
        <f>K803*$Q$7</f>
        <v>6.4349999999999997E-3</v>
      </c>
      <c r="Q803" s="33"/>
      <c r="R803" s="33">
        <f>I803*$T$7</f>
        <v>0.24310000000000004</v>
      </c>
      <c r="S803" s="35">
        <f>K803*$T$7</f>
        <v>0.14586000000000002</v>
      </c>
      <c r="T803" s="43"/>
      <c r="U803" s="36">
        <f>I803*$W$7</f>
        <v>7.1500000000000017E-5</v>
      </c>
      <c r="V803" s="36">
        <f>K803*$W$7</f>
        <v>4.2899999999999999E-5</v>
      </c>
      <c r="W803" s="43"/>
      <c r="X803" s="33">
        <f>I803*$Z$7</f>
        <v>0.54440100000000002</v>
      </c>
      <c r="Y803" s="33">
        <f>K803*$Z$7</f>
        <v>0.3266406</v>
      </c>
      <c r="Z803" s="43"/>
      <c r="AA803" s="33">
        <f>I803+O803+R803+U803+X803</f>
        <v>1.5132975000000002</v>
      </c>
      <c r="AB803" s="33">
        <f>K803+P803+S803+V803+Y803</f>
        <v>0.90797850000000002</v>
      </c>
      <c r="AC803" s="33">
        <f>AA803*$AE$7</f>
        <v>0.45398925000000001</v>
      </c>
      <c r="AD803" s="33">
        <f>AB803*$AE$7</f>
        <v>0.27239354999999998</v>
      </c>
      <c r="AE803" s="43"/>
      <c r="AF803" s="43"/>
      <c r="AG803" s="43"/>
      <c r="AH803" s="33">
        <f>(AA803+AC803)*$AJ$7</f>
        <v>5.9018602500000003E-2</v>
      </c>
      <c r="AI803" s="33">
        <f>(AB803+AD803)*$AJ$7</f>
        <v>3.5411161499999996E-2</v>
      </c>
      <c r="AJ803" s="43"/>
      <c r="AK803" s="37">
        <v>5.26</v>
      </c>
      <c r="AL803" s="38">
        <v>3.16</v>
      </c>
      <c r="AM803" s="38">
        <f t="shared" si="201"/>
        <v>5.68</v>
      </c>
      <c r="AN803" s="38">
        <f t="shared" si="204"/>
        <v>3.41</v>
      </c>
      <c r="AO803" s="37">
        <f t="shared" si="202"/>
        <v>1.1399999999999999</v>
      </c>
      <c r="AP803" s="38">
        <f t="shared" si="202"/>
        <v>0.68</v>
      </c>
      <c r="AQ803" s="83"/>
      <c r="AR803" s="37">
        <f t="shared" si="207"/>
        <v>6.8199999999999994</v>
      </c>
      <c r="AS803" s="38">
        <f t="shared" si="207"/>
        <v>4.09</v>
      </c>
    </row>
    <row r="804" spans="1:45" ht="51.75" hidden="1" customHeight="1" x14ac:dyDescent="0.25">
      <c r="A804" s="247"/>
      <c r="B804" s="198"/>
      <c r="C804" s="200"/>
      <c r="D804" s="30" t="s">
        <v>46</v>
      </c>
      <c r="E804" s="31">
        <v>10</v>
      </c>
      <c r="F804" s="31">
        <v>6</v>
      </c>
      <c r="G804" s="33">
        <f>$G$594</f>
        <v>4.1000000000000002E-2</v>
      </c>
      <c r="H804" s="33">
        <f t="shared" si="192"/>
        <v>0.41000000000000003</v>
      </c>
      <c r="I804" s="34"/>
      <c r="J804" s="33">
        <f t="shared" si="194"/>
        <v>0.246</v>
      </c>
      <c r="K804" s="34"/>
      <c r="L804" s="33"/>
      <c r="M804" s="33"/>
      <c r="N804" s="33"/>
      <c r="O804" s="33"/>
      <c r="P804" s="33"/>
      <c r="Q804" s="33"/>
      <c r="R804" s="33"/>
      <c r="S804" s="35"/>
      <c r="T804" s="43"/>
      <c r="U804" s="36"/>
      <c r="V804" s="36"/>
      <c r="W804" s="43"/>
      <c r="X804" s="33"/>
      <c r="Y804" s="33"/>
      <c r="Z804" s="43"/>
      <c r="AA804" s="33"/>
      <c r="AB804" s="33"/>
      <c r="AC804" s="33"/>
      <c r="AD804" s="33"/>
      <c r="AE804" s="43"/>
      <c r="AF804" s="43"/>
      <c r="AG804" s="43"/>
      <c r="AH804" s="33"/>
      <c r="AI804" s="33"/>
      <c r="AJ804" s="43"/>
      <c r="AK804" s="37"/>
      <c r="AL804" s="38"/>
      <c r="AM804" s="38">
        <f t="shared" si="201"/>
        <v>0</v>
      </c>
      <c r="AN804" s="38">
        <f t="shared" si="204"/>
        <v>0</v>
      </c>
      <c r="AO804" s="37">
        <f t="shared" si="202"/>
        <v>0</v>
      </c>
      <c r="AP804" s="38">
        <f t="shared" si="202"/>
        <v>0</v>
      </c>
      <c r="AQ804" s="83"/>
      <c r="AR804" s="37">
        <f t="shared" si="207"/>
        <v>0</v>
      </c>
      <c r="AS804" s="38">
        <f t="shared" si="207"/>
        <v>0</v>
      </c>
    </row>
    <row r="805" spans="1:45" ht="18.75" customHeight="1" x14ac:dyDescent="0.25">
      <c r="A805" s="246" t="s">
        <v>1026</v>
      </c>
      <c r="B805" s="197" t="s">
        <v>1027</v>
      </c>
      <c r="C805" s="199" t="s">
        <v>192</v>
      </c>
      <c r="D805" s="30" t="s">
        <v>811</v>
      </c>
      <c r="E805" s="31">
        <v>7</v>
      </c>
      <c r="F805" s="31">
        <v>4</v>
      </c>
      <c r="G805" s="33">
        <f>$G$595</f>
        <v>6.0999999999999999E-2</v>
      </c>
      <c r="H805" s="33">
        <f t="shared" si="192"/>
        <v>0.42699999999999999</v>
      </c>
      <c r="I805" s="34">
        <f>H805+H806</f>
        <v>0.96</v>
      </c>
      <c r="J805" s="33">
        <f t="shared" si="194"/>
        <v>0.24399999999999999</v>
      </c>
      <c r="K805" s="34">
        <f>J805+J806</f>
        <v>0.57200000000000006</v>
      </c>
      <c r="L805" s="33"/>
      <c r="M805" s="33"/>
      <c r="N805" s="33"/>
      <c r="O805" s="33">
        <f>I805*$Q$7</f>
        <v>1.44E-2</v>
      </c>
      <c r="P805" s="33">
        <f>K805*$Q$7</f>
        <v>8.5800000000000008E-3</v>
      </c>
      <c r="Q805" s="33"/>
      <c r="R805" s="33">
        <f>I805*$T$7</f>
        <v>0.32640000000000002</v>
      </c>
      <c r="S805" s="35">
        <f>K805*$T$7</f>
        <v>0.19448000000000004</v>
      </c>
      <c r="T805" s="43"/>
      <c r="U805" s="36">
        <f>I805*$W$7</f>
        <v>9.6000000000000002E-5</v>
      </c>
      <c r="V805" s="36">
        <f>K805*$W$7</f>
        <v>5.7200000000000008E-5</v>
      </c>
      <c r="W805" s="43"/>
      <c r="X805" s="33">
        <f>I805*$Z$7</f>
        <v>0.73094399999999993</v>
      </c>
      <c r="Y805" s="33">
        <f>K805*$Z$7</f>
        <v>0.43552080000000004</v>
      </c>
      <c r="Z805" s="43"/>
      <c r="AA805" s="33">
        <f>I805+O805+R805+U805+X805</f>
        <v>2.0318399999999999</v>
      </c>
      <c r="AB805" s="33">
        <f>K805+P805+S805+V805+Y805</f>
        <v>1.2106380000000001</v>
      </c>
      <c r="AC805" s="33">
        <f>AA805*$AE$7</f>
        <v>0.60955199999999998</v>
      </c>
      <c r="AD805" s="33">
        <f>AB805*$AE$7</f>
        <v>0.3631914</v>
      </c>
      <c r="AE805" s="43"/>
      <c r="AF805" s="43"/>
      <c r="AG805" s="43"/>
      <c r="AH805" s="33">
        <f>(AA805+AC805)*$AJ$7</f>
        <v>7.9241759999999994E-2</v>
      </c>
      <c r="AI805" s="33">
        <f>(AB805+AD805)*$AJ$7</f>
        <v>4.7214882E-2</v>
      </c>
      <c r="AJ805" s="43"/>
      <c r="AK805" s="37">
        <v>7.06</v>
      </c>
      <c r="AL805" s="38">
        <v>4.2</v>
      </c>
      <c r="AM805" s="38">
        <f t="shared" si="201"/>
        <v>7.62</v>
      </c>
      <c r="AN805" s="38">
        <f t="shared" si="204"/>
        <v>4.54</v>
      </c>
      <c r="AO805" s="37">
        <f t="shared" si="202"/>
        <v>1.52</v>
      </c>
      <c r="AP805" s="38">
        <f t="shared" si="202"/>
        <v>0.91</v>
      </c>
      <c r="AQ805" s="83"/>
      <c r="AR805" s="37">
        <f t="shared" si="207"/>
        <v>9.14</v>
      </c>
      <c r="AS805" s="38">
        <f t="shared" si="207"/>
        <v>5.45</v>
      </c>
    </row>
    <row r="806" spans="1:45" ht="0.75" hidden="1" customHeight="1" x14ac:dyDescent="0.25">
      <c r="A806" s="247"/>
      <c r="B806" s="198"/>
      <c r="C806" s="200"/>
      <c r="D806" s="30" t="s">
        <v>46</v>
      </c>
      <c r="E806" s="31">
        <v>13</v>
      </c>
      <c r="F806" s="31">
        <v>8</v>
      </c>
      <c r="G806" s="33">
        <f>$G$594</f>
        <v>4.1000000000000002E-2</v>
      </c>
      <c r="H806" s="33">
        <f t="shared" si="192"/>
        <v>0.53300000000000003</v>
      </c>
      <c r="I806" s="34"/>
      <c r="J806" s="33">
        <f t="shared" si="194"/>
        <v>0.32800000000000001</v>
      </c>
      <c r="K806" s="34"/>
      <c r="L806" s="33"/>
      <c r="M806" s="33"/>
      <c r="N806" s="33"/>
      <c r="O806" s="33"/>
      <c r="P806" s="33"/>
      <c r="Q806" s="33"/>
      <c r="R806" s="33"/>
      <c r="S806" s="35"/>
      <c r="T806" s="43"/>
      <c r="U806" s="36"/>
      <c r="V806" s="36"/>
      <c r="W806" s="43"/>
      <c r="X806" s="33"/>
      <c r="Y806" s="33"/>
      <c r="Z806" s="43"/>
      <c r="AA806" s="33"/>
      <c r="AB806" s="33"/>
      <c r="AC806" s="33"/>
      <c r="AD806" s="33"/>
      <c r="AE806" s="43"/>
      <c r="AF806" s="43"/>
      <c r="AG806" s="43"/>
      <c r="AH806" s="33"/>
      <c r="AI806" s="33"/>
      <c r="AJ806" s="43"/>
      <c r="AK806" s="37"/>
      <c r="AL806" s="38"/>
      <c r="AM806" s="38">
        <f t="shared" si="201"/>
        <v>0</v>
      </c>
      <c r="AN806" s="38">
        <f t="shared" si="204"/>
        <v>0</v>
      </c>
      <c r="AO806" s="37">
        <f t="shared" si="202"/>
        <v>0</v>
      </c>
      <c r="AP806" s="38">
        <f t="shared" si="202"/>
        <v>0</v>
      </c>
      <c r="AQ806" s="83"/>
      <c r="AR806" s="37"/>
      <c r="AS806" s="38"/>
    </row>
    <row r="807" spans="1:45" ht="21" customHeight="1" x14ac:dyDescent="0.25">
      <c r="A807" s="140" t="s">
        <v>1028</v>
      </c>
      <c r="B807" s="28" t="s">
        <v>1029</v>
      </c>
      <c r="C807" s="29"/>
      <c r="D807" s="30"/>
      <c r="E807" s="31"/>
      <c r="F807" s="31"/>
      <c r="G807" s="33"/>
      <c r="H807" s="33"/>
      <c r="I807" s="34"/>
      <c r="J807" s="33"/>
      <c r="K807" s="34"/>
      <c r="L807" s="33"/>
      <c r="M807" s="33"/>
      <c r="N807" s="33"/>
      <c r="O807" s="33"/>
      <c r="P807" s="33"/>
      <c r="Q807" s="33"/>
      <c r="R807" s="33"/>
      <c r="S807" s="35"/>
      <c r="T807" s="43"/>
      <c r="U807" s="36"/>
      <c r="V807" s="36"/>
      <c r="W807" s="43"/>
      <c r="X807" s="33"/>
      <c r="Y807" s="33"/>
      <c r="Z807" s="43"/>
      <c r="AA807" s="33"/>
      <c r="AB807" s="33"/>
      <c r="AC807" s="33"/>
      <c r="AD807" s="33"/>
      <c r="AE807" s="43"/>
      <c r="AF807" s="43"/>
      <c r="AG807" s="43"/>
      <c r="AH807" s="33"/>
      <c r="AI807" s="33"/>
      <c r="AJ807" s="43"/>
      <c r="AK807" s="37"/>
      <c r="AL807" s="38"/>
      <c r="AM807" s="38"/>
      <c r="AN807" s="38"/>
      <c r="AO807" s="37"/>
      <c r="AP807" s="38"/>
      <c r="AQ807" s="83"/>
      <c r="AR807" s="37"/>
      <c r="AS807" s="38"/>
    </row>
    <row r="808" spans="1:45" ht="15.75" customHeight="1" x14ac:dyDescent="0.25">
      <c r="A808" s="246" t="s">
        <v>1030</v>
      </c>
      <c r="B808" s="197" t="s">
        <v>893</v>
      </c>
      <c r="C808" s="199" t="s">
        <v>192</v>
      </c>
      <c r="D808" s="30" t="s">
        <v>811</v>
      </c>
      <c r="E808" s="31">
        <v>2</v>
      </c>
      <c r="F808" s="31">
        <v>2</v>
      </c>
      <c r="G808" s="33">
        <f>$G$595</f>
        <v>6.0999999999999999E-2</v>
      </c>
      <c r="H808" s="33">
        <f t="shared" ref="H808:H873" si="208">E808*G808</f>
        <v>0.122</v>
      </c>
      <c r="I808" s="34">
        <f>H808+H809</f>
        <v>0.40900000000000003</v>
      </c>
      <c r="J808" s="33">
        <f t="shared" si="194"/>
        <v>0.122</v>
      </c>
      <c r="K808" s="34">
        <f>J808+J809</f>
        <v>0.28600000000000003</v>
      </c>
      <c r="L808" s="33"/>
      <c r="M808" s="33"/>
      <c r="N808" s="33"/>
      <c r="O808" s="33">
        <f>I808*$Q$7</f>
        <v>6.1349999999999998E-3</v>
      </c>
      <c r="P808" s="33">
        <f>K808*$Q$7</f>
        <v>4.2900000000000004E-3</v>
      </c>
      <c r="Q808" s="33"/>
      <c r="R808" s="33">
        <f>I808*$T$7</f>
        <v>0.13906000000000002</v>
      </c>
      <c r="S808" s="35">
        <f>K808*$T$7</f>
        <v>9.7240000000000021E-2</v>
      </c>
      <c r="T808" s="43"/>
      <c r="U808" s="36">
        <f>I808*$W$7</f>
        <v>4.0900000000000005E-5</v>
      </c>
      <c r="V808" s="36">
        <f>K808*$W$7</f>
        <v>2.8600000000000004E-5</v>
      </c>
      <c r="W808" s="43"/>
      <c r="X808" s="33">
        <f>I808*$Z$7</f>
        <v>0.31141259999999998</v>
      </c>
      <c r="Y808" s="33">
        <f>K808*$Z$7</f>
        <v>0.21776040000000002</v>
      </c>
      <c r="Z808" s="43"/>
      <c r="AA808" s="33">
        <f>I808+O808+R808+U808+X808</f>
        <v>0.86564850000000004</v>
      </c>
      <c r="AB808" s="33">
        <f>K808+P808+S808+V808+Y808</f>
        <v>0.60531900000000005</v>
      </c>
      <c r="AC808" s="33">
        <f>AA808*$AE$7</f>
        <v>0.25969455000000002</v>
      </c>
      <c r="AD808" s="33">
        <f>AB808*$AE$7</f>
        <v>0.1815957</v>
      </c>
      <c r="AE808" s="43"/>
      <c r="AF808" s="43"/>
      <c r="AG808" s="43"/>
      <c r="AH808" s="33">
        <f>(AA808+AC808)*$AJ$7</f>
        <v>3.3760291500000005E-2</v>
      </c>
      <c r="AI808" s="33">
        <f>(AB808+AD808)*$AJ$7</f>
        <v>2.3607441E-2</v>
      </c>
      <c r="AJ808" s="43"/>
      <c r="AK808" s="37">
        <v>3</v>
      </c>
      <c r="AL808" s="38">
        <v>3.16</v>
      </c>
      <c r="AM808" s="38">
        <f t="shared" si="201"/>
        <v>3.24</v>
      </c>
      <c r="AN808" s="38">
        <f t="shared" si="204"/>
        <v>3.41</v>
      </c>
      <c r="AO808" s="37">
        <f t="shared" si="202"/>
        <v>0.65</v>
      </c>
      <c r="AP808" s="38">
        <f t="shared" si="202"/>
        <v>0.68</v>
      </c>
      <c r="AQ808" s="83"/>
      <c r="AR808" s="37">
        <f t="shared" ref="AR808:AS810" si="209">AM808+AO808</f>
        <v>3.89</v>
      </c>
      <c r="AS808" s="38">
        <f t="shared" si="209"/>
        <v>4.09</v>
      </c>
    </row>
    <row r="809" spans="1:45" ht="51.75" hidden="1" customHeight="1" x14ac:dyDescent="0.25">
      <c r="A809" s="247"/>
      <c r="B809" s="198"/>
      <c r="C809" s="200"/>
      <c r="D809" s="30" t="s">
        <v>46</v>
      </c>
      <c r="E809" s="31">
        <v>7</v>
      </c>
      <c r="F809" s="31">
        <v>4</v>
      </c>
      <c r="G809" s="33">
        <f>$G$594</f>
        <v>4.1000000000000002E-2</v>
      </c>
      <c r="H809" s="33">
        <f t="shared" si="208"/>
        <v>0.28700000000000003</v>
      </c>
      <c r="I809" s="34"/>
      <c r="J809" s="33">
        <f t="shared" ref="J809:J875" si="210">F809*G809</f>
        <v>0.16400000000000001</v>
      </c>
      <c r="K809" s="34"/>
      <c r="L809" s="33"/>
      <c r="M809" s="33"/>
      <c r="N809" s="33"/>
      <c r="O809" s="33"/>
      <c r="P809" s="33"/>
      <c r="Q809" s="33"/>
      <c r="R809" s="33"/>
      <c r="S809" s="35"/>
      <c r="T809" s="43"/>
      <c r="U809" s="36"/>
      <c r="V809" s="36"/>
      <c r="W809" s="43"/>
      <c r="X809" s="33"/>
      <c r="Y809" s="33"/>
      <c r="Z809" s="43"/>
      <c r="AA809" s="33"/>
      <c r="AB809" s="33"/>
      <c r="AC809" s="33"/>
      <c r="AD809" s="33"/>
      <c r="AE809" s="43"/>
      <c r="AF809" s="43"/>
      <c r="AG809" s="43"/>
      <c r="AH809" s="33"/>
      <c r="AI809" s="33"/>
      <c r="AJ809" s="43"/>
      <c r="AK809" s="37"/>
      <c r="AL809" s="38"/>
      <c r="AM809" s="38">
        <f t="shared" si="201"/>
        <v>0</v>
      </c>
      <c r="AN809" s="38">
        <f t="shared" si="204"/>
        <v>0</v>
      </c>
      <c r="AO809" s="37">
        <f t="shared" si="202"/>
        <v>0</v>
      </c>
      <c r="AP809" s="38">
        <f t="shared" si="202"/>
        <v>0</v>
      </c>
      <c r="AQ809" s="83"/>
      <c r="AR809" s="37">
        <f t="shared" si="209"/>
        <v>0</v>
      </c>
      <c r="AS809" s="38">
        <f t="shared" si="209"/>
        <v>0</v>
      </c>
    </row>
    <row r="810" spans="1:45" ht="31.5" customHeight="1" x14ac:dyDescent="0.25">
      <c r="A810" s="246" t="s">
        <v>1031</v>
      </c>
      <c r="B810" s="197" t="s">
        <v>1011</v>
      </c>
      <c r="C810" s="199" t="s">
        <v>192</v>
      </c>
      <c r="D810" s="30" t="s">
        <v>811</v>
      </c>
      <c r="E810" s="31">
        <v>10</v>
      </c>
      <c r="F810" s="31">
        <v>10</v>
      </c>
      <c r="G810" s="33">
        <f>$G$595</f>
        <v>6.0999999999999999E-2</v>
      </c>
      <c r="H810" s="33">
        <f t="shared" si="208"/>
        <v>0.61</v>
      </c>
      <c r="I810" s="34">
        <f>H810+H811</f>
        <v>1.143</v>
      </c>
      <c r="J810" s="33">
        <f t="shared" si="210"/>
        <v>0.61</v>
      </c>
      <c r="K810" s="34">
        <f>J810+J811</f>
        <v>1.143</v>
      </c>
      <c r="L810" s="33"/>
      <c r="M810" s="33"/>
      <c r="N810" s="33"/>
      <c r="O810" s="33">
        <f>I810*$Q$7</f>
        <v>1.7145000000000001E-2</v>
      </c>
      <c r="P810" s="33">
        <f>K810*$Q$7</f>
        <v>1.7145000000000001E-2</v>
      </c>
      <c r="Q810" s="33"/>
      <c r="R810" s="33">
        <f>I810*$T$7</f>
        <v>0.38862000000000002</v>
      </c>
      <c r="S810" s="35">
        <f>K810*$T$7</f>
        <v>0.38862000000000002</v>
      </c>
      <c r="T810" s="43"/>
      <c r="U810" s="36">
        <f>I810*$W$7</f>
        <v>1.1430000000000001E-4</v>
      </c>
      <c r="V810" s="36">
        <f>K810*$W$7</f>
        <v>1.1430000000000001E-4</v>
      </c>
      <c r="W810" s="43"/>
      <c r="X810" s="33">
        <f>I810*$Z$7</f>
        <v>0.87028019999999995</v>
      </c>
      <c r="Y810" s="33">
        <f>K810*$Z$7</f>
        <v>0.87028019999999995</v>
      </c>
      <c r="Z810" s="43"/>
      <c r="AA810" s="33">
        <f>I810+O810+R810+U810+X810</f>
        <v>2.4191594999999997</v>
      </c>
      <c r="AB810" s="33">
        <f>K810+P810+S810+V810+Y810</f>
        <v>2.4191594999999997</v>
      </c>
      <c r="AC810" s="33">
        <f>AA810*$AE$7</f>
        <v>0.72574784999999986</v>
      </c>
      <c r="AD810" s="33">
        <f>AB810*$AE$7</f>
        <v>0.72574784999999986</v>
      </c>
      <c r="AE810" s="43"/>
      <c r="AF810" s="43"/>
      <c r="AG810" s="43"/>
      <c r="AH810" s="33">
        <f>(AA810+AC810)*$AJ$7</f>
        <v>9.4347220499999981E-2</v>
      </c>
      <c r="AI810" s="33">
        <f>(AB810+AD810)*$AJ$7</f>
        <v>9.4347220499999981E-2</v>
      </c>
      <c r="AJ810" s="43"/>
      <c r="AK810" s="37">
        <v>8.41</v>
      </c>
      <c r="AL810" s="38">
        <v>8.41</v>
      </c>
      <c r="AM810" s="38">
        <f t="shared" si="201"/>
        <v>9.08</v>
      </c>
      <c r="AN810" s="38">
        <f t="shared" si="204"/>
        <v>9.08</v>
      </c>
      <c r="AO810" s="37">
        <f t="shared" si="202"/>
        <v>1.82</v>
      </c>
      <c r="AP810" s="38">
        <f t="shared" si="202"/>
        <v>1.82</v>
      </c>
      <c r="AQ810" s="83"/>
      <c r="AR810" s="37">
        <f t="shared" si="209"/>
        <v>10.9</v>
      </c>
      <c r="AS810" s="38">
        <f t="shared" si="209"/>
        <v>10.9</v>
      </c>
    </row>
    <row r="811" spans="1:45" ht="0.75" customHeight="1" x14ac:dyDescent="0.25">
      <c r="A811" s="247"/>
      <c r="B811" s="198"/>
      <c r="C811" s="200"/>
      <c r="D811" s="30" t="s">
        <v>46</v>
      </c>
      <c r="E811" s="31">
        <v>13</v>
      </c>
      <c r="F811" s="31">
        <v>13</v>
      </c>
      <c r="G811" s="33">
        <f>$G$594</f>
        <v>4.1000000000000002E-2</v>
      </c>
      <c r="H811" s="33">
        <f t="shared" si="208"/>
        <v>0.53300000000000003</v>
      </c>
      <c r="I811" s="34"/>
      <c r="J811" s="33">
        <f t="shared" si="210"/>
        <v>0.53300000000000003</v>
      </c>
      <c r="K811" s="34"/>
      <c r="L811" s="33"/>
      <c r="M811" s="33"/>
      <c r="N811" s="33"/>
      <c r="O811" s="33"/>
      <c r="P811" s="33"/>
      <c r="Q811" s="33"/>
      <c r="R811" s="33"/>
      <c r="S811" s="35"/>
      <c r="T811" s="43"/>
      <c r="U811" s="36"/>
      <c r="V811" s="36"/>
      <c r="W811" s="43"/>
      <c r="X811" s="33"/>
      <c r="Y811" s="33"/>
      <c r="Z811" s="43"/>
      <c r="AA811" s="33"/>
      <c r="AB811" s="33"/>
      <c r="AC811" s="33"/>
      <c r="AD811" s="33"/>
      <c r="AE811" s="43"/>
      <c r="AF811" s="43"/>
      <c r="AG811" s="43"/>
      <c r="AH811" s="33"/>
      <c r="AI811" s="33"/>
      <c r="AJ811" s="43"/>
      <c r="AK811" s="37"/>
      <c r="AL811" s="38"/>
      <c r="AM811" s="38">
        <f t="shared" si="201"/>
        <v>0</v>
      </c>
      <c r="AN811" s="38">
        <f t="shared" si="204"/>
        <v>0</v>
      </c>
      <c r="AO811" s="37">
        <f t="shared" si="202"/>
        <v>0</v>
      </c>
      <c r="AP811" s="38">
        <f t="shared" si="202"/>
        <v>0</v>
      </c>
      <c r="AQ811" s="83"/>
      <c r="AR811" s="37"/>
      <c r="AS811" s="38"/>
    </row>
    <row r="812" spans="1:45" ht="29.25" customHeight="1" x14ac:dyDescent="0.25">
      <c r="A812" s="140" t="s">
        <v>1032</v>
      </c>
      <c r="B812" s="28" t="s">
        <v>1033</v>
      </c>
      <c r="C812" s="29"/>
      <c r="D812" s="30"/>
      <c r="E812" s="31"/>
      <c r="F812" s="31"/>
      <c r="G812" s="33"/>
      <c r="H812" s="33"/>
      <c r="I812" s="34"/>
      <c r="J812" s="33"/>
      <c r="K812" s="34"/>
      <c r="L812" s="33"/>
      <c r="M812" s="33"/>
      <c r="N812" s="33"/>
      <c r="O812" s="33"/>
      <c r="P812" s="33"/>
      <c r="Q812" s="33"/>
      <c r="R812" s="33"/>
      <c r="S812" s="35"/>
      <c r="T812" s="43"/>
      <c r="U812" s="36"/>
      <c r="V812" s="36"/>
      <c r="W812" s="43"/>
      <c r="X812" s="33"/>
      <c r="Y812" s="33"/>
      <c r="Z812" s="43"/>
      <c r="AA812" s="33"/>
      <c r="AB812" s="33"/>
      <c r="AC812" s="33"/>
      <c r="AD812" s="33"/>
      <c r="AE812" s="43"/>
      <c r="AF812" s="43"/>
      <c r="AG812" s="43"/>
      <c r="AH812" s="33"/>
      <c r="AI812" s="33"/>
      <c r="AJ812" s="43"/>
      <c r="AK812" s="37"/>
      <c r="AL812" s="38"/>
      <c r="AM812" s="38"/>
      <c r="AN812" s="38"/>
      <c r="AO812" s="37"/>
      <c r="AP812" s="38"/>
      <c r="AQ812" s="83"/>
      <c r="AR812" s="37"/>
      <c r="AS812" s="38"/>
    </row>
    <row r="813" spans="1:45" ht="16.5" customHeight="1" x14ac:dyDescent="0.25">
      <c r="A813" s="246" t="s">
        <v>1034</v>
      </c>
      <c r="B813" s="197" t="s">
        <v>893</v>
      </c>
      <c r="C813" s="199" t="s">
        <v>192</v>
      </c>
      <c r="D813" s="30" t="s">
        <v>811</v>
      </c>
      <c r="E813" s="31">
        <v>5</v>
      </c>
      <c r="F813" s="31">
        <v>3</v>
      </c>
      <c r="G813" s="33">
        <f>$G$595</f>
        <v>6.0999999999999999E-2</v>
      </c>
      <c r="H813" s="33">
        <f t="shared" si="208"/>
        <v>0.30499999999999999</v>
      </c>
      <c r="I813" s="34">
        <f>H813+H814</f>
        <v>0.71500000000000008</v>
      </c>
      <c r="J813" s="33">
        <f t="shared" si="210"/>
        <v>0.183</v>
      </c>
      <c r="K813" s="34">
        <f>J813+J814</f>
        <v>0.42899999999999999</v>
      </c>
      <c r="L813" s="33"/>
      <c r="M813" s="33"/>
      <c r="N813" s="33"/>
      <c r="O813" s="33">
        <f>I813*$Q$7</f>
        <v>1.0725E-2</v>
      </c>
      <c r="P813" s="33">
        <f>K813*$Q$7</f>
        <v>6.4349999999999997E-3</v>
      </c>
      <c r="Q813" s="33"/>
      <c r="R813" s="33">
        <f>I813*$T$7</f>
        <v>0.24310000000000004</v>
      </c>
      <c r="S813" s="35">
        <f>K813*$T$7</f>
        <v>0.14586000000000002</v>
      </c>
      <c r="T813" s="43"/>
      <c r="U813" s="36">
        <f>I813*$W$7</f>
        <v>7.1500000000000017E-5</v>
      </c>
      <c r="V813" s="36">
        <f>K813*$W$7</f>
        <v>4.2899999999999999E-5</v>
      </c>
      <c r="W813" s="43"/>
      <c r="X813" s="33">
        <f>I813*$Z$7</f>
        <v>0.54440100000000002</v>
      </c>
      <c r="Y813" s="33">
        <f>K813*$Z$7</f>
        <v>0.3266406</v>
      </c>
      <c r="Z813" s="43"/>
      <c r="AA813" s="33">
        <f>I813+O813+R813+U813+X813</f>
        <v>1.5132975000000002</v>
      </c>
      <c r="AB813" s="33">
        <f>K813+P813+S813+V813+Y813</f>
        <v>0.90797850000000002</v>
      </c>
      <c r="AC813" s="33">
        <f>AA813*$AE$7</f>
        <v>0.45398925000000001</v>
      </c>
      <c r="AD813" s="33">
        <f>AB813*$AE$7</f>
        <v>0.27239354999999998</v>
      </c>
      <c r="AE813" s="43"/>
      <c r="AF813" s="43"/>
      <c r="AG813" s="43"/>
      <c r="AH813" s="33">
        <f>(AA813+AC813)*$AJ$7</f>
        <v>5.9018602500000003E-2</v>
      </c>
      <c r="AI813" s="33">
        <f>(AB813+AD813)*$AJ$7</f>
        <v>3.5411161499999996E-2</v>
      </c>
      <c r="AJ813" s="43"/>
      <c r="AK813" s="37">
        <v>5.26</v>
      </c>
      <c r="AL813" s="38">
        <v>3.16</v>
      </c>
      <c r="AM813" s="38">
        <f t="shared" si="201"/>
        <v>5.68</v>
      </c>
      <c r="AN813" s="38">
        <f t="shared" si="204"/>
        <v>3.41</v>
      </c>
      <c r="AO813" s="37">
        <f t="shared" si="202"/>
        <v>1.1399999999999999</v>
      </c>
      <c r="AP813" s="38">
        <f t="shared" si="202"/>
        <v>0.68</v>
      </c>
      <c r="AQ813" s="83"/>
      <c r="AR813" s="37">
        <f t="shared" ref="AR813:AS820" si="211">AM813+AO813</f>
        <v>6.8199999999999994</v>
      </c>
      <c r="AS813" s="38">
        <f t="shared" si="211"/>
        <v>4.09</v>
      </c>
    </row>
    <row r="814" spans="1:45" ht="51.75" hidden="1" customHeight="1" x14ac:dyDescent="0.25">
      <c r="A814" s="247"/>
      <c r="B814" s="198"/>
      <c r="C814" s="200"/>
      <c r="D814" s="30" t="s">
        <v>46</v>
      </c>
      <c r="E814" s="31">
        <v>10</v>
      </c>
      <c r="F814" s="31">
        <v>6</v>
      </c>
      <c r="G814" s="33">
        <f>$G$594</f>
        <v>4.1000000000000002E-2</v>
      </c>
      <c r="H814" s="33">
        <f t="shared" si="208"/>
        <v>0.41000000000000003</v>
      </c>
      <c r="I814" s="34"/>
      <c r="J814" s="33">
        <f t="shared" si="210"/>
        <v>0.246</v>
      </c>
      <c r="K814" s="34"/>
      <c r="L814" s="33"/>
      <c r="M814" s="33"/>
      <c r="N814" s="33"/>
      <c r="O814" s="33"/>
      <c r="P814" s="33"/>
      <c r="Q814" s="33"/>
      <c r="R814" s="33"/>
      <c r="S814" s="35"/>
      <c r="T814" s="43"/>
      <c r="U814" s="36"/>
      <c r="V814" s="36"/>
      <c r="W814" s="43"/>
      <c r="X814" s="33"/>
      <c r="Y814" s="33"/>
      <c r="Z814" s="43"/>
      <c r="AA814" s="33"/>
      <c r="AB814" s="33"/>
      <c r="AC814" s="33"/>
      <c r="AD814" s="33"/>
      <c r="AE814" s="43"/>
      <c r="AF814" s="43"/>
      <c r="AG814" s="43"/>
      <c r="AH814" s="33"/>
      <c r="AI814" s="33"/>
      <c r="AJ814" s="43"/>
      <c r="AK814" s="37"/>
      <c r="AL814" s="38"/>
      <c r="AM814" s="38">
        <f t="shared" si="201"/>
        <v>0</v>
      </c>
      <c r="AN814" s="38">
        <f t="shared" si="204"/>
        <v>0</v>
      </c>
      <c r="AO814" s="37">
        <f t="shared" si="202"/>
        <v>0</v>
      </c>
      <c r="AP814" s="38">
        <f t="shared" si="202"/>
        <v>0</v>
      </c>
      <c r="AQ814" s="83"/>
      <c r="AR814" s="37">
        <f t="shared" si="211"/>
        <v>0</v>
      </c>
      <c r="AS814" s="38">
        <f t="shared" si="211"/>
        <v>0</v>
      </c>
    </row>
    <row r="815" spans="1:45" ht="21.75" customHeight="1" x14ac:dyDescent="0.25">
      <c r="A815" s="246" t="s">
        <v>1035</v>
      </c>
      <c r="B815" s="197" t="s">
        <v>1006</v>
      </c>
      <c r="C815" s="199" t="s">
        <v>192</v>
      </c>
      <c r="D815" s="30" t="s">
        <v>811</v>
      </c>
      <c r="E815" s="31">
        <v>9</v>
      </c>
      <c r="F815" s="31">
        <v>9</v>
      </c>
      <c r="G815" s="33">
        <f>$G$595</f>
        <v>6.0999999999999999E-2</v>
      </c>
      <c r="H815" s="33">
        <f t="shared" si="208"/>
        <v>0.54899999999999993</v>
      </c>
      <c r="I815" s="34">
        <f>H815+H816</f>
        <v>1.2050000000000001</v>
      </c>
      <c r="J815" s="33">
        <f t="shared" si="210"/>
        <v>0.54899999999999993</v>
      </c>
      <c r="K815" s="34">
        <f>J815+J816</f>
        <v>1.2050000000000001</v>
      </c>
      <c r="L815" s="33"/>
      <c r="M815" s="33"/>
      <c r="N815" s="33"/>
      <c r="O815" s="33">
        <f>I815*$Q$7</f>
        <v>1.8075000000000001E-2</v>
      </c>
      <c r="P815" s="33">
        <f>K815*$Q$7</f>
        <v>1.8075000000000001E-2</v>
      </c>
      <c r="Q815" s="33"/>
      <c r="R815" s="33">
        <f>I815*$T$7</f>
        <v>0.40970000000000006</v>
      </c>
      <c r="S815" s="35">
        <f>K815*$T$7</f>
        <v>0.40970000000000006</v>
      </c>
      <c r="T815" s="43"/>
      <c r="U815" s="36">
        <f>I815*$W$7</f>
        <v>1.2050000000000002E-4</v>
      </c>
      <c r="V815" s="36">
        <f>K815*$W$7</f>
        <v>1.2050000000000002E-4</v>
      </c>
      <c r="W815" s="43"/>
      <c r="X815" s="33">
        <f>I815*$Z$7</f>
        <v>0.91748700000000005</v>
      </c>
      <c r="Y815" s="33">
        <f>K815*$Z$7</f>
        <v>0.91748700000000005</v>
      </c>
      <c r="Z815" s="43"/>
      <c r="AA815" s="33">
        <f>I815+O815+R815+U815+X815</f>
        <v>2.5503825</v>
      </c>
      <c r="AB815" s="33">
        <f>K815+P815+S815+V815+Y815</f>
        <v>2.5503825</v>
      </c>
      <c r="AC815" s="33">
        <f>AA815*$AE$7</f>
        <v>0.76511474999999995</v>
      </c>
      <c r="AD815" s="33">
        <f>AB815*$AE$7</f>
        <v>0.76511474999999995</v>
      </c>
      <c r="AE815" s="43"/>
      <c r="AF815" s="43"/>
      <c r="AG815" s="43"/>
      <c r="AH815" s="33">
        <f>(AA815+AC815)*$AJ$7</f>
        <v>9.94649175E-2</v>
      </c>
      <c r="AI815" s="33">
        <f>(AB815+AD815)*$AJ$7</f>
        <v>9.94649175E-2</v>
      </c>
      <c r="AJ815" s="43"/>
      <c r="AK815" s="37">
        <v>8.85</v>
      </c>
      <c r="AL815" s="38">
        <v>8.85</v>
      </c>
      <c r="AM815" s="38">
        <f t="shared" si="201"/>
        <v>9.56</v>
      </c>
      <c r="AN815" s="38">
        <f t="shared" si="204"/>
        <v>9.56</v>
      </c>
      <c r="AO815" s="37">
        <f t="shared" si="202"/>
        <v>1.91</v>
      </c>
      <c r="AP815" s="38">
        <f t="shared" si="202"/>
        <v>1.91</v>
      </c>
      <c r="AQ815" s="83"/>
      <c r="AR815" s="37">
        <f t="shared" si="211"/>
        <v>11.47</v>
      </c>
      <c r="AS815" s="38">
        <f t="shared" si="211"/>
        <v>11.47</v>
      </c>
    </row>
    <row r="816" spans="1:45" ht="51.75" hidden="1" customHeight="1" x14ac:dyDescent="0.25">
      <c r="A816" s="247"/>
      <c r="B816" s="198"/>
      <c r="C816" s="200"/>
      <c r="D816" s="30" t="s">
        <v>46</v>
      </c>
      <c r="E816" s="31">
        <v>16</v>
      </c>
      <c r="F816" s="31">
        <v>16</v>
      </c>
      <c r="G816" s="33">
        <f>$G$594</f>
        <v>4.1000000000000002E-2</v>
      </c>
      <c r="H816" s="33">
        <f t="shared" si="208"/>
        <v>0.65600000000000003</v>
      </c>
      <c r="I816" s="34"/>
      <c r="J816" s="33">
        <f t="shared" si="210"/>
        <v>0.65600000000000003</v>
      </c>
      <c r="K816" s="34"/>
      <c r="L816" s="33"/>
      <c r="M816" s="33"/>
      <c r="N816" s="33"/>
      <c r="O816" s="33"/>
      <c r="P816" s="33"/>
      <c r="Q816" s="33"/>
      <c r="R816" s="33"/>
      <c r="S816" s="35"/>
      <c r="T816" s="43"/>
      <c r="U816" s="36"/>
      <c r="V816" s="36"/>
      <c r="W816" s="43"/>
      <c r="X816" s="33"/>
      <c r="Y816" s="33"/>
      <c r="Z816" s="43"/>
      <c r="AA816" s="33"/>
      <c r="AB816" s="33"/>
      <c r="AC816" s="33"/>
      <c r="AD816" s="33"/>
      <c r="AE816" s="43"/>
      <c r="AF816" s="43"/>
      <c r="AG816" s="43"/>
      <c r="AH816" s="33"/>
      <c r="AI816" s="33"/>
      <c r="AJ816" s="43"/>
      <c r="AK816" s="37"/>
      <c r="AL816" s="38"/>
      <c r="AM816" s="38">
        <f t="shared" si="201"/>
        <v>0</v>
      </c>
      <c r="AN816" s="38">
        <f t="shared" si="204"/>
        <v>0</v>
      </c>
      <c r="AO816" s="37">
        <f t="shared" si="202"/>
        <v>0</v>
      </c>
      <c r="AP816" s="38">
        <f t="shared" si="202"/>
        <v>0</v>
      </c>
      <c r="AQ816" s="83"/>
      <c r="AR816" s="37">
        <f t="shared" si="211"/>
        <v>0</v>
      </c>
      <c r="AS816" s="38">
        <f t="shared" si="211"/>
        <v>0</v>
      </c>
    </row>
    <row r="817" spans="1:45" ht="24" x14ac:dyDescent="0.25">
      <c r="A817" s="140" t="s">
        <v>1036</v>
      </c>
      <c r="B817" s="28" t="s">
        <v>1037</v>
      </c>
      <c r="C817" s="29" t="s">
        <v>192</v>
      </c>
      <c r="D817" s="30"/>
      <c r="E817" s="31"/>
      <c r="F817" s="31"/>
      <c r="G817" s="33"/>
      <c r="H817" s="33"/>
      <c r="I817" s="34"/>
      <c r="J817" s="33"/>
      <c r="K817" s="34"/>
      <c r="L817" s="33"/>
      <c r="M817" s="33"/>
      <c r="N817" s="33"/>
      <c r="O817" s="33"/>
      <c r="P817" s="33"/>
      <c r="Q817" s="33"/>
      <c r="R817" s="33"/>
      <c r="S817" s="35"/>
      <c r="T817" s="43"/>
      <c r="U817" s="36"/>
      <c r="V817" s="36"/>
      <c r="W817" s="43"/>
      <c r="X817" s="33"/>
      <c r="Y817" s="33"/>
      <c r="Z817" s="43"/>
      <c r="AA817" s="33"/>
      <c r="AB817" s="33"/>
      <c r="AC817" s="33"/>
      <c r="AD817" s="33"/>
      <c r="AE817" s="43"/>
      <c r="AF817" s="43"/>
      <c r="AG817" s="43"/>
      <c r="AH817" s="33"/>
      <c r="AI817" s="33"/>
      <c r="AJ817" s="43"/>
      <c r="AK817" s="37"/>
      <c r="AL817" s="38"/>
      <c r="AM817" s="38"/>
      <c r="AN817" s="38"/>
      <c r="AO817" s="37"/>
      <c r="AP817" s="38"/>
      <c r="AQ817" s="83"/>
      <c r="AR817" s="37">
        <f t="shared" si="211"/>
        <v>0</v>
      </c>
      <c r="AS817" s="38">
        <f t="shared" si="211"/>
        <v>0</v>
      </c>
    </row>
    <row r="818" spans="1:45" ht="38.25" x14ac:dyDescent="0.25">
      <c r="A818" s="140" t="s">
        <v>1038</v>
      </c>
      <c r="B818" s="28" t="s">
        <v>1039</v>
      </c>
      <c r="C818" s="29" t="s">
        <v>192</v>
      </c>
      <c r="D818" s="30"/>
      <c r="E818" s="31"/>
      <c r="F818" s="31"/>
      <c r="G818" s="33"/>
      <c r="H818" s="33"/>
      <c r="I818" s="34"/>
      <c r="J818" s="33"/>
      <c r="K818" s="34"/>
      <c r="L818" s="33"/>
      <c r="M818" s="33"/>
      <c r="N818" s="33"/>
      <c r="O818" s="33"/>
      <c r="P818" s="33"/>
      <c r="Q818" s="33"/>
      <c r="R818" s="33"/>
      <c r="S818" s="35"/>
      <c r="T818" s="43"/>
      <c r="U818" s="36"/>
      <c r="V818" s="36"/>
      <c r="W818" s="43"/>
      <c r="X818" s="33"/>
      <c r="Y818" s="33"/>
      <c r="Z818" s="43"/>
      <c r="AA818" s="33"/>
      <c r="AB818" s="33"/>
      <c r="AC818" s="33"/>
      <c r="AD818" s="33"/>
      <c r="AE818" s="43"/>
      <c r="AF818" s="43"/>
      <c r="AG818" s="43"/>
      <c r="AH818" s="33"/>
      <c r="AI818" s="33"/>
      <c r="AJ818" s="43"/>
      <c r="AK818" s="37"/>
      <c r="AL818" s="38"/>
      <c r="AM818" s="38"/>
      <c r="AN818" s="38"/>
      <c r="AO818" s="37"/>
      <c r="AP818" s="38"/>
      <c r="AQ818" s="83"/>
      <c r="AR818" s="37">
        <f t="shared" si="211"/>
        <v>0</v>
      </c>
      <c r="AS818" s="38">
        <f t="shared" si="211"/>
        <v>0</v>
      </c>
    </row>
    <row r="819" spans="1:45" ht="38.25" x14ac:dyDescent="0.25">
      <c r="A819" s="140" t="s">
        <v>1040</v>
      </c>
      <c r="B819" s="28" t="s">
        <v>1041</v>
      </c>
      <c r="C819" s="29" t="s">
        <v>192</v>
      </c>
      <c r="D819" s="30"/>
      <c r="E819" s="31"/>
      <c r="F819" s="31"/>
      <c r="G819" s="33"/>
      <c r="H819" s="33"/>
      <c r="I819" s="34"/>
      <c r="J819" s="33"/>
      <c r="K819" s="34"/>
      <c r="L819" s="33"/>
      <c r="M819" s="33"/>
      <c r="N819" s="33"/>
      <c r="O819" s="33"/>
      <c r="P819" s="33"/>
      <c r="Q819" s="33"/>
      <c r="R819" s="33"/>
      <c r="S819" s="35"/>
      <c r="T819" s="43"/>
      <c r="U819" s="36"/>
      <c r="V819" s="36"/>
      <c r="W819" s="43"/>
      <c r="X819" s="33"/>
      <c r="Y819" s="33"/>
      <c r="Z819" s="43"/>
      <c r="AA819" s="33"/>
      <c r="AB819" s="33"/>
      <c r="AC819" s="33"/>
      <c r="AD819" s="33"/>
      <c r="AE819" s="43"/>
      <c r="AF819" s="43"/>
      <c r="AG819" s="43"/>
      <c r="AH819" s="33"/>
      <c r="AI819" s="33"/>
      <c r="AJ819" s="43"/>
      <c r="AK819" s="37"/>
      <c r="AL819" s="38"/>
      <c r="AM819" s="38">
        <f t="shared" si="201"/>
        <v>0</v>
      </c>
      <c r="AN819" s="38">
        <f t="shared" si="204"/>
        <v>0</v>
      </c>
      <c r="AO819" s="37">
        <f t="shared" si="202"/>
        <v>0</v>
      </c>
      <c r="AP819" s="38">
        <f t="shared" si="202"/>
        <v>0</v>
      </c>
      <c r="AQ819" s="83"/>
      <c r="AR819" s="37">
        <f t="shared" si="211"/>
        <v>0</v>
      </c>
      <c r="AS819" s="38">
        <f t="shared" si="211"/>
        <v>0</v>
      </c>
    </row>
    <row r="820" spans="1:45" ht="24.75" customHeight="1" x14ac:dyDescent="0.25">
      <c r="A820" s="246" t="s">
        <v>1042</v>
      </c>
      <c r="B820" s="197" t="s">
        <v>1043</v>
      </c>
      <c r="C820" s="199" t="s">
        <v>192</v>
      </c>
      <c r="D820" s="30" t="s">
        <v>811</v>
      </c>
      <c r="E820" s="31">
        <v>3</v>
      </c>
      <c r="F820" s="31">
        <v>2</v>
      </c>
      <c r="G820" s="33">
        <f>$G$595</f>
        <v>6.0999999999999999E-2</v>
      </c>
      <c r="H820" s="33">
        <f t="shared" si="208"/>
        <v>0.183</v>
      </c>
      <c r="I820" s="34">
        <f>H820+H821</f>
        <v>0.51100000000000001</v>
      </c>
      <c r="J820" s="33">
        <f t="shared" si="210"/>
        <v>0.122</v>
      </c>
      <c r="K820" s="34">
        <f>J820+J821</f>
        <v>0.32700000000000001</v>
      </c>
      <c r="L820" s="33"/>
      <c r="M820" s="33"/>
      <c r="N820" s="33"/>
      <c r="O820" s="33">
        <f>I820*$Q$7</f>
        <v>7.6649999999999999E-3</v>
      </c>
      <c r="P820" s="33">
        <f>K820*$Q$7</f>
        <v>4.9049999999999996E-3</v>
      </c>
      <c r="Q820" s="33"/>
      <c r="R820" s="33">
        <f>I820*$T$7</f>
        <v>0.17374000000000001</v>
      </c>
      <c r="S820" s="35">
        <f>K820*$T$7</f>
        <v>0.11118000000000001</v>
      </c>
      <c r="T820" s="43"/>
      <c r="U820" s="36">
        <f>I820*$W$7</f>
        <v>5.1100000000000002E-5</v>
      </c>
      <c r="V820" s="36">
        <f>K820*$W$7</f>
        <v>3.2700000000000002E-5</v>
      </c>
      <c r="W820" s="43"/>
      <c r="X820" s="33">
        <f>I820*$Z$7</f>
        <v>0.38907540000000002</v>
      </c>
      <c r="Y820" s="33">
        <f>K820*$Z$7</f>
        <v>0.2489778</v>
      </c>
      <c r="Z820" s="43"/>
      <c r="AA820" s="33">
        <f>I820+O820+R820+U820+X820</f>
        <v>1.0815315000000001</v>
      </c>
      <c r="AB820" s="33">
        <f>K820+P820+S820+V820+Y820</f>
        <v>0.69209549999999997</v>
      </c>
      <c r="AC820" s="33">
        <f>AA820*$AE$7</f>
        <v>0.32445945000000004</v>
      </c>
      <c r="AD820" s="33">
        <f>AB820*$AE$7</f>
        <v>0.20762865</v>
      </c>
      <c r="AE820" s="43"/>
      <c r="AF820" s="43"/>
      <c r="AG820" s="43"/>
      <c r="AH820" s="33">
        <f>(AA820+AC820)*$AJ$7</f>
        <v>4.2179728499999999E-2</v>
      </c>
      <c r="AI820" s="33">
        <f>(AB820+AD820)*$AJ$7</f>
        <v>2.6991724499999998E-2</v>
      </c>
      <c r="AJ820" s="43"/>
      <c r="AK820" s="37">
        <v>3.75</v>
      </c>
      <c r="AL820" s="38">
        <v>2.41</v>
      </c>
      <c r="AM820" s="38">
        <f t="shared" si="201"/>
        <v>4.05</v>
      </c>
      <c r="AN820" s="38">
        <f t="shared" si="204"/>
        <v>2.6</v>
      </c>
      <c r="AO820" s="37">
        <f t="shared" si="202"/>
        <v>0.81</v>
      </c>
      <c r="AP820" s="38">
        <f t="shared" si="202"/>
        <v>0.52</v>
      </c>
      <c r="AQ820" s="83"/>
      <c r="AR820" s="37">
        <f t="shared" si="211"/>
        <v>4.8599999999999994</v>
      </c>
      <c r="AS820" s="38">
        <f t="shared" si="211"/>
        <v>3.12</v>
      </c>
    </row>
    <row r="821" spans="1:45" ht="51.75" hidden="1" customHeight="1" x14ac:dyDescent="0.25">
      <c r="A821" s="247"/>
      <c r="B821" s="198"/>
      <c r="C821" s="200"/>
      <c r="D821" s="30" t="s">
        <v>46</v>
      </c>
      <c r="E821" s="31">
        <v>8</v>
      </c>
      <c r="F821" s="31">
        <v>5</v>
      </c>
      <c r="G821" s="33">
        <f>$G$594</f>
        <v>4.1000000000000002E-2</v>
      </c>
      <c r="H821" s="33">
        <f t="shared" si="208"/>
        <v>0.32800000000000001</v>
      </c>
      <c r="I821" s="34"/>
      <c r="J821" s="33">
        <f t="shared" si="210"/>
        <v>0.20500000000000002</v>
      </c>
      <c r="K821" s="34"/>
      <c r="L821" s="33"/>
      <c r="M821" s="33"/>
      <c r="N821" s="33"/>
      <c r="O821" s="33"/>
      <c r="P821" s="33"/>
      <c r="Q821" s="33"/>
      <c r="R821" s="33"/>
      <c r="S821" s="35"/>
      <c r="T821" s="43"/>
      <c r="U821" s="36"/>
      <c r="V821" s="36"/>
      <c r="W821" s="43"/>
      <c r="X821" s="33"/>
      <c r="Y821" s="33"/>
      <c r="Z821" s="43"/>
      <c r="AA821" s="33"/>
      <c r="AB821" s="33"/>
      <c r="AC821" s="33"/>
      <c r="AD821" s="33"/>
      <c r="AE821" s="43"/>
      <c r="AF821" s="43"/>
      <c r="AG821" s="43"/>
      <c r="AH821" s="33"/>
      <c r="AI821" s="33"/>
      <c r="AJ821" s="43"/>
      <c r="AK821" s="37"/>
      <c r="AL821" s="38"/>
      <c r="AM821" s="38">
        <f t="shared" si="201"/>
        <v>0</v>
      </c>
      <c r="AN821" s="38">
        <f t="shared" si="204"/>
        <v>0</v>
      </c>
      <c r="AO821" s="37">
        <f t="shared" si="202"/>
        <v>0</v>
      </c>
      <c r="AP821" s="38">
        <f t="shared" si="202"/>
        <v>0</v>
      </c>
      <c r="AQ821" s="83"/>
      <c r="AR821" s="37"/>
      <c r="AS821" s="38"/>
    </row>
    <row r="822" spans="1:45" ht="30.75" customHeight="1" x14ac:dyDescent="0.25">
      <c r="A822" s="246" t="s">
        <v>1044</v>
      </c>
      <c r="B822" s="197" t="s">
        <v>1045</v>
      </c>
      <c r="C822" s="199" t="s">
        <v>192</v>
      </c>
      <c r="D822" s="30" t="s">
        <v>811</v>
      </c>
      <c r="E822" s="31">
        <v>20</v>
      </c>
      <c r="F822" s="31">
        <v>12</v>
      </c>
      <c r="G822" s="33">
        <f>$G$595</f>
        <v>6.0999999999999999E-2</v>
      </c>
      <c r="H822" s="33">
        <f t="shared" si="208"/>
        <v>1.22</v>
      </c>
      <c r="I822" s="34">
        <f>H822+H823</f>
        <v>2.6550000000000002</v>
      </c>
      <c r="J822" s="33">
        <f t="shared" si="210"/>
        <v>0.73199999999999998</v>
      </c>
      <c r="K822" s="34">
        <f>J822+J823</f>
        <v>1.593</v>
      </c>
      <c r="L822" s="33"/>
      <c r="M822" s="33"/>
      <c r="N822" s="33"/>
      <c r="O822" s="33">
        <f>I822*$Q$7</f>
        <v>3.9824999999999999E-2</v>
      </c>
      <c r="P822" s="33">
        <f>K822*$Q$7</f>
        <v>2.3895E-2</v>
      </c>
      <c r="Q822" s="33"/>
      <c r="R822" s="33">
        <f>I822*$T$7</f>
        <v>0.90270000000000017</v>
      </c>
      <c r="S822" s="35">
        <f>K822*$T$7</f>
        <v>0.54161999999999999</v>
      </c>
      <c r="T822" s="43"/>
      <c r="U822" s="36">
        <f>I822*$W$7</f>
        <v>2.6550000000000006E-4</v>
      </c>
      <c r="V822" s="36">
        <f>K822*$W$7</f>
        <v>1.593E-4</v>
      </c>
      <c r="W822" s="43"/>
      <c r="X822" s="33">
        <f>I822*$Z$7</f>
        <v>2.0215170000000002</v>
      </c>
      <c r="Y822" s="33">
        <f>K822*$Z$7</f>
        <v>1.2129101999999998</v>
      </c>
      <c r="Z822" s="43"/>
      <c r="AA822" s="33">
        <f>I822+O822+R822+U822+X822</f>
        <v>5.6193075000000006</v>
      </c>
      <c r="AB822" s="33">
        <f>K822+P822+S822+V822+Y822</f>
        <v>3.3715845</v>
      </c>
      <c r="AC822" s="33">
        <f>AA822*$AE$7</f>
        <v>1.6857922500000002</v>
      </c>
      <c r="AD822" s="33">
        <f>AB822*$AE$7</f>
        <v>1.01147535</v>
      </c>
      <c r="AE822" s="43"/>
      <c r="AF822" s="43"/>
      <c r="AG822" s="43"/>
      <c r="AH822" s="33">
        <f>(AA822+AC822)*$AJ$7</f>
        <v>0.21915299250000003</v>
      </c>
      <c r="AI822" s="33">
        <f>(AB822+AD822)*$AJ$7</f>
        <v>0.13149179550000001</v>
      </c>
      <c r="AJ822" s="43"/>
      <c r="AK822" s="37">
        <v>19.5</v>
      </c>
      <c r="AL822" s="38">
        <v>11.71</v>
      </c>
      <c r="AM822" s="38">
        <f t="shared" si="201"/>
        <v>21.06</v>
      </c>
      <c r="AN822" s="38">
        <f t="shared" si="204"/>
        <v>12.65</v>
      </c>
      <c r="AO822" s="37">
        <f t="shared" si="202"/>
        <v>4.21</v>
      </c>
      <c r="AP822" s="38">
        <f t="shared" si="202"/>
        <v>2.5299999999999998</v>
      </c>
      <c r="AQ822" s="83"/>
      <c r="AR822" s="37">
        <f t="shared" ref="AR822:AS836" si="212">AM822+AO822</f>
        <v>25.27</v>
      </c>
      <c r="AS822" s="38">
        <f t="shared" si="212"/>
        <v>15.18</v>
      </c>
    </row>
    <row r="823" spans="1:45" ht="0.75" hidden="1" customHeight="1" x14ac:dyDescent="0.25">
      <c r="A823" s="247"/>
      <c r="B823" s="198"/>
      <c r="C823" s="200"/>
      <c r="D823" s="30" t="s">
        <v>46</v>
      </c>
      <c r="E823" s="31">
        <v>35</v>
      </c>
      <c r="F823" s="31">
        <v>21</v>
      </c>
      <c r="G823" s="33">
        <f>$G$594</f>
        <v>4.1000000000000002E-2</v>
      </c>
      <c r="H823" s="33">
        <f t="shared" si="208"/>
        <v>1.4350000000000001</v>
      </c>
      <c r="I823" s="34"/>
      <c r="J823" s="33">
        <f t="shared" si="210"/>
        <v>0.86099999999999999</v>
      </c>
      <c r="K823" s="34"/>
      <c r="L823" s="33"/>
      <c r="M823" s="33"/>
      <c r="N823" s="33"/>
      <c r="O823" s="33"/>
      <c r="P823" s="33"/>
      <c r="Q823" s="33"/>
      <c r="R823" s="33"/>
      <c r="S823" s="35"/>
      <c r="T823" s="43"/>
      <c r="U823" s="36"/>
      <c r="V823" s="36"/>
      <c r="W823" s="43"/>
      <c r="X823" s="33"/>
      <c r="Y823" s="33"/>
      <c r="Z823" s="43"/>
      <c r="AA823" s="33"/>
      <c r="AB823" s="33"/>
      <c r="AC823" s="33"/>
      <c r="AD823" s="33"/>
      <c r="AE823" s="43"/>
      <c r="AF823" s="43"/>
      <c r="AG823" s="43"/>
      <c r="AH823" s="33"/>
      <c r="AI823" s="33"/>
      <c r="AJ823" s="43"/>
      <c r="AK823" s="37"/>
      <c r="AL823" s="38"/>
      <c r="AM823" s="38">
        <f t="shared" si="201"/>
        <v>0</v>
      </c>
      <c r="AN823" s="38">
        <f t="shared" si="204"/>
        <v>0</v>
      </c>
      <c r="AO823" s="37">
        <f t="shared" si="202"/>
        <v>0</v>
      </c>
      <c r="AP823" s="38">
        <f t="shared" si="202"/>
        <v>0</v>
      </c>
      <c r="AQ823" s="83"/>
      <c r="AR823" s="37">
        <f t="shared" si="212"/>
        <v>0</v>
      </c>
      <c r="AS823" s="38">
        <f t="shared" si="212"/>
        <v>0</v>
      </c>
    </row>
    <row r="824" spans="1:45" ht="23.25" customHeight="1" x14ac:dyDescent="0.25">
      <c r="A824" s="246" t="s">
        <v>1046</v>
      </c>
      <c r="B824" s="197" t="s">
        <v>1047</v>
      </c>
      <c r="C824" s="199" t="s">
        <v>192</v>
      </c>
      <c r="D824" s="30" t="s">
        <v>811</v>
      </c>
      <c r="E824" s="31">
        <v>10</v>
      </c>
      <c r="F824" s="31">
        <v>6</v>
      </c>
      <c r="G824" s="33">
        <f>$G$595</f>
        <v>6.0999999999999999E-2</v>
      </c>
      <c r="H824" s="33">
        <f t="shared" si="208"/>
        <v>0.61</v>
      </c>
      <c r="I824" s="34">
        <f>H824+H825</f>
        <v>1.4300000000000002</v>
      </c>
      <c r="J824" s="33">
        <f t="shared" si="210"/>
        <v>0.36599999999999999</v>
      </c>
      <c r="K824" s="34">
        <f>J824+J825</f>
        <v>0.85799999999999998</v>
      </c>
      <c r="L824" s="33"/>
      <c r="M824" s="33"/>
      <c r="N824" s="33"/>
      <c r="O824" s="33">
        <f>I824*$Q$7</f>
        <v>2.145E-2</v>
      </c>
      <c r="P824" s="33">
        <f>K824*$Q$7</f>
        <v>1.2869999999999999E-2</v>
      </c>
      <c r="Q824" s="33"/>
      <c r="R824" s="33">
        <f>I824*$T$7</f>
        <v>0.48620000000000008</v>
      </c>
      <c r="S824" s="35">
        <f>K824*$T$7</f>
        <v>0.29172000000000003</v>
      </c>
      <c r="T824" s="43"/>
      <c r="U824" s="36">
        <f>I824*$W$7</f>
        <v>1.4300000000000003E-4</v>
      </c>
      <c r="V824" s="36">
        <f>K824*$W$7</f>
        <v>8.5799999999999998E-5</v>
      </c>
      <c r="W824" s="43"/>
      <c r="X824" s="33">
        <f>I824*$Z$7</f>
        <v>1.088802</v>
      </c>
      <c r="Y824" s="33">
        <f>K824*$Z$7</f>
        <v>0.65328120000000001</v>
      </c>
      <c r="Z824" s="43"/>
      <c r="AA824" s="33">
        <f>I824+O824+R824+U824+X824</f>
        <v>3.0265950000000004</v>
      </c>
      <c r="AB824" s="33">
        <f>K824+P824+S824+V824+Y824</f>
        <v>1.815957</v>
      </c>
      <c r="AC824" s="33">
        <f>AA824*$AE$7</f>
        <v>0.90797850000000002</v>
      </c>
      <c r="AD824" s="33">
        <f>AB824*$AE$7</f>
        <v>0.54478709999999997</v>
      </c>
      <c r="AE824" s="43"/>
      <c r="AF824" s="43"/>
      <c r="AG824" s="43"/>
      <c r="AH824" s="33">
        <f>(AA824+AC824)*$AJ$7</f>
        <v>0.11803720500000001</v>
      </c>
      <c r="AI824" s="33">
        <f>(AB824+AD824)*$AJ$7</f>
        <v>7.0822322999999993E-2</v>
      </c>
      <c r="AJ824" s="43"/>
      <c r="AK824" s="37">
        <v>10.5</v>
      </c>
      <c r="AL824" s="38">
        <v>6.31</v>
      </c>
      <c r="AM824" s="38">
        <f t="shared" si="201"/>
        <v>11.34</v>
      </c>
      <c r="AN824" s="38">
        <f t="shared" si="204"/>
        <v>6.81</v>
      </c>
      <c r="AO824" s="37">
        <f t="shared" si="202"/>
        <v>2.27</v>
      </c>
      <c r="AP824" s="38">
        <f t="shared" si="202"/>
        <v>1.36</v>
      </c>
      <c r="AQ824" s="83"/>
      <c r="AR824" s="37">
        <f t="shared" si="212"/>
        <v>13.61</v>
      </c>
      <c r="AS824" s="38">
        <f t="shared" si="212"/>
        <v>8.17</v>
      </c>
    </row>
    <row r="825" spans="1:45" ht="51.75" hidden="1" customHeight="1" x14ac:dyDescent="0.25">
      <c r="A825" s="247"/>
      <c r="B825" s="198"/>
      <c r="C825" s="200"/>
      <c r="D825" s="30" t="s">
        <v>46</v>
      </c>
      <c r="E825" s="31">
        <v>20</v>
      </c>
      <c r="F825" s="31">
        <v>12</v>
      </c>
      <c r="G825" s="33">
        <f>$G$594</f>
        <v>4.1000000000000002E-2</v>
      </c>
      <c r="H825" s="33">
        <f t="shared" si="208"/>
        <v>0.82000000000000006</v>
      </c>
      <c r="I825" s="34"/>
      <c r="J825" s="33">
        <f t="shared" si="210"/>
        <v>0.49199999999999999</v>
      </c>
      <c r="K825" s="34"/>
      <c r="L825" s="33"/>
      <c r="M825" s="33"/>
      <c r="N825" s="33"/>
      <c r="O825" s="33"/>
      <c r="P825" s="33"/>
      <c r="Q825" s="33"/>
      <c r="R825" s="33"/>
      <c r="S825" s="35"/>
      <c r="T825" s="43"/>
      <c r="U825" s="36"/>
      <c r="V825" s="36"/>
      <c r="W825" s="43"/>
      <c r="X825" s="33"/>
      <c r="Y825" s="33"/>
      <c r="Z825" s="43"/>
      <c r="AA825" s="33"/>
      <c r="AB825" s="33"/>
      <c r="AC825" s="33"/>
      <c r="AD825" s="33"/>
      <c r="AE825" s="43"/>
      <c r="AF825" s="43"/>
      <c r="AG825" s="43"/>
      <c r="AH825" s="33"/>
      <c r="AI825" s="33"/>
      <c r="AJ825" s="43"/>
      <c r="AK825" s="37"/>
      <c r="AL825" s="38"/>
      <c r="AM825" s="38">
        <f t="shared" si="201"/>
        <v>0</v>
      </c>
      <c r="AN825" s="38">
        <f t="shared" si="204"/>
        <v>0</v>
      </c>
      <c r="AO825" s="37">
        <f t="shared" si="202"/>
        <v>0</v>
      </c>
      <c r="AP825" s="38">
        <f t="shared" si="202"/>
        <v>0</v>
      </c>
      <c r="AQ825" s="83"/>
      <c r="AR825" s="37">
        <f t="shared" si="212"/>
        <v>0</v>
      </c>
      <c r="AS825" s="38">
        <f t="shared" si="212"/>
        <v>0</v>
      </c>
    </row>
    <row r="826" spans="1:45" ht="22.5" customHeight="1" x14ac:dyDescent="0.25">
      <c r="A826" s="246" t="s">
        <v>1048</v>
      </c>
      <c r="B826" s="197" t="s">
        <v>1049</v>
      </c>
      <c r="C826" s="199" t="s">
        <v>192</v>
      </c>
      <c r="D826" s="30" t="s">
        <v>811</v>
      </c>
      <c r="E826" s="31">
        <v>10</v>
      </c>
      <c r="F826" s="31">
        <v>6</v>
      </c>
      <c r="G826" s="33">
        <f>$G$595</f>
        <v>6.0999999999999999E-2</v>
      </c>
      <c r="H826" s="33">
        <f t="shared" si="208"/>
        <v>0.61</v>
      </c>
      <c r="I826" s="34">
        <f>H826+H827</f>
        <v>1.4300000000000002</v>
      </c>
      <c r="J826" s="33">
        <f t="shared" si="210"/>
        <v>0.36599999999999999</v>
      </c>
      <c r="K826" s="34">
        <f>J826+J827</f>
        <v>0.85799999999999998</v>
      </c>
      <c r="L826" s="33"/>
      <c r="M826" s="33"/>
      <c r="N826" s="33"/>
      <c r="O826" s="33">
        <f>I826*$Q$7</f>
        <v>2.145E-2</v>
      </c>
      <c r="P826" s="33">
        <f>K826*$Q$7</f>
        <v>1.2869999999999999E-2</v>
      </c>
      <c r="Q826" s="33"/>
      <c r="R826" s="33">
        <f>I826*$T$7</f>
        <v>0.48620000000000008</v>
      </c>
      <c r="S826" s="35">
        <f>K826*$T$7</f>
        <v>0.29172000000000003</v>
      </c>
      <c r="T826" s="43"/>
      <c r="U826" s="36">
        <f>I826*$W$7</f>
        <v>1.4300000000000003E-4</v>
      </c>
      <c r="V826" s="36">
        <f>K826*$W$7</f>
        <v>8.5799999999999998E-5</v>
      </c>
      <c r="W826" s="43"/>
      <c r="X826" s="33">
        <f>I826*$Z$7</f>
        <v>1.088802</v>
      </c>
      <c r="Y826" s="33">
        <f>K826*$Z$7</f>
        <v>0.65328120000000001</v>
      </c>
      <c r="Z826" s="43"/>
      <c r="AA826" s="33">
        <f>I826+O826+R826+U826+X826</f>
        <v>3.0265950000000004</v>
      </c>
      <c r="AB826" s="33">
        <f>K826+P826+S826+V826+Y826</f>
        <v>1.815957</v>
      </c>
      <c r="AC826" s="33">
        <f>AA826*$AE$7</f>
        <v>0.90797850000000002</v>
      </c>
      <c r="AD826" s="33">
        <f>AB826*$AE$7</f>
        <v>0.54478709999999997</v>
      </c>
      <c r="AE826" s="43"/>
      <c r="AF826" s="43"/>
      <c r="AG826" s="43"/>
      <c r="AH826" s="33">
        <f>(AA826+AC826)*$AJ$7</f>
        <v>0.11803720500000001</v>
      </c>
      <c r="AI826" s="33">
        <f>(AB826+AD826)*$AJ$7</f>
        <v>7.0822322999999993E-2</v>
      </c>
      <c r="AJ826" s="43"/>
      <c r="AK826" s="37">
        <v>10.5</v>
      </c>
      <c r="AL826" s="38">
        <v>6.31</v>
      </c>
      <c r="AM826" s="38">
        <f t="shared" si="201"/>
        <v>11.34</v>
      </c>
      <c r="AN826" s="38">
        <f t="shared" si="204"/>
        <v>6.81</v>
      </c>
      <c r="AO826" s="37">
        <f t="shared" si="202"/>
        <v>2.27</v>
      </c>
      <c r="AP826" s="38">
        <f t="shared" si="202"/>
        <v>1.36</v>
      </c>
      <c r="AQ826" s="83"/>
      <c r="AR826" s="37">
        <f t="shared" si="212"/>
        <v>13.61</v>
      </c>
      <c r="AS826" s="38">
        <f t="shared" si="212"/>
        <v>8.17</v>
      </c>
    </row>
    <row r="827" spans="1:45" ht="51.75" hidden="1" customHeight="1" x14ac:dyDescent="0.25">
      <c r="A827" s="247"/>
      <c r="B827" s="198"/>
      <c r="C827" s="200"/>
      <c r="D827" s="30" t="s">
        <v>46</v>
      </c>
      <c r="E827" s="31">
        <v>20</v>
      </c>
      <c r="F827" s="31">
        <v>12</v>
      </c>
      <c r="G827" s="33">
        <f>$G$594</f>
        <v>4.1000000000000002E-2</v>
      </c>
      <c r="H827" s="33">
        <f t="shared" si="208"/>
        <v>0.82000000000000006</v>
      </c>
      <c r="I827" s="34"/>
      <c r="J827" s="33">
        <f t="shared" si="210"/>
        <v>0.49199999999999999</v>
      </c>
      <c r="K827" s="34"/>
      <c r="L827" s="33"/>
      <c r="M827" s="33"/>
      <c r="N827" s="33"/>
      <c r="O827" s="33"/>
      <c r="P827" s="33"/>
      <c r="Q827" s="33"/>
      <c r="R827" s="33"/>
      <c r="S827" s="35"/>
      <c r="T827" s="43"/>
      <c r="U827" s="36"/>
      <c r="V827" s="36"/>
      <c r="W827" s="43"/>
      <c r="X827" s="33"/>
      <c r="Y827" s="33"/>
      <c r="Z827" s="43"/>
      <c r="AA827" s="33"/>
      <c r="AB827" s="33"/>
      <c r="AC827" s="33"/>
      <c r="AD827" s="33"/>
      <c r="AE827" s="43"/>
      <c r="AF827" s="43"/>
      <c r="AG827" s="43"/>
      <c r="AH827" s="33"/>
      <c r="AI827" s="33"/>
      <c r="AJ827" s="43"/>
      <c r="AK827" s="37"/>
      <c r="AL827" s="38"/>
      <c r="AM827" s="38">
        <f t="shared" si="201"/>
        <v>0</v>
      </c>
      <c r="AN827" s="38">
        <f t="shared" si="204"/>
        <v>0</v>
      </c>
      <c r="AO827" s="37">
        <f t="shared" si="202"/>
        <v>0</v>
      </c>
      <c r="AP827" s="38">
        <f t="shared" si="202"/>
        <v>0</v>
      </c>
      <c r="AQ827" s="83"/>
      <c r="AR827" s="37">
        <f t="shared" si="212"/>
        <v>0</v>
      </c>
      <c r="AS827" s="38">
        <f t="shared" si="212"/>
        <v>0</v>
      </c>
    </row>
    <row r="828" spans="1:45" ht="27" customHeight="1" x14ac:dyDescent="0.25">
      <c r="A828" s="246" t="s">
        <v>1050</v>
      </c>
      <c r="B828" s="197" t="s">
        <v>1051</v>
      </c>
      <c r="C828" s="199" t="s">
        <v>192</v>
      </c>
      <c r="D828" s="30" t="s">
        <v>811</v>
      </c>
      <c r="E828" s="31">
        <v>10</v>
      </c>
      <c r="F828" s="31">
        <v>6</v>
      </c>
      <c r="G828" s="33">
        <f>$G$595</f>
        <v>6.0999999999999999E-2</v>
      </c>
      <c r="H828" s="33">
        <f t="shared" si="208"/>
        <v>0.61</v>
      </c>
      <c r="I828" s="34">
        <f>H828+H829</f>
        <v>1.4300000000000002</v>
      </c>
      <c r="J828" s="33">
        <f t="shared" si="210"/>
        <v>0.36599999999999999</v>
      </c>
      <c r="K828" s="34">
        <f>J828+J829</f>
        <v>0.85799999999999998</v>
      </c>
      <c r="L828" s="33"/>
      <c r="M828" s="33"/>
      <c r="N828" s="33"/>
      <c r="O828" s="33">
        <f>I828*$Q$7</f>
        <v>2.145E-2</v>
      </c>
      <c r="P828" s="33">
        <f>K828*$Q$7</f>
        <v>1.2869999999999999E-2</v>
      </c>
      <c r="Q828" s="33"/>
      <c r="R828" s="33">
        <f>I828*$T$7</f>
        <v>0.48620000000000008</v>
      </c>
      <c r="S828" s="35">
        <f>K828*$T$7</f>
        <v>0.29172000000000003</v>
      </c>
      <c r="T828" s="43"/>
      <c r="U828" s="36">
        <f>I828*$W$7</f>
        <v>1.4300000000000003E-4</v>
      </c>
      <c r="V828" s="36">
        <f>K828*$W$7</f>
        <v>8.5799999999999998E-5</v>
      </c>
      <c r="W828" s="43"/>
      <c r="X828" s="33">
        <f>I828*$Z$7</f>
        <v>1.088802</v>
      </c>
      <c r="Y828" s="33">
        <f>K828*$Z$7</f>
        <v>0.65328120000000001</v>
      </c>
      <c r="Z828" s="43"/>
      <c r="AA828" s="33">
        <f>I828+O828+R828+U828+X828</f>
        <v>3.0265950000000004</v>
      </c>
      <c r="AB828" s="33">
        <f>K828+P828+S828+V828+Y828</f>
        <v>1.815957</v>
      </c>
      <c r="AC828" s="33">
        <f>AA828*$AE$7</f>
        <v>0.90797850000000002</v>
      </c>
      <c r="AD828" s="33">
        <f>AB828*$AE$7</f>
        <v>0.54478709999999997</v>
      </c>
      <c r="AE828" s="43"/>
      <c r="AF828" s="43"/>
      <c r="AG828" s="43"/>
      <c r="AH828" s="33">
        <f>(AA828+AC828)*$AJ$7</f>
        <v>0.11803720500000001</v>
      </c>
      <c r="AI828" s="33">
        <f>(AB828+AD828)*$AJ$7</f>
        <v>7.0822322999999993E-2</v>
      </c>
      <c r="AJ828" s="43"/>
      <c r="AK828" s="37">
        <v>10.5</v>
      </c>
      <c r="AL828" s="38">
        <v>6.31</v>
      </c>
      <c r="AM828" s="38">
        <f t="shared" si="201"/>
        <v>11.34</v>
      </c>
      <c r="AN828" s="38">
        <f t="shared" si="204"/>
        <v>6.81</v>
      </c>
      <c r="AO828" s="37">
        <f t="shared" si="202"/>
        <v>2.27</v>
      </c>
      <c r="AP828" s="38">
        <f t="shared" si="202"/>
        <v>1.36</v>
      </c>
      <c r="AQ828" s="83"/>
      <c r="AR828" s="37">
        <f t="shared" si="212"/>
        <v>13.61</v>
      </c>
      <c r="AS828" s="38">
        <f t="shared" si="212"/>
        <v>8.17</v>
      </c>
    </row>
    <row r="829" spans="1:45" ht="0.75" customHeight="1" x14ac:dyDescent="0.25">
      <c r="A829" s="247"/>
      <c r="B829" s="198"/>
      <c r="C829" s="200"/>
      <c r="D829" s="30" t="s">
        <v>46</v>
      </c>
      <c r="E829" s="31">
        <v>20</v>
      </c>
      <c r="F829" s="31">
        <v>12</v>
      </c>
      <c r="G829" s="33">
        <f>$G$594</f>
        <v>4.1000000000000002E-2</v>
      </c>
      <c r="H829" s="33">
        <f t="shared" si="208"/>
        <v>0.82000000000000006</v>
      </c>
      <c r="I829" s="34"/>
      <c r="J829" s="33">
        <f t="shared" si="210"/>
        <v>0.49199999999999999</v>
      </c>
      <c r="K829" s="34"/>
      <c r="L829" s="33"/>
      <c r="M829" s="33"/>
      <c r="N829" s="33"/>
      <c r="O829" s="33"/>
      <c r="P829" s="33"/>
      <c r="Q829" s="33"/>
      <c r="R829" s="33"/>
      <c r="S829" s="35"/>
      <c r="T829" s="43"/>
      <c r="U829" s="36"/>
      <c r="V829" s="36"/>
      <c r="W829" s="43"/>
      <c r="X829" s="33"/>
      <c r="Y829" s="33"/>
      <c r="Z829" s="43"/>
      <c r="AA829" s="33"/>
      <c r="AB829" s="33"/>
      <c r="AC829" s="33"/>
      <c r="AD829" s="33"/>
      <c r="AE829" s="43"/>
      <c r="AF829" s="43"/>
      <c r="AG829" s="43"/>
      <c r="AH829" s="33"/>
      <c r="AI829" s="33"/>
      <c r="AJ829" s="43"/>
      <c r="AK829" s="37"/>
      <c r="AL829" s="38"/>
      <c r="AM829" s="38">
        <f t="shared" si="201"/>
        <v>0</v>
      </c>
      <c r="AN829" s="38">
        <f t="shared" si="204"/>
        <v>0</v>
      </c>
      <c r="AO829" s="37">
        <f t="shared" si="202"/>
        <v>0</v>
      </c>
      <c r="AP829" s="38">
        <f t="shared" si="202"/>
        <v>0</v>
      </c>
      <c r="AQ829" s="83"/>
      <c r="AR829" s="37">
        <f t="shared" si="212"/>
        <v>0</v>
      </c>
      <c r="AS829" s="38">
        <f t="shared" si="212"/>
        <v>0</v>
      </c>
    </row>
    <row r="830" spans="1:45" ht="21" customHeight="1" x14ac:dyDescent="0.25">
      <c r="A830" s="246" t="s">
        <v>1052</v>
      </c>
      <c r="B830" s="197" t="s">
        <v>1053</v>
      </c>
      <c r="C830" s="199" t="s">
        <v>192</v>
      </c>
      <c r="D830" s="30" t="s">
        <v>811</v>
      </c>
      <c r="E830" s="31">
        <v>10</v>
      </c>
      <c r="F830" s="31">
        <v>6</v>
      </c>
      <c r="G830" s="33">
        <f>$G$595</f>
        <v>6.0999999999999999E-2</v>
      </c>
      <c r="H830" s="33">
        <f t="shared" si="208"/>
        <v>0.61</v>
      </c>
      <c r="I830" s="34">
        <f>H830+H831</f>
        <v>1.4300000000000002</v>
      </c>
      <c r="J830" s="33">
        <f t="shared" si="210"/>
        <v>0.36599999999999999</v>
      </c>
      <c r="K830" s="34">
        <f>J830+J831</f>
        <v>0.85799999999999998</v>
      </c>
      <c r="L830" s="33"/>
      <c r="M830" s="33"/>
      <c r="N830" s="33"/>
      <c r="O830" s="33">
        <f>I830*$Q$7</f>
        <v>2.145E-2</v>
      </c>
      <c r="P830" s="33">
        <f>K830*$Q$7</f>
        <v>1.2869999999999999E-2</v>
      </c>
      <c r="Q830" s="33"/>
      <c r="R830" s="33">
        <f>I830*$T$7</f>
        <v>0.48620000000000008</v>
      </c>
      <c r="S830" s="35">
        <f>K830*$T$7</f>
        <v>0.29172000000000003</v>
      </c>
      <c r="T830" s="43"/>
      <c r="U830" s="36">
        <f>I830*$W$7</f>
        <v>1.4300000000000003E-4</v>
      </c>
      <c r="V830" s="36">
        <f>K830*$W$7</f>
        <v>8.5799999999999998E-5</v>
      </c>
      <c r="W830" s="43"/>
      <c r="X830" s="33">
        <f>I830*$Z$7</f>
        <v>1.088802</v>
      </c>
      <c r="Y830" s="33">
        <f>K830*$Z$7</f>
        <v>0.65328120000000001</v>
      </c>
      <c r="Z830" s="43"/>
      <c r="AA830" s="33">
        <f>I830+O830+R830+U830+X830</f>
        <v>3.0265950000000004</v>
      </c>
      <c r="AB830" s="33">
        <f>K830+P830+S830+V830+Y830</f>
        <v>1.815957</v>
      </c>
      <c r="AC830" s="33">
        <f>AA830*$AE$7</f>
        <v>0.90797850000000002</v>
      </c>
      <c r="AD830" s="33">
        <f>AB830*$AE$7</f>
        <v>0.54478709999999997</v>
      </c>
      <c r="AE830" s="43"/>
      <c r="AF830" s="43"/>
      <c r="AG830" s="43"/>
      <c r="AH830" s="33">
        <f>(AA830+AC830)*$AJ$7</f>
        <v>0.11803720500000001</v>
      </c>
      <c r="AI830" s="33">
        <f>(AB830+AD830)*$AJ$7</f>
        <v>7.0822322999999993E-2</v>
      </c>
      <c r="AJ830" s="43"/>
      <c r="AK830" s="37">
        <v>10.5</v>
      </c>
      <c r="AL830" s="38">
        <v>6.31</v>
      </c>
      <c r="AM830" s="38">
        <f t="shared" si="201"/>
        <v>11.34</v>
      </c>
      <c r="AN830" s="38">
        <f t="shared" si="204"/>
        <v>6.81</v>
      </c>
      <c r="AO830" s="37">
        <f t="shared" si="202"/>
        <v>2.27</v>
      </c>
      <c r="AP830" s="38">
        <f t="shared" si="202"/>
        <v>1.36</v>
      </c>
      <c r="AQ830" s="83"/>
      <c r="AR830" s="37">
        <f t="shared" si="212"/>
        <v>13.61</v>
      </c>
      <c r="AS830" s="38">
        <f t="shared" si="212"/>
        <v>8.17</v>
      </c>
    </row>
    <row r="831" spans="1:45" ht="51.75" hidden="1" customHeight="1" x14ac:dyDescent="0.25">
      <c r="A831" s="247"/>
      <c r="B831" s="198"/>
      <c r="C831" s="200"/>
      <c r="D831" s="30" t="s">
        <v>46</v>
      </c>
      <c r="E831" s="31">
        <v>20</v>
      </c>
      <c r="F831" s="31">
        <v>12</v>
      </c>
      <c r="G831" s="33">
        <f>$G$594</f>
        <v>4.1000000000000002E-2</v>
      </c>
      <c r="H831" s="33">
        <f t="shared" si="208"/>
        <v>0.82000000000000006</v>
      </c>
      <c r="I831" s="34"/>
      <c r="J831" s="33">
        <f t="shared" si="210"/>
        <v>0.49199999999999999</v>
      </c>
      <c r="K831" s="34"/>
      <c r="L831" s="33"/>
      <c r="M831" s="33"/>
      <c r="N831" s="33"/>
      <c r="O831" s="33"/>
      <c r="P831" s="33"/>
      <c r="Q831" s="33"/>
      <c r="R831" s="33"/>
      <c r="S831" s="35"/>
      <c r="T831" s="43"/>
      <c r="U831" s="36"/>
      <c r="V831" s="36"/>
      <c r="W831" s="43"/>
      <c r="X831" s="33"/>
      <c r="Y831" s="33"/>
      <c r="Z831" s="43"/>
      <c r="AA831" s="33"/>
      <c r="AB831" s="33"/>
      <c r="AC831" s="33"/>
      <c r="AD831" s="33"/>
      <c r="AE831" s="43"/>
      <c r="AF831" s="43"/>
      <c r="AG831" s="43"/>
      <c r="AH831" s="33"/>
      <c r="AI831" s="33"/>
      <c r="AJ831" s="43"/>
      <c r="AK831" s="37"/>
      <c r="AL831" s="38"/>
      <c r="AM831" s="38">
        <f t="shared" si="201"/>
        <v>0</v>
      </c>
      <c r="AN831" s="38">
        <f t="shared" si="204"/>
        <v>0</v>
      </c>
      <c r="AO831" s="37">
        <f t="shared" si="202"/>
        <v>0</v>
      </c>
      <c r="AP831" s="38">
        <f t="shared" si="202"/>
        <v>0</v>
      </c>
      <c r="AQ831" s="83"/>
      <c r="AR831" s="37">
        <f t="shared" si="212"/>
        <v>0</v>
      </c>
      <c r="AS831" s="38">
        <f t="shared" si="212"/>
        <v>0</v>
      </c>
    </row>
    <row r="832" spans="1:45" ht="21" customHeight="1" x14ac:dyDescent="0.25">
      <c r="A832" s="246" t="s">
        <v>1054</v>
      </c>
      <c r="B832" s="197" t="s">
        <v>1055</v>
      </c>
      <c r="C832" s="199" t="s">
        <v>192</v>
      </c>
      <c r="D832" s="30" t="s">
        <v>811</v>
      </c>
      <c r="E832" s="31">
        <v>10</v>
      </c>
      <c r="F832" s="31">
        <v>6</v>
      </c>
      <c r="G832" s="33">
        <f>$G$595</f>
        <v>6.0999999999999999E-2</v>
      </c>
      <c r="H832" s="33">
        <f t="shared" si="208"/>
        <v>0.61</v>
      </c>
      <c r="I832" s="34">
        <f>H832+H833</f>
        <v>1.4300000000000002</v>
      </c>
      <c r="J832" s="33">
        <f t="shared" si="210"/>
        <v>0.36599999999999999</v>
      </c>
      <c r="K832" s="34">
        <f>J832+J833</f>
        <v>0.85799999999999998</v>
      </c>
      <c r="L832" s="33"/>
      <c r="M832" s="33"/>
      <c r="N832" s="33"/>
      <c r="O832" s="33">
        <f>I832*$Q$7</f>
        <v>2.145E-2</v>
      </c>
      <c r="P832" s="33">
        <f>K832*$Q$7</f>
        <v>1.2869999999999999E-2</v>
      </c>
      <c r="Q832" s="33"/>
      <c r="R832" s="33">
        <f>I832*$T$7</f>
        <v>0.48620000000000008</v>
      </c>
      <c r="S832" s="35">
        <f>K832*$T$7</f>
        <v>0.29172000000000003</v>
      </c>
      <c r="T832" s="43"/>
      <c r="U832" s="36">
        <f>I832*$W$7</f>
        <v>1.4300000000000003E-4</v>
      </c>
      <c r="V832" s="36">
        <f>K832*$W$7</f>
        <v>8.5799999999999998E-5</v>
      </c>
      <c r="W832" s="43"/>
      <c r="X832" s="33">
        <f>I832*$Z$7</f>
        <v>1.088802</v>
      </c>
      <c r="Y832" s="33">
        <f>K832*$Z$7</f>
        <v>0.65328120000000001</v>
      </c>
      <c r="Z832" s="43"/>
      <c r="AA832" s="33">
        <f>I832+O832+R832+U832+X832</f>
        <v>3.0265950000000004</v>
      </c>
      <c r="AB832" s="33">
        <f>K832+P832+S832+V832+Y832</f>
        <v>1.815957</v>
      </c>
      <c r="AC832" s="33">
        <f>AA832*$AE$7</f>
        <v>0.90797850000000002</v>
      </c>
      <c r="AD832" s="33">
        <f>AB832*$AE$7</f>
        <v>0.54478709999999997</v>
      </c>
      <c r="AE832" s="43"/>
      <c r="AF832" s="43"/>
      <c r="AG832" s="43"/>
      <c r="AH832" s="33">
        <f>(AA832+AC832)*$AJ$7</f>
        <v>0.11803720500000001</v>
      </c>
      <c r="AI832" s="33">
        <f>(AB832+AD832)*$AJ$7</f>
        <v>7.0822322999999993E-2</v>
      </c>
      <c r="AJ832" s="43"/>
      <c r="AK832" s="37">
        <v>10.5</v>
      </c>
      <c r="AL832" s="38">
        <v>6.31</v>
      </c>
      <c r="AM832" s="38">
        <f t="shared" si="201"/>
        <v>11.34</v>
      </c>
      <c r="AN832" s="38">
        <f t="shared" si="204"/>
        <v>6.81</v>
      </c>
      <c r="AO832" s="37">
        <f t="shared" si="202"/>
        <v>2.27</v>
      </c>
      <c r="AP832" s="38">
        <f t="shared" si="202"/>
        <v>1.36</v>
      </c>
      <c r="AQ832" s="83"/>
      <c r="AR832" s="37">
        <f t="shared" si="212"/>
        <v>13.61</v>
      </c>
      <c r="AS832" s="38">
        <f t="shared" si="212"/>
        <v>8.17</v>
      </c>
    </row>
    <row r="833" spans="1:45" ht="51.75" hidden="1" customHeight="1" x14ac:dyDescent="0.25">
      <c r="A833" s="247"/>
      <c r="B833" s="198"/>
      <c r="C833" s="200"/>
      <c r="D833" s="30" t="s">
        <v>46</v>
      </c>
      <c r="E833" s="31">
        <v>20</v>
      </c>
      <c r="F833" s="31">
        <v>12</v>
      </c>
      <c r="G833" s="33">
        <f>$G$594</f>
        <v>4.1000000000000002E-2</v>
      </c>
      <c r="H833" s="33">
        <f t="shared" si="208"/>
        <v>0.82000000000000006</v>
      </c>
      <c r="I833" s="34"/>
      <c r="J833" s="33">
        <f t="shared" si="210"/>
        <v>0.49199999999999999</v>
      </c>
      <c r="K833" s="34"/>
      <c r="L833" s="33"/>
      <c r="M833" s="33"/>
      <c r="N833" s="33"/>
      <c r="O833" s="33"/>
      <c r="P833" s="33"/>
      <c r="Q833" s="33"/>
      <c r="R833" s="33"/>
      <c r="S833" s="35"/>
      <c r="T833" s="43"/>
      <c r="U833" s="36"/>
      <c r="V833" s="36"/>
      <c r="W833" s="43"/>
      <c r="X833" s="33"/>
      <c r="Y833" s="33"/>
      <c r="Z833" s="43"/>
      <c r="AA833" s="33"/>
      <c r="AB833" s="33"/>
      <c r="AC833" s="33"/>
      <c r="AD833" s="33"/>
      <c r="AE833" s="43"/>
      <c r="AF833" s="43"/>
      <c r="AG833" s="43"/>
      <c r="AH833" s="33"/>
      <c r="AI833" s="33"/>
      <c r="AJ833" s="43"/>
      <c r="AK833" s="37"/>
      <c r="AL833" s="38"/>
      <c r="AM833" s="38">
        <f t="shared" si="201"/>
        <v>0</v>
      </c>
      <c r="AN833" s="38">
        <f t="shared" si="204"/>
        <v>0</v>
      </c>
      <c r="AO833" s="37">
        <f t="shared" si="202"/>
        <v>0</v>
      </c>
      <c r="AP833" s="38">
        <f t="shared" si="202"/>
        <v>0</v>
      </c>
      <c r="AQ833" s="83"/>
      <c r="AR833" s="37">
        <f t="shared" si="212"/>
        <v>0</v>
      </c>
      <c r="AS833" s="38">
        <f t="shared" si="212"/>
        <v>0</v>
      </c>
    </row>
    <row r="834" spans="1:45" ht="29.25" customHeight="1" x14ac:dyDescent="0.25">
      <c r="A834" s="246" t="s">
        <v>1056</v>
      </c>
      <c r="B834" s="197" t="s">
        <v>1057</v>
      </c>
      <c r="C834" s="199" t="s">
        <v>192</v>
      </c>
      <c r="D834" s="30" t="s">
        <v>811</v>
      </c>
      <c r="E834" s="31">
        <v>15</v>
      </c>
      <c r="F834" s="31">
        <v>9</v>
      </c>
      <c r="G834" s="33">
        <f>$G$595</f>
        <v>6.0999999999999999E-2</v>
      </c>
      <c r="H834" s="33">
        <f t="shared" si="208"/>
        <v>0.91500000000000004</v>
      </c>
      <c r="I834" s="34">
        <f>H834+H835</f>
        <v>2.76</v>
      </c>
      <c r="J834" s="33">
        <f t="shared" si="210"/>
        <v>0.54899999999999993</v>
      </c>
      <c r="K834" s="34">
        <f>J834+J835</f>
        <v>1.6559999999999999</v>
      </c>
      <c r="L834" s="33"/>
      <c r="M834" s="33"/>
      <c r="N834" s="33"/>
      <c r="O834" s="33">
        <f>I834*$Q$7</f>
        <v>4.1399999999999992E-2</v>
      </c>
      <c r="P834" s="33">
        <f>K834*$Q$7</f>
        <v>2.4839999999999997E-2</v>
      </c>
      <c r="Q834" s="33"/>
      <c r="R834" s="33">
        <f>I834*$T$7</f>
        <v>0.93840000000000001</v>
      </c>
      <c r="S834" s="35">
        <f>K834*$T$7</f>
        <v>0.56303999999999998</v>
      </c>
      <c r="T834" s="43"/>
      <c r="U834" s="36">
        <f>I834*$W$7</f>
        <v>2.7599999999999999E-4</v>
      </c>
      <c r="V834" s="36">
        <f>K834*$W$7</f>
        <v>1.6559999999999999E-4</v>
      </c>
      <c r="W834" s="43"/>
      <c r="X834" s="33">
        <f>I834*$Z$7</f>
        <v>2.1014639999999996</v>
      </c>
      <c r="Y834" s="33">
        <f>K834*$Z$7</f>
        <v>1.2608784</v>
      </c>
      <c r="Z834" s="43"/>
      <c r="AA834" s="33">
        <f>I834+O834+R834+U834+X834</f>
        <v>5.8415399999999993</v>
      </c>
      <c r="AB834" s="33">
        <f>K834+P834+S834+V834+Y834</f>
        <v>3.5049239999999999</v>
      </c>
      <c r="AC834" s="33">
        <f>AA834*$AE$7</f>
        <v>1.7524619999999997</v>
      </c>
      <c r="AD834" s="33">
        <f>AB834*$AE$7</f>
        <v>1.0514771999999999</v>
      </c>
      <c r="AE834" s="43"/>
      <c r="AF834" s="43"/>
      <c r="AG834" s="43"/>
      <c r="AH834" s="33">
        <f>(AA834+AC834)*$AJ$7</f>
        <v>0.22782005999999996</v>
      </c>
      <c r="AI834" s="33">
        <f>(AB834+AD834)*$AJ$7</f>
        <v>0.13669203599999999</v>
      </c>
      <c r="AJ834" s="43"/>
      <c r="AK834" s="37">
        <v>20.28</v>
      </c>
      <c r="AL834" s="38">
        <v>12.17</v>
      </c>
      <c r="AM834" s="38">
        <f t="shared" si="201"/>
        <v>21.9</v>
      </c>
      <c r="AN834" s="38">
        <f t="shared" si="204"/>
        <v>13.14</v>
      </c>
      <c r="AO834" s="37">
        <f t="shared" si="202"/>
        <v>4.38</v>
      </c>
      <c r="AP834" s="38">
        <f t="shared" si="202"/>
        <v>2.63</v>
      </c>
      <c r="AQ834" s="83"/>
      <c r="AR834" s="37">
        <f t="shared" si="212"/>
        <v>26.279999999999998</v>
      </c>
      <c r="AS834" s="38">
        <f t="shared" si="212"/>
        <v>15.77</v>
      </c>
    </row>
    <row r="835" spans="1:45" ht="51.75" hidden="1" customHeight="1" x14ac:dyDescent="0.25">
      <c r="A835" s="247"/>
      <c r="B835" s="198"/>
      <c r="C835" s="200"/>
      <c r="D835" s="30" t="s">
        <v>46</v>
      </c>
      <c r="E835" s="31">
        <v>45</v>
      </c>
      <c r="F835" s="31">
        <v>27</v>
      </c>
      <c r="G835" s="33">
        <f>$G$594</f>
        <v>4.1000000000000002E-2</v>
      </c>
      <c r="H835" s="33">
        <f t="shared" si="208"/>
        <v>1.845</v>
      </c>
      <c r="I835" s="34"/>
      <c r="J835" s="33">
        <f t="shared" si="210"/>
        <v>1.107</v>
      </c>
      <c r="K835" s="34"/>
      <c r="L835" s="33"/>
      <c r="M835" s="33"/>
      <c r="N835" s="33"/>
      <c r="O835" s="33"/>
      <c r="P835" s="33"/>
      <c r="Q835" s="33"/>
      <c r="R835" s="33"/>
      <c r="S835" s="35"/>
      <c r="T835" s="43"/>
      <c r="U835" s="36"/>
      <c r="V835" s="36"/>
      <c r="W835" s="43"/>
      <c r="X835" s="33"/>
      <c r="Y835" s="33"/>
      <c r="Z835" s="43"/>
      <c r="AA835" s="33"/>
      <c r="AB835" s="33"/>
      <c r="AC835" s="33"/>
      <c r="AD835" s="33"/>
      <c r="AE835" s="43"/>
      <c r="AF835" s="43"/>
      <c r="AG835" s="43"/>
      <c r="AH835" s="33"/>
      <c r="AI835" s="33"/>
      <c r="AJ835" s="43"/>
      <c r="AK835" s="37"/>
      <c r="AL835" s="38"/>
      <c r="AM835" s="38">
        <f t="shared" si="201"/>
        <v>0</v>
      </c>
      <c r="AN835" s="38">
        <f t="shared" si="204"/>
        <v>0</v>
      </c>
      <c r="AO835" s="37">
        <f t="shared" si="202"/>
        <v>0</v>
      </c>
      <c r="AP835" s="38">
        <f t="shared" si="202"/>
        <v>0</v>
      </c>
      <c r="AQ835" s="83"/>
      <c r="AR835" s="37">
        <f t="shared" si="212"/>
        <v>0</v>
      </c>
      <c r="AS835" s="38">
        <f t="shared" si="212"/>
        <v>0</v>
      </c>
    </row>
    <row r="836" spans="1:45" ht="22.5" customHeight="1" x14ac:dyDescent="0.25">
      <c r="A836" s="246" t="s">
        <v>1058</v>
      </c>
      <c r="B836" s="197" t="s">
        <v>1059</v>
      </c>
      <c r="C836" s="199" t="s">
        <v>192</v>
      </c>
      <c r="D836" s="30" t="s">
        <v>811</v>
      </c>
      <c r="E836" s="31">
        <v>8</v>
      </c>
      <c r="F836" s="31">
        <v>5</v>
      </c>
      <c r="G836" s="33">
        <f>$G$595</f>
        <v>6.0999999999999999E-2</v>
      </c>
      <c r="H836" s="33">
        <f t="shared" si="208"/>
        <v>0.48799999999999999</v>
      </c>
      <c r="I836" s="34">
        <f>H836+H837</f>
        <v>1.5130000000000001</v>
      </c>
      <c r="J836" s="33">
        <f t="shared" si="210"/>
        <v>0.30499999999999999</v>
      </c>
      <c r="K836" s="34">
        <f>J836+J837</f>
        <v>0.91999999999999993</v>
      </c>
      <c r="L836" s="33"/>
      <c r="M836" s="33"/>
      <c r="N836" s="33"/>
      <c r="O836" s="33">
        <f>I836*$Q$7</f>
        <v>2.2695E-2</v>
      </c>
      <c r="P836" s="33">
        <f>K836*$Q$7</f>
        <v>1.3799999999999998E-2</v>
      </c>
      <c r="Q836" s="33"/>
      <c r="R836" s="33">
        <f>I836*$T$7</f>
        <v>0.5144200000000001</v>
      </c>
      <c r="S836" s="35">
        <f>K836*$T$7</f>
        <v>0.31280000000000002</v>
      </c>
      <c r="T836" s="43"/>
      <c r="U836" s="36">
        <f>I836*$W$7</f>
        <v>1.5130000000000002E-4</v>
      </c>
      <c r="V836" s="36">
        <f>K836*$W$7</f>
        <v>9.2E-5</v>
      </c>
      <c r="W836" s="43"/>
      <c r="X836" s="33">
        <f>I836*$Z$7</f>
        <v>1.1519982</v>
      </c>
      <c r="Y836" s="33">
        <f>K836*$Z$7</f>
        <v>0.70048799999999989</v>
      </c>
      <c r="Z836" s="43"/>
      <c r="AA836" s="33">
        <f>I836+O836+R836+U836+X836</f>
        <v>3.2022645000000001</v>
      </c>
      <c r="AB836" s="33">
        <f>K836+P836+S836+V836+Y836</f>
        <v>1.9471799999999999</v>
      </c>
      <c r="AC836" s="33">
        <f>AA836*$AE$7</f>
        <v>0.96067934999999993</v>
      </c>
      <c r="AD836" s="33">
        <f>AB836*$AE$7</f>
        <v>0.58415399999999995</v>
      </c>
      <c r="AE836" s="43"/>
      <c r="AF836" s="43"/>
      <c r="AG836" s="43"/>
      <c r="AH836" s="33">
        <f>(AA836+AC836)*$AJ$7</f>
        <v>0.12488831549999999</v>
      </c>
      <c r="AI836" s="33">
        <f>(AB836+AD836)*$AJ$7</f>
        <v>7.5940019999999983E-2</v>
      </c>
      <c r="AJ836" s="43"/>
      <c r="AK836" s="37">
        <v>11.11</v>
      </c>
      <c r="AL836" s="38">
        <v>6.76</v>
      </c>
      <c r="AM836" s="38">
        <f t="shared" si="201"/>
        <v>12</v>
      </c>
      <c r="AN836" s="38">
        <f t="shared" si="204"/>
        <v>7.3</v>
      </c>
      <c r="AO836" s="37">
        <f t="shared" si="202"/>
        <v>2.4</v>
      </c>
      <c r="AP836" s="38">
        <f t="shared" si="202"/>
        <v>1.46</v>
      </c>
      <c r="AQ836" s="83"/>
      <c r="AR836" s="37">
        <f t="shared" si="212"/>
        <v>14.4</v>
      </c>
      <c r="AS836" s="38">
        <f t="shared" si="212"/>
        <v>8.76</v>
      </c>
    </row>
    <row r="837" spans="1:45" ht="51.75" hidden="1" customHeight="1" x14ac:dyDescent="0.25">
      <c r="A837" s="247"/>
      <c r="B837" s="198"/>
      <c r="C837" s="200"/>
      <c r="D837" s="30" t="s">
        <v>46</v>
      </c>
      <c r="E837" s="31">
        <v>25</v>
      </c>
      <c r="F837" s="31">
        <v>15</v>
      </c>
      <c r="G837" s="33">
        <f>$G$594</f>
        <v>4.1000000000000002E-2</v>
      </c>
      <c r="H837" s="33">
        <f t="shared" si="208"/>
        <v>1.0250000000000001</v>
      </c>
      <c r="I837" s="34"/>
      <c r="J837" s="33">
        <f t="shared" si="210"/>
        <v>0.61499999999999999</v>
      </c>
      <c r="K837" s="34"/>
      <c r="L837" s="33"/>
      <c r="M837" s="33"/>
      <c r="N837" s="33"/>
      <c r="O837" s="33"/>
      <c r="P837" s="33"/>
      <c r="Q837" s="33"/>
      <c r="R837" s="33"/>
      <c r="S837" s="35"/>
      <c r="T837" s="43"/>
      <c r="U837" s="36"/>
      <c r="V837" s="36"/>
      <c r="W837" s="43"/>
      <c r="X837" s="33"/>
      <c r="Y837" s="33"/>
      <c r="Z837" s="43"/>
      <c r="AA837" s="33"/>
      <c r="AB837" s="33"/>
      <c r="AC837" s="33"/>
      <c r="AD837" s="33"/>
      <c r="AE837" s="43"/>
      <c r="AF837" s="43"/>
      <c r="AG837" s="43"/>
      <c r="AH837" s="33"/>
      <c r="AI837" s="33"/>
      <c r="AJ837" s="43"/>
      <c r="AK837" s="37"/>
      <c r="AL837" s="38"/>
      <c r="AM837" s="38">
        <f t="shared" si="201"/>
        <v>0</v>
      </c>
      <c r="AN837" s="38">
        <f t="shared" si="204"/>
        <v>0</v>
      </c>
      <c r="AO837" s="37">
        <f t="shared" si="202"/>
        <v>0</v>
      </c>
      <c r="AP837" s="38">
        <f t="shared" si="202"/>
        <v>0</v>
      </c>
      <c r="AQ837" s="83"/>
      <c r="AR837" s="37"/>
      <c r="AS837" s="38"/>
    </row>
    <row r="838" spans="1:45" s="148" customFormat="1" ht="38.25" x14ac:dyDescent="0.25">
      <c r="A838" s="149" t="s">
        <v>1060</v>
      </c>
      <c r="B838" s="74" t="s">
        <v>1061</v>
      </c>
      <c r="C838" s="75"/>
      <c r="D838" s="76"/>
      <c r="E838" s="77"/>
      <c r="F838" s="77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9"/>
      <c r="T838" s="146"/>
      <c r="U838" s="80"/>
      <c r="V838" s="80"/>
      <c r="W838" s="146"/>
      <c r="X838" s="78"/>
      <c r="Y838" s="78"/>
      <c r="Z838" s="146"/>
      <c r="AA838" s="78"/>
      <c r="AB838" s="78"/>
      <c r="AC838" s="78"/>
      <c r="AD838" s="78"/>
      <c r="AE838" s="146"/>
      <c r="AF838" s="146"/>
      <c r="AG838" s="146"/>
      <c r="AH838" s="78"/>
      <c r="AI838" s="78"/>
      <c r="AJ838" s="146"/>
      <c r="AK838" s="61"/>
      <c r="AL838" s="60"/>
      <c r="AM838" s="60"/>
      <c r="AN838" s="60"/>
      <c r="AO838" s="61"/>
      <c r="AP838" s="60"/>
      <c r="AQ838" s="147"/>
      <c r="AR838" s="61"/>
      <c r="AS838" s="60"/>
    </row>
    <row r="839" spans="1:45" ht="38.25" x14ac:dyDescent="0.25">
      <c r="A839" s="140" t="s">
        <v>1062</v>
      </c>
      <c r="B839" s="28" t="s">
        <v>1063</v>
      </c>
      <c r="C839" s="29"/>
      <c r="D839" s="30"/>
      <c r="E839" s="31"/>
      <c r="F839" s="31"/>
      <c r="G839" s="33"/>
      <c r="H839" s="33"/>
      <c r="I839" s="34"/>
      <c r="J839" s="33"/>
      <c r="K839" s="34"/>
      <c r="L839" s="33"/>
      <c r="M839" s="33"/>
      <c r="N839" s="33"/>
      <c r="O839" s="33"/>
      <c r="P839" s="33"/>
      <c r="Q839" s="33"/>
      <c r="R839" s="33"/>
      <c r="S839" s="35"/>
      <c r="T839" s="43"/>
      <c r="U839" s="36"/>
      <c r="V839" s="36"/>
      <c r="W839" s="43"/>
      <c r="X839" s="33"/>
      <c r="Y839" s="33"/>
      <c r="Z839" s="43"/>
      <c r="AA839" s="33"/>
      <c r="AB839" s="33"/>
      <c r="AC839" s="33"/>
      <c r="AD839" s="33"/>
      <c r="AE839" s="43"/>
      <c r="AF839" s="43"/>
      <c r="AG839" s="43"/>
      <c r="AH839" s="33"/>
      <c r="AI839" s="33"/>
      <c r="AJ839" s="43"/>
      <c r="AK839" s="37"/>
      <c r="AL839" s="38"/>
      <c r="AM839" s="38"/>
      <c r="AN839" s="38"/>
      <c r="AO839" s="37"/>
      <c r="AP839" s="38"/>
      <c r="AQ839" s="83"/>
      <c r="AR839" s="37"/>
      <c r="AS839" s="38"/>
    </row>
    <row r="840" spans="1:45" ht="41.25" customHeight="1" x14ac:dyDescent="0.25">
      <c r="A840" s="140" t="s">
        <v>1064</v>
      </c>
      <c r="B840" s="28" t="s">
        <v>1065</v>
      </c>
      <c r="C840" s="29"/>
      <c r="D840" s="30"/>
      <c r="E840" s="31"/>
      <c r="F840" s="31"/>
      <c r="G840" s="33"/>
      <c r="H840" s="33"/>
      <c r="I840" s="34"/>
      <c r="J840" s="33"/>
      <c r="K840" s="34"/>
      <c r="L840" s="33"/>
      <c r="M840" s="33"/>
      <c r="N840" s="33"/>
      <c r="O840" s="33"/>
      <c r="P840" s="33"/>
      <c r="Q840" s="33"/>
      <c r="R840" s="33"/>
      <c r="S840" s="35"/>
      <c r="T840" s="43"/>
      <c r="U840" s="36"/>
      <c r="V840" s="36"/>
      <c r="W840" s="43"/>
      <c r="X840" s="33"/>
      <c r="Y840" s="33"/>
      <c r="Z840" s="43"/>
      <c r="AA840" s="33"/>
      <c r="AB840" s="33"/>
      <c r="AC840" s="33"/>
      <c r="AD840" s="33"/>
      <c r="AE840" s="43"/>
      <c r="AF840" s="43"/>
      <c r="AG840" s="43"/>
      <c r="AH840" s="33"/>
      <c r="AI840" s="33"/>
      <c r="AJ840" s="43"/>
      <c r="AK840" s="37"/>
      <c r="AL840" s="38"/>
      <c r="AM840" s="38"/>
      <c r="AN840" s="38"/>
      <c r="AO840" s="37"/>
      <c r="AP840" s="38"/>
      <c r="AQ840" s="83"/>
      <c r="AR840" s="37"/>
      <c r="AS840" s="38"/>
    </row>
    <row r="841" spans="1:45" ht="22.5" customHeight="1" x14ac:dyDescent="0.25">
      <c r="A841" s="246" t="s">
        <v>1066</v>
      </c>
      <c r="B841" s="197" t="s">
        <v>1067</v>
      </c>
      <c r="C841" s="199" t="s">
        <v>192</v>
      </c>
      <c r="D841" s="30" t="s">
        <v>811</v>
      </c>
      <c r="E841" s="31">
        <v>5</v>
      </c>
      <c r="F841" s="31">
        <v>5</v>
      </c>
      <c r="G841" s="33">
        <f>$G$595</f>
        <v>6.0999999999999999E-2</v>
      </c>
      <c r="H841" s="33">
        <f t="shared" si="208"/>
        <v>0.30499999999999999</v>
      </c>
      <c r="I841" s="34">
        <f>H841+H842</f>
        <v>0.71500000000000008</v>
      </c>
      <c r="J841" s="33">
        <f t="shared" si="210"/>
        <v>0.30499999999999999</v>
      </c>
      <c r="K841" s="34">
        <f>J841+J842</f>
        <v>0.71500000000000008</v>
      </c>
      <c r="L841" s="33"/>
      <c r="M841" s="33"/>
      <c r="N841" s="33"/>
      <c r="O841" s="33">
        <f>I841*$Q$7</f>
        <v>1.0725E-2</v>
      </c>
      <c r="P841" s="33">
        <f>K841*$Q$7</f>
        <v>1.0725E-2</v>
      </c>
      <c r="Q841" s="33"/>
      <c r="R841" s="33">
        <f>I841*$T$7</f>
        <v>0.24310000000000004</v>
      </c>
      <c r="S841" s="35">
        <f>K841*$T$7</f>
        <v>0.24310000000000004</v>
      </c>
      <c r="T841" s="43"/>
      <c r="U841" s="36">
        <f>I841*$W$7</f>
        <v>7.1500000000000017E-5</v>
      </c>
      <c r="V841" s="36">
        <f>K841*$W$7</f>
        <v>7.1500000000000017E-5</v>
      </c>
      <c r="W841" s="43"/>
      <c r="X841" s="33">
        <f>I841*$Z$7</f>
        <v>0.54440100000000002</v>
      </c>
      <c r="Y841" s="33">
        <f>K841*$Z$7</f>
        <v>0.54440100000000002</v>
      </c>
      <c r="Z841" s="43"/>
      <c r="AA841" s="33">
        <f>I841+O841+R841+U841+X841</f>
        <v>1.5132975000000002</v>
      </c>
      <c r="AB841" s="33">
        <f>K841+P841+S841+V841+Y841</f>
        <v>1.5132975000000002</v>
      </c>
      <c r="AC841" s="33">
        <f>AA841*$AE$7</f>
        <v>0.45398925000000001</v>
      </c>
      <c r="AD841" s="33">
        <f>AB841*$AE$7</f>
        <v>0.45398925000000001</v>
      </c>
      <c r="AE841" s="43"/>
      <c r="AF841" s="43"/>
      <c r="AG841" s="43"/>
      <c r="AH841" s="33">
        <f>(AA841+AC841)*$AJ$7</f>
        <v>5.9018602500000003E-2</v>
      </c>
      <c r="AI841" s="33">
        <f>(AB841+AD841)*$AJ$7</f>
        <v>5.9018602500000003E-2</v>
      </c>
      <c r="AJ841" s="43"/>
      <c r="AK841" s="37">
        <v>5.26</v>
      </c>
      <c r="AL841" s="38">
        <v>5.26</v>
      </c>
      <c r="AM841" s="38">
        <f t="shared" si="201"/>
        <v>5.68</v>
      </c>
      <c r="AN841" s="38">
        <f t="shared" si="204"/>
        <v>5.68</v>
      </c>
      <c r="AO841" s="37">
        <f t="shared" si="202"/>
        <v>1.1399999999999999</v>
      </c>
      <c r="AP841" s="38">
        <f t="shared" si="202"/>
        <v>1.1399999999999999</v>
      </c>
      <c r="AQ841" s="83"/>
      <c r="AR841" s="37">
        <f>AM841+AO841</f>
        <v>6.8199999999999994</v>
      </c>
      <c r="AS841" s="38">
        <f>AN841+AP841</f>
        <v>6.8199999999999994</v>
      </c>
    </row>
    <row r="842" spans="1:45" ht="0.75" customHeight="1" x14ac:dyDescent="0.25">
      <c r="A842" s="247"/>
      <c r="B842" s="198"/>
      <c r="C842" s="200"/>
      <c r="D842" s="30" t="s">
        <v>46</v>
      </c>
      <c r="E842" s="31">
        <v>10</v>
      </c>
      <c r="F842" s="31">
        <v>10</v>
      </c>
      <c r="G842" s="33">
        <f>$G$594</f>
        <v>4.1000000000000002E-2</v>
      </c>
      <c r="H842" s="33">
        <f t="shared" si="208"/>
        <v>0.41000000000000003</v>
      </c>
      <c r="I842" s="34"/>
      <c r="J842" s="33">
        <f t="shared" si="210"/>
        <v>0.41000000000000003</v>
      </c>
      <c r="K842" s="34"/>
      <c r="L842" s="33"/>
      <c r="M842" s="33"/>
      <c r="N842" s="33"/>
      <c r="O842" s="33"/>
      <c r="P842" s="33"/>
      <c r="Q842" s="33"/>
      <c r="R842" s="33"/>
      <c r="S842" s="35"/>
      <c r="T842" s="43"/>
      <c r="U842" s="36"/>
      <c r="V842" s="36"/>
      <c r="W842" s="43"/>
      <c r="X842" s="33"/>
      <c r="Y842" s="33"/>
      <c r="Z842" s="43"/>
      <c r="AA842" s="33"/>
      <c r="AB842" s="33"/>
      <c r="AC842" s="33"/>
      <c r="AD842" s="33"/>
      <c r="AE842" s="43"/>
      <c r="AF842" s="43"/>
      <c r="AG842" s="43"/>
      <c r="AH842" s="33"/>
      <c r="AI842" s="33"/>
      <c r="AJ842" s="43"/>
      <c r="AK842" s="37"/>
      <c r="AL842" s="38"/>
      <c r="AM842" s="38">
        <f t="shared" si="201"/>
        <v>0</v>
      </c>
      <c r="AN842" s="38">
        <f t="shared" si="204"/>
        <v>0</v>
      </c>
      <c r="AO842" s="37">
        <f t="shared" si="202"/>
        <v>0</v>
      </c>
      <c r="AP842" s="38">
        <f t="shared" si="202"/>
        <v>0</v>
      </c>
      <c r="AQ842" s="83"/>
      <c r="AR842" s="37"/>
      <c r="AS842" s="38"/>
    </row>
    <row r="843" spans="1:45" ht="28.5" customHeight="1" x14ac:dyDescent="0.25">
      <c r="A843" s="140" t="s">
        <v>1068</v>
      </c>
      <c r="B843" s="28" t="s">
        <v>1069</v>
      </c>
      <c r="C843" s="29"/>
      <c r="D843" s="30"/>
      <c r="E843" s="31"/>
      <c r="F843" s="31"/>
      <c r="G843" s="33"/>
      <c r="H843" s="33"/>
      <c r="I843" s="34"/>
      <c r="J843" s="33"/>
      <c r="K843" s="34"/>
      <c r="L843" s="33"/>
      <c r="M843" s="33"/>
      <c r="N843" s="33"/>
      <c r="O843" s="33"/>
      <c r="P843" s="33"/>
      <c r="Q843" s="33"/>
      <c r="R843" s="33"/>
      <c r="S843" s="35"/>
      <c r="T843" s="43"/>
      <c r="U843" s="36"/>
      <c r="V843" s="36"/>
      <c r="W843" s="43"/>
      <c r="X843" s="33"/>
      <c r="Y843" s="33"/>
      <c r="Z843" s="43"/>
      <c r="AA843" s="33"/>
      <c r="AB843" s="33"/>
      <c r="AC843" s="33"/>
      <c r="AD843" s="33"/>
      <c r="AE843" s="43"/>
      <c r="AF843" s="43"/>
      <c r="AG843" s="43"/>
      <c r="AH843" s="33"/>
      <c r="AI843" s="33"/>
      <c r="AJ843" s="43"/>
      <c r="AK843" s="37"/>
      <c r="AL843" s="38"/>
      <c r="AM843" s="38">
        <f t="shared" si="201"/>
        <v>0</v>
      </c>
      <c r="AN843" s="38">
        <f t="shared" si="204"/>
        <v>0</v>
      </c>
      <c r="AO843" s="37">
        <f t="shared" si="202"/>
        <v>0</v>
      </c>
      <c r="AP843" s="38">
        <f t="shared" si="202"/>
        <v>0</v>
      </c>
      <c r="AQ843" s="83"/>
      <c r="AR843" s="37"/>
      <c r="AS843" s="38"/>
    </row>
    <row r="844" spans="1:45" ht="22.5" customHeight="1" x14ac:dyDescent="0.25">
      <c r="A844" s="246" t="s">
        <v>1070</v>
      </c>
      <c r="B844" s="197" t="s">
        <v>1071</v>
      </c>
      <c r="C844" s="199" t="s">
        <v>192</v>
      </c>
      <c r="D844" s="30" t="s">
        <v>811</v>
      </c>
      <c r="E844" s="31">
        <v>9</v>
      </c>
      <c r="F844" s="31">
        <v>9</v>
      </c>
      <c r="G844" s="33">
        <f>$G$595</f>
        <v>6.0999999999999999E-2</v>
      </c>
      <c r="H844" s="33">
        <f t="shared" si="208"/>
        <v>0.54899999999999993</v>
      </c>
      <c r="I844" s="34">
        <f>H844+H845</f>
        <v>1.2050000000000001</v>
      </c>
      <c r="J844" s="33">
        <f t="shared" si="210"/>
        <v>0.54899999999999993</v>
      </c>
      <c r="K844" s="34">
        <f>J844+J845</f>
        <v>1.2050000000000001</v>
      </c>
      <c r="L844" s="33"/>
      <c r="M844" s="33"/>
      <c r="N844" s="33"/>
      <c r="O844" s="33">
        <f>I844*$Q$7</f>
        <v>1.8075000000000001E-2</v>
      </c>
      <c r="P844" s="33">
        <f>K844*$Q$7</f>
        <v>1.8075000000000001E-2</v>
      </c>
      <c r="Q844" s="33"/>
      <c r="R844" s="33">
        <f>I844*$T$7</f>
        <v>0.40970000000000006</v>
      </c>
      <c r="S844" s="35">
        <f>K844*$T$7</f>
        <v>0.40970000000000006</v>
      </c>
      <c r="T844" s="43"/>
      <c r="U844" s="36">
        <f>I844*$W$7</f>
        <v>1.2050000000000002E-4</v>
      </c>
      <c r="V844" s="36">
        <f>K844*$W$7</f>
        <v>1.2050000000000002E-4</v>
      </c>
      <c r="W844" s="43"/>
      <c r="X844" s="33">
        <f>I844*$Z$7</f>
        <v>0.91748700000000005</v>
      </c>
      <c r="Y844" s="33">
        <f>K844*$Z$7</f>
        <v>0.91748700000000005</v>
      </c>
      <c r="Z844" s="43"/>
      <c r="AA844" s="33">
        <f>I844+O844+R844+U844+X844</f>
        <v>2.5503825</v>
      </c>
      <c r="AB844" s="33">
        <f>K844+P844+S844+V844+Y844</f>
        <v>2.5503825</v>
      </c>
      <c r="AC844" s="33">
        <f>AA844*$AE$7</f>
        <v>0.76511474999999995</v>
      </c>
      <c r="AD844" s="33">
        <f>AB844*$AE$7</f>
        <v>0.76511474999999995</v>
      </c>
      <c r="AE844" s="43"/>
      <c r="AF844" s="43"/>
      <c r="AG844" s="43"/>
      <c r="AH844" s="33">
        <f>(AA844+AC844)*$AJ$7</f>
        <v>9.94649175E-2</v>
      </c>
      <c r="AI844" s="33">
        <f>(AB844+AD844)*$AJ$7</f>
        <v>9.94649175E-2</v>
      </c>
      <c r="AJ844" s="43"/>
      <c r="AK844" s="37">
        <v>8.85</v>
      </c>
      <c r="AL844" s="38">
        <v>8.85</v>
      </c>
      <c r="AM844" s="38">
        <f t="shared" ref="AM844:AM907" si="213">ROUND((AK844*$AM$9),2)</f>
        <v>9.56</v>
      </c>
      <c r="AN844" s="38">
        <f t="shared" si="204"/>
        <v>9.56</v>
      </c>
      <c r="AO844" s="37">
        <f t="shared" ref="AO844:AP907" si="214">ROUND((AM844*$AQ$7),2)</f>
        <v>1.91</v>
      </c>
      <c r="AP844" s="38">
        <f t="shared" si="214"/>
        <v>1.91</v>
      </c>
      <c r="AQ844" s="83"/>
      <c r="AR844" s="37">
        <f>AM844+AO844</f>
        <v>11.47</v>
      </c>
      <c r="AS844" s="38">
        <f>AN844+AP844</f>
        <v>11.47</v>
      </c>
    </row>
    <row r="845" spans="1:45" ht="22.5" hidden="1" customHeight="1" x14ac:dyDescent="0.25">
      <c r="A845" s="247"/>
      <c r="B845" s="198"/>
      <c r="C845" s="200"/>
      <c r="D845" s="30" t="s">
        <v>46</v>
      </c>
      <c r="E845" s="31">
        <v>16</v>
      </c>
      <c r="F845" s="31">
        <v>16</v>
      </c>
      <c r="G845" s="33">
        <f>$G$594</f>
        <v>4.1000000000000002E-2</v>
      </c>
      <c r="H845" s="33">
        <f t="shared" si="208"/>
        <v>0.65600000000000003</v>
      </c>
      <c r="I845" s="34"/>
      <c r="J845" s="33">
        <f t="shared" si="210"/>
        <v>0.65600000000000003</v>
      </c>
      <c r="K845" s="34"/>
      <c r="L845" s="33"/>
      <c r="M845" s="33"/>
      <c r="N845" s="33"/>
      <c r="O845" s="33"/>
      <c r="P845" s="33"/>
      <c r="Q845" s="33"/>
      <c r="R845" s="33"/>
      <c r="S845" s="35"/>
      <c r="T845" s="43"/>
      <c r="U845" s="36"/>
      <c r="V845" s="36"/>
      <c r="W845" s="43"/>
      <c r="X845" s="33"/>
      <c r="Y845" s="33"/>
      <c r="Z845" s="43"/>
      <c r="AA845" s="33"/>
      <c r="AB845" s="33"/>
      <c r="AC845" s="33"/>
      <c r="AD845" s="33"/>
      <c r="AE845" s="43"/>
      <c r="AF845" s="43"/>
      <c r="AG845" s="43"/>
      <c r="AH845" s="33"/>
      <c r="AI845" s="33"/>
      <c r="AJ845" s="43"/>
      <c r="AK845" s="37"/>
      <c r="AL845" s="38"/>
      <c r="AM845" s="38">
        <f t="shared" si="213"/>
        <v>0</v>
      </c>
      <c r="AN845" s="38">
        <f t="shared" ref="AN845:AN908" si="215">ROUND((AL845*$AN$9),2)</f>
        <v>0</v>
      </c>
      <c r="AO845" s="37">
        <f t="shared" si="214"/>
        <v>0</v>
      </c>
      <c r="AP845" s="38">
        <f t="shared" si="214"/>
        <v>0</v>
      </c>
      <c r="AQ845" s="83"/>
      <c r="AR845" s="37"/>
      <c r="AS845" s="38"/>
    </row>
    <row r="846" spans="1:45" ht="18.75" customHeight="1" x14ac:dyDescent="0.25">
      <c r="A846" s="246" t="s">
        <v>1072</v>
      </c>
      <c r="B846" s="197" t="s">
        <v>1073</v>
      </c>
      <c r="C846" s="199" t="s">
        <v>192</v>
      </c>
      <c r="D846" s="30" t="s">
        <v>811</v>
      </c>
      <c r="E846" s="31">
        <v>13</v>
      </c>
      <c r="F846" s="31">
        <v>13</v>
      </c>
      <c r="G846" s="33">
        <f>$G$595</f>
        <v>6.0999999999999999E-2</v>
      </c>
      <c r="H846" s="33">
        <f t="shared" si="208"/>
        <v>0.79299999999999993</v>
      </c>
      <c r="I846" s="34">
        <f>H846+H847</f>
        <v>1.6949999999999998</v>
      </c>
      <c r="J846" s="33">
        <f t="shared" si="210"/>
        <v>0.79299999999999993</v>
      </c>
      <c r="K846" s="34">
        <f>J846+J847</f>
        <v>1.6949999999999998</v>
      </c>
      <c r="L846" s="33"/>
      <c r="M846" s="33"/>
      <c r="N846" s="33"/>
      <c r="O846" s="33">
        <f>I846*$Q$7</f>
        <v>2.5424999999999996E-2</v>
      </c>
      <c r="P846" s="33">
        <f>K846*$Q$7</f>
        <v>2.5424999999999996E-2</v>
      </c>
      <c r="Q846" s="33"/>
      <c r="R846" s="33">
        <f>I846*$T$7</f>
        <v>0.57630000000000003</v>
      </c>
      <c r="S846" s="35">
        <f>K846*$T$7</f>
        <v>0.57630000000000003</v>
      </c>
      <c r="T846" s="43"/>
      <c r="U846" s="36">
        <f>I846*$W$7</f>
        <v>1.695E-4</v>
      </c>
      <c r="V846" s="36">
        <f>K846*$W$7</f>
        <v>1.695E-4</v>
      </c>
      <c r="W846" s="43"/>
      <c r="X846" s="33">
        <f>I846*$Z$7</f>
        <v>1.2905729999999997</v>
      </c>
      <c r="Y846" s="33">
        <f>K846*$Z$7</f>
        <v>1.2905729999999997</v>
      </c>
      <c r="Z846" s="43"/>
      <c r="AA846" s="33">
        <f>I846+O846+R846+U846+X846</f>
        <v>3.5874674999999998</v>
      </c>
      <c r="AB846" s="33">
        <f>K846+P846+S846+V846+Y846</f>
        <v>3.5874674999999998</v>
      </c>
      <c r="AC846" s="33">
        <f>AA846*$AE$7</f>
        <v>1.0762402499999999</v>
      </c>
      <c r="AD846" s="33">
        <f>AB846*$AE$7</f>
        <v>1.0762402499999999</v>
      </c>
      <c r="AE846" s="43"/>
      <c r="AF846" s="43"/>
      <c r="AG846" s="43"/>
      <c r="AH846" s="33">
        <f>(AA846+AC846)*$AJ$7</f>
        <v>0.13991123249999998</v>
      </c>
      <c r="AI846" s="33">
        <f>(AB846+AD846)*$AJ$7</f>
        <v>0.13991123249999998</v>
      </c>
      <c r="AJ846" s="43"/>
      <c r="AK846" s="37">
        <v>12.47</v>
      </c>
      <c r="AL846" s="38">
        <v>12.47</v>
      </c>
      <c r="AM846" s="38">
        <f t="shared" si="213"/>
        <v>13.47</v>
      </c>
      <c r="AN846" s="38">
        <f t="shared" si="215"/>
        <v>13.47</v>
      </c>
      <c r="AO846" s="37">
        <f t="shared" si="214"/>
        <v>2.69</v>
      </c>
      <c r="AP846" s="38">
        <f t="shared" si="214"/>
        <v>2.69</v>
      </c>
      <c r="AQ846" s="83"/>
      <c r="AR846" s="37">
        <f>AM846+AO846</f>
        <v>16.16</v>
      </c>
      <c r="AS846" s="38">
        <f>AN846+AP846</f>
        <v>16.16</v>
      </c>
    </row>
    <row r="847" spans="1:45" ht="51.75" hidden="1" customHeight="1" x14ac:dyDescent="0.25">
      <c r="A847" s="247"/>
      <c r="B847" s="198"/>
      <c r="C847" s="200"/>
      <c r="D847" s="30" t="s">
        <v>46</v>
      </c>
      <c r="E847" s="31">
        <v>22</v>
      </c>
      <c r="F847" s="31">
        <v>22</v>
      </c>
      <c r="G847" s="33">
        <f>$G$594</f>
        <v>4.1000000000000002E-2</v>
      </c>
      <c r="H847" s="33">
        <f t="shared" si="208"/>
        <v>0.90200000000000002</v>
      </c>
      <c r="I847" s="34"/>
      <c r="J847" s="33">
        <f t="shared" si="210"/>
        <v>0.90200000000000002</v>
      </c>
      <c r="K847" s="34"/>
      <c r="L847" s="33"/>
      <c r="M847" s="33"/>
      <c r="N847" s="33"/>
      <c r="O847" s="33"/>
      <c r="P847" s="33"/>
      <c r="Q847" s="33"/>
      <c r="R847" s="33"/>
      <c r="S847" s="35"/>
      <c r="T847" s="43"/>
      <c r="U847" s="36"/>
      <c r="V847" s="36"/>
      <c r="W847" s="43"/>
      <c r="X847" s="33"/>
      <c r="Y847" s="33"/>
      <c r="Z847" s="43"/>
      <c r="AA847" s="33"/>
      <c r="AB847" s="33"/>
      <c r="AC847" s="33"/>
      <c r="AD847" s="33"/>
      <c r="AE847" s="43"/>
      <c r="AF847" s="43"/>
      <c r="AG847" s="43"/>
      <c r="AH847" s="33"/>
      <c r="AI847" s="33"/>
      <c r="AJ847" s="43"/>
      <c r="AK847" s="37"/>
      <c r="AL847" s="38"/>
      <c r="AM847" s="38">
        <f t="shared" si="213"/>
        <v>0</v>
      </c>
      <c r="AN847" s="38">
        <f t="shared" si="215"/>
        <v>0</v>
      </c>
      <c r="AO847" s="37">
        <f t="shared" si="214"/>
        <v>0</v>
      </c>
      <c r="AP847" s="38">
        <f t="shared" si="214"/>
        <v>0</v>
      </c>
      <c r="AQ847" s="83"/>
      <c r="AR847" s="37"/>
      <c r="AS847" s="38"/>
    </row>
    <row r="848" spans="1:45" ht="29.25" customHeight="1" x14ac:dyDescent="0.25">
      <c r="A848" s="140" t="s">
        <v>1074</v>
      </c>
      <c r="B848" s="28" t="s">
        <v>1075</v>
      </c>
      <c r="C848" s="29"/>
      <c r="D848" s="30"/>
      <c r="E848" s="31"/>
      <c r="F848" s="31"/>
      <c r="G848" s="33"/>
      <c r="H848" s="33"/>
      <c r="I848" s="34"/>
      <c r="J848" s="33"/>
      <c r="K848" s="34"/>
      <c r="L848" s="33"/>
      <c r="M848" s="33"/>
      <c r="N848" s="33"/>
      <c r="O848" s="33"/>
      <c r="P848" s="33"/>
      <c r="Q848" s="33"/>
      <c r="R848" s="33"/>
      <c r="S848" s="35"/>
      <c r="T848" s="43"/>
      <c r="U848" s="36"/>
      <c r="V848" s="36"/>
      <c r="W848" s="43"/>
      <c r="X848" s="33"/>
      <c r="Y848" s="33"/>
      <c r="Z848" s="43"/>
      <c r="AA848" s="33"/>
      <c r="AB848" s="33"/>
      <c r="AC848" s="33"/>
      <c r="AD848" s="33"/>
      <c r="AE848" s="43"/>
      <c r="AF848" s="43"/>
      <c r="AG848" s="43"/>
      <c r="AH848" s="33"/>
      <c r="AI848" s="33"/>
      <c r="AJ848" s="43"/>
      <c r="AK848" s="37"/>
      <c r="AL848" s="38"/>
      <c r="AM848" s="38">
        <f t="shared" si="213"/>
        <v>0</v>
      </c>
      <c r="AN848" s="38">
        <f t="shared" si="215"/>
        <v>0</v>
      </c>
      <c r="AO848" s="37">
        <f t="shared" si="214"/>
        <v>0</v>
      </c>
      <c r="AP848" s="38">
        <f t="shared" si="214"/>
        <v>0</v>
      </c>
      <c r="AQ848" s="83"/>
      <c r="AR848" s="37"/>
      <c r="AS848" s="38"/>
    </row>
    <row r="849" spans="1:45" ht="17.25" customHeight="1" x14ac:dyDescent="0.25">
      <c r="A849" s="140" t="s">
        <v>1076</v>
      </c>
      <c r="B849" s="28" t="s">
        <v>1077</v>
      </c>
      <c r="C849" s="29"/>
      <c r="D849" s="30"/>
      <c r="E849" s="31"/>
      <c r="F849" s="31"/>
      <c r="G849" s="33"/>
      <c r="H849" s="33"/>
      <c r="I849" s="34"/>
      <c r="J849" s="33"/>
      <c r="K849" s="34"/>
      <c r="L849" s="33"/>
      <c r="M849" s="33"/>
      <c r="N849" s="33"/>
      <c r="O849" s="33"/>
      <c r="P849" s="33"/>
      <c r="Q849" s="33"/>
      <c r="R849" s="33"/>
      <c r="S849" s="35"/>
      <c r="T849" s="43"/>
      <c r="U849" s="36"/>
      <c r="V849" s="36"/>
      <c r="W849" s="43"/>
      <c r="X849" s="33"/>
      <c r="Y849" s="33"/>
      <c r="Z849" s="43"/>
      <c r="AA849" s="33"/>
      <c r="AB849" s="33"/>
      <c r="AC849" s="33"/>
      <c r="AD849" s="33"/>
      <c r="AE849" s="43"/>
      <c r="AF849" s="43"/>
      <c r="AG849" s="43"/>
      <c r="AH849" s="33"/>
      <c r="AI849" s="33"/>
      <c r="AJ849" s="43"/>
      <c r="AK849" s="37"/>
      <c r="AL849" s="38"/>
      <c r="AM849" s="38">
        <f t="shared" si="213"/>
        <v>0</v>
      </c>
      <c r="AN849" s="38">
        <f t="shared" si="215"/>
        <v>0</v>
      </c>
      <c r="AO849" s="37">
        <f t="shared" si="214"/>
        <v>0</v>
      </c>
      <c r="AP849" s="38">
        <f t="shared" si="214"/>
        <v>0</v>
      </c>
      <c r="AQ849" s="83"/>
      <c r="AR849" s="37"/>
      <c r="AS849" s="38"/>
    </row>
    <row r="850" spans="1:45" ht="21.75" customHeight="1" x14ac:dyDescent="0.25">
      <c r="A850" s="246" t="s">
        <v>1078</v>
      </c>
      <c r="B850" s="197" t="s">
        <v>945</v>
      </c>
      <c r="C850" s="199" t="s">
        <v>192</v>
      </c>
      <c r="D850" s="30" t="s">
        <v>811</v>
      </c>
      <c r="E850" s="31">
        <v>4</v>
      </c>
      <c r="F850" s="31">
        <v>4</v>
      </c>
      <c r="G850" s="33">
        <f>$G$595</f>
        <v>6.0999999999999999E-2</v>
      </c>
      <c r="H850" s="33">
        <f t="shared" si="208"/>
        <v>0.24399999999999999</v>
      </c>
      <c r="I850" s="34">
        <f>H850+H851</f>
        <v>0.57200000000000006</v>
      </c>
      <c r="J850" s="33">
        <f t="shared" si="210"/>
        <v>0.24399999999999999</v>
      </c>
      <c r="K850" s="34">
        <f>J850+J851</f>
        <v>0.57200000000000006</v>
      </c>
      <c r="L850" s="33"/>
      <c r="M850" s="33"/>
      <c r="N850" s="33"/>
      <c r="O850" s="33">
        <f>I850*$Q$7</f>
        <v>8.5800000000000008E-3</v>
      </c>
      <c r="P850" s="33">
        <f>K850*$Q$7</f>
        <v>8.5800000000000008E-3</v>
      </c>
      <c r="Q850" s="33"/>
      <c r="R850" s="33">
        <f>I850*$T$7</f>
        <v>0.19448000000000004</v>
      </c>
      <c r="S850" s="35">
        <f>K850*$T$7</f>
        <v>0.19448000000000004</v>
      </c>
      <c r="T850" s="43"/>
      <c r="U850" s="36">
        <f>I850*$W$7</f>
        <v>5.7200000000000008E-5</v>
      </c>
      <c r="V850" s="36">
        <f>K850*$W$7</f>
        <v>5.7200000000000008E-5</v>
      </c>
      <c r="W850" s="43"/>
      <c r="X850" s="33">
        <f>I850*$Z$7</f>
        <v>0.43552080000000004</v>
      </c>
      <c r="Y850" s="33">
        <f>K850*$Z$7</f>
        <v>0.43552080000000004</v>
      </c>
      <c r="Z850" s="43"/>
      <c r="AA850" s="33">
        <f>I850+O850+R850+U850+X850</f>
        <v>1.2106380000000001</v>
      </c>
      <c r="AB850" s="33">
        <f>K850+P850+S850+V850+Y850</f>
        <v>1.2106380000000001</v>
      </c>
      <c r="AC850" s="33">
        <f>AA850*$AE$7</f>
        <v>0.3631914</v>
      </c>
      <c r="AD850" s="33">
        <f>AB850*$AE$7</f>
        <v>0.3631914</v>
      </c>
      <c r="AE850" s="43"/>
      <c r="AF850" s="43"/>
      <c r="AG850" s="43"/>
      <c r="AH850" s="33">
        <f>(AA850+AC850)*$AJ$7</f>
        <v>4.7214882E-2</v>
      </c>
      <c r="AI850" s="33">
        <f>(AB850+AD850)*$AJ$7</f>
        <v>4.7214882E-2</v>
      </c>
      <c r="AJ850" s="43"/>
      <c r="AK850" s="37">
        <v>4.2</v>
      </c>
      <c r="AL850" s="38">
        <v>4.2</v>
      </c>
      <c r="AM850" s="38">
        <f t="shared" si="213"/>
        <v>4.54</v>
      </c>
      <c r="AN850" s="38">
        <f t="shared" si="215"/>
        <v>4.54</v>
      </c>
      <c r="AO850" s="37">
        <f t="shared" si="214"/>
        <v>0.91</v>
      </c>
      <c r="AP850" s="38">
        <f t="shared" si="214"/>
        <v>0.91</v>
      </c>
      <c r="AQ850" s="83"/>
      <c r="AR850" s="37">
        <f t="shared" ref="AR850:AS852" si="216">AM850+AO850</f>
        <v>5.45</v>
      </c>
      <c r="AS850" s="38">
        <f t="shared" si="216"/>
        <v>5.45</v>
      </c>
    </row>
    <row r="851" spans="1:45" ht="51.75" hidden="1" customHeight="1" x14ac:dyDescent="0.25">
      <c r="A851" s="247"/>
      <c r="B851" s="198"/>
      <c r="C851" s="200"/>
      <c r="D851" s="30" t="s">
        <v>46</v>
      </c>
      <c r="E851" s="31">
        <v>8</v>
      </c>
      <c r="F851" s="31">
        <v>8</v>
      </c>
      <c r="G851" s="33">
        <f>$G$594</f>
        <v>4.1000000000000002E-2</v>
      </c>
      <c r="H851" s="33">
        <f t="shared" si="208"/>
        <v>0.32800000000000001</v>
      </c>
      <c r="I851" s="34"/>
      <c r="J851" s="33">
        <f t="shared" si="210"/>
        <v>0.32800000000000001</v>
      </c>
      <c r="K851" s="34"/>
      <c r="L851" s="33"/>
      <c r="M851" s="33"/>
      <c r="N851" s="33"/>
      <c r="O851" s="33"/>
      <c r="P851" s="33"/>
      <c r="Q851" s="33"/>
      <c r="R851" s="33"/>
      <c r="S851" s="35"/>
      <c r="T851" s="43"/>
      <c r="U851" s="36"/>
      <c r="V851" s="36"/>
      <c r="W851" s="43"/>
      <c r="X851" s="33"/>
      <c r="Y851" s="33"/>
      <c r="Z851" s="43"/>
      <c r="AA851" s="33"/>
      <c r="AB851" s="33"/>
      <c r="AC851" s="33"/>
      <c r="AD851" s="33"/>
      <c r="AE851" s="43"/>
      <c r="AF851" s="43"/>
      <c r="AG851" s="43"/>
      <c r="AH851" s="33"/>
      <c r="AI851" s="33"/>
      <c r="AJ851" s="43"/>
      <c r="AK851" s="37"/>
      <c r="AL851" s="38"/>
      <c r="AM851" s="38">
        <f t="shared" si="213"/>
        <v>0</v>
      </c>
      <c r="AN851" s="38">
        <f t="shared" si="215"/>
        <v>0</v>
      </c>
      <c r="AO851" s="37">
        <f t="shared" si="214"/>
        <v>0</v>
      </c>
      <c r="AP851" s="38">
        <f t="shared" si="214"/>
        <v>0</v>
      </c>
      <c r="AQ851" s="83"/>
      <c r="AR851" s="37">
        <f t="shared" si="216"/>
        <v>0</v>
      </c>
      <c r="AS851" s="38">
        <f t="shared" si="216"/>
        <v>0</v>
      </c>
    </row>
    <row r="852" spans="1:45" ht="28.5" customHeight="1" x14ac:dyDescent="0.25">
      <c r="A852" s="246" t="s">
        <v>1079</v>
      </c>
      <c r="B852" s="197" t="s">
        <v>979</v>
      </c>
      <c r="C852" s="199" t="s">
        <v>192</v>
      </c>
      <c r="D852" s="30" t="s">
        <v>811</v>
      </c>
      <c r="E852" s="31">
        <v>7</v>
      </c>
      <c r="F852" s="31">
        <v>7</v>
      </c>
      <c r="G852" s="33">
        <f>$G$595</f>
        <v>6.0999999999999999E-2</v>
      </c>
      <c r="H852" s="33">
        <f t="shared" si="208"/>
        <v>0.42699999999999999</v>
      </c>
      <c r="I852" s="34">
        <f>H852+H853</f>
        <v>0.878</v>
      </c>
      <c r="J852" s="33">
        <f t="shared" si="210"/>
        <v>0.42699999999999999</v>
      </c>
      <c r="K852" s="34">
        <f>J852+J853</f>
        <v>0.878</v>
      </c>
      <c r="L852" s="33"/>
      <c r="M852" s="33"/>
      <c r="N852" s="33"/>
      <c r="O852" s="33">
        <f>I852*$Q$7</f>
        <v>1.3169999999999999E-2</v>
      </c>
      <c r="P852" s="33">
        <f>K852*$Q$7</f>
        <v>1.3169999999999999E-2</v>
      </c>
      <c r="Q852" s="33"/>
      <c r="R852" s="33">
        <f>I852*$T$7</f>
        <v>0.29852000000000001</v>
      </c>
      <c r="S852" s="35">
        <f>K852*$T$7</f>
        <v>0.29852000000000001</v>
      </c>
      <c r="T852" s="43"/>
      <c r="U852" s="36">
        <f>I852*$W$7</f>
        <v>8.7800000000000006E-5</v>
      </c>
      <c r="V852" s="36">
        <f>K852*$W$7</f>
        <v>8.7800000000000006E-5</v>
      </c>
      <c r="W852" s="43"/>
      <c r="X852" s="33">
        <f>I852*$Z$7</f>
        <v>0.66850920000000003</v>
      </c>
      <c r="Y852" s="33">
        <f>K852*$Z$7</f>
        <v>0.66850920000000003</v>
      </c>
      <c r="Z852" s="43"/>
      <c r="AA852" s="33">
        <f>I852+O852+R852+U852+X852</f>
        <v>1.8582870000000002</v>
      </c>
      <c r="AB852" s="33">
        <f>K852+P852+S852+V852+Y852</f>
        <v>1.8582870000000002</v>
      </c>
      <c r="AC852" s="33">
        <f>AA852*$AE$7</f>
        <v>0.5574861000000001</v>
      </c>
      <c r="AD852" s="33">
        <f>AB852*$AE$7</f>
        <v>0.5574861000000001</v>
      </c>
      <c r="AE852" s="43"/>
      <c r="AF852" s="43"/>
      <c r="AG852" s="43"/>
      <c r="AH852" s="33">
        <f>(AA852+AC852)*$AJ$7</f>
        <v>7.2473193000000005E-2</v>
      </c>
      <c r="AI852" s="33">
        <f>(AB852+AD852)*$AJ$7</f>
        <v>7.2473193000000005E-2</v>
      </c>
      <c r="AJ852" s="43"/>
      <c r="AK852" s="37">
        <v>6.44</v>
      </c>
      <c r="AL852" s="38">
        <v>6.44</v>
      </c>
      <c r="AM852" s="38">
        <f t="shared" si="213"/>
        <v>6.96</v>
      </c>
      <c r="AN852" s="38">
        <f t="shared" si="215"/>
        <v>6.96</v>
      </c>
      <c r="AO852" s="37">
        <f t="shared" si="214"/>
        <v>1.39</v>
      </c>
      <c r="AP852" s="38">
        <f t="shared" si="214"/>
        <v>1.39</v>
      </c>
      <c r="AQ852" s="83"/>
      <c r="AR852" s="37">
        <f t="shared" si="216"/>
        <v>8.35</v>
      </c>
      <c r="AS852" s="38">
        <f t="shared" si="216"/>
        <v>8.35</v>
      </c>
    </row>
    <row r="853" spans="1:45" ht="51.75" hidden="1" customHeight="1" x14ac:dyDescent="0.25">
      <c r="A853" s="247"/>
      <c r="B853" s="198"/>
      <c r="C853" s="200"/>
      <c r="D853" s="30" t="s">
        <v>46</v>
      </c>
      <c r="E853" s="31">
        <v>11</v>
      </c>
      <c r="F853" s="31">
        <v>11</v>
      </c>
      <c r="G853" s="33">
        <f>$G$594</f>
        <v>4.1000000000000002E-2</v>
      </c>
      <c r="H853" s="33">
        <f t="shared" si="208"/>
        <v>0.45100000000000001</v>
      </c>
      <c r="I853" s="34"/>
      <c r="J853" s="33">
        <f t="shared" si="210"/>
        <v>0.45100000000000001</v>
      </c>
      <c r="K853" s="34"/>
      <c r="L853" s="33"/>
      <c r="M853" s="33"/>
      <c r="N853" s="33"/>
      <c r="O853" s="33"/>
      <c r="P853" s="33"/>
      <c r="Q853" s="33"/>
      <c r="R853" s="33"/>
      <c r="S853" s="35"/>
      <c r="T853" s="43"/>
      <c r="U853" s="36"/>
      <c r="V853" s="36"/>
      <c r="W853" s="43"/>
      <c r="X853" s="33"/>
      <c r="Y853" s="33"/>
      <c r="Z853" s="43"/>
      <c r="AA853" s="33"/>
      <c r="AB853" s="33"/>
      <c r="AC853" s="33"/>
      <c r="AD853" s="33"/>
      <c r="AE853" s="43"/>
      <c r="AF853" s="43"/>
      <c r="AG853" s="43"/>
      <c r="AH853" s="33"/>
      <c r="AI853" s="33"/>
      <c r="AJ853" s="43"/>
      <c r="AK853" s="37"/>
      <c r="AL853" s="38"/>
      <c r="AM853" s="38">
        <f t="shared" si="213"/>
        <v>0</v>
      </c>
      <c r="AN853" s="38">
        <f t="shared" si="215"/>
        <v>0</v>
      </c>
      <c r="AO853" s="37">
        <f t="shared" si="214"/>
        <v>0</v>
      </c>
      <c r="AP853" s="38">
        <f t="shared" si="214"/>
        <v>0</v>
      </c>
      <c r="AQ853" s="83"/>
      <c r="AR853" s="37"/>
      <c r="AS853" s="38"/>
    </row>
    <row r="854" spans="1:45" ht="21.75" customHeight="1" x14ac:dyDescent="0.25">
      <c r="A854" s="140" t="s">
        <v>1080</v>
      </c>
      <c r="B854" s="28" t="s">
        <v>1081</v>
      </c>
      <c r="C854" s="29"/>
      <c r="D854" s="30"/>
      <c r="E854" s="31"/>
      <c r="F854" s="31"/>
      <c r="G854" s="33"/>
      <c r="H854" s="33"/>
      <c r="I854" s="34"/>
      <c r="J854" s="33"/>
      <c r="K854" s="34"/>
      <c r="L854" s="33"/>
      <c r="M854" s="33"/>
      <c r="N854" s="33"/>
      <c r="O854" s="33"/>
      <c r="P854" s="33"/>
      <c r="Q854" s="33"/>
      <c r="R854" s="33"/>
      <c r="S854" s="35"/>
      <c r="T854" s="43"/>
      <c r="U854" s="36"/>
      <c r="V854" s="36"/>
      <c r="W854" s="43"/>
      <c r="X854" s="33"/>
      <c r="Y854" s="33"/>
      <c r="Z854" s="43"/>
      <c r="AA854" s="33"/>
      <c r="AB854" s="33"/>
      <c r="AC854" s="33"/>
      <c r="AD854" s="33"/>
      <c r="AE854" s="43"/>
      <c r="AF854" s="43"/>
      <c r="AG854" s="43"/>
      <c r="AH854" s="33"/>
      <c r="AI854" s="33"/>
      <c r="AJ854" s="43"/>
      <c r="AK854" s="37"/>
      <c r="AL854" s="38"/>
      <c r="AM854" s="38"/>
      <c r="AN854" s="38"/>
      <c r="AO854" s="37"/>
      <c r="AP854" s="38"/>
      <c r="AQ854" s="83"/>
      <c r="AR854" s="37"/>
      <c r="AS854" s="38"/>
    </row>
    <row r="855" spans="1:45" ht="19.5" customHeight="1" x14ac:dyDescent="0.25">
      <c r="A855" s="246" t="s">
        <v>1082</v>
      </c>
      <c r="B855" s="197" t="s">
        <v>1083</v>
      </c>
      <c r="C855" s="199" t="s">
        <v>192</v>
      </c>
      <c r="D855" s="30" t="s">
        <v>811</v>
      </c>
      <c r="E855" s="31">
        <v>10</v>
      </c>
      <c r="F855" s="31">
        <v>10</v>
      </c>
      <c r="G855" s="33">
        <f>$G$595</f>
        <v>6.0999999999999999E-2</v>
      </c>
      <c r="H855" s="33">
        <f t="shared" si="208"/>
        <v>0.61</v>
      </c>
      <c r="I855" s="34">
        <f>H855+H856</f>
        <v>1.4300000000000002</v>
      </c>
      <c r="J855" s="33">
        <f t="shared" si="210"/>
        <v>0.61</v>
      </c>
      <c r="K855" s="34">
        <f>J855+J856</f>
        <v>1.4300000000000002</v>
      </c>
      <c r="L855" s="33"/>
      <c r="M855" s="33"/>
      <c r="N855" s="33"/>
      <c r="O855" s="33">
        <f>I855*$Q$7</f>
        <v>2.145E-2</v>
      </c>
      <c r="P855" s="33">
        <f>K855*$Q$7</f>
        <v>2.145E-2</v>
      </c>
      <c r="Q855" s="33"/>
      <c r="R855" s="33">
        <f>I855*$T$7</f>
        <v>0.48620000000000008</v>
      </c>
      <c r="S855" s="35">
        <f>K855*$T$7</f>
        <v>0.48620000000000008</v>
      </c>
      <c r="T855" s="43"/>
      <c r="U855" s="36">
        <f>I855*$W$7</f>
        <v>1.4300000000000003E-4</v>
      </c>
      <c r="V855" s="36">
        <f>K855*$W$7</f>
        <v>1.4300000000000003E-4</v>
      </c>
      <c r="W855" s="43"/>
      <c r="X855" s="33">
        <f>I855*$Z$7</f>
        <v>1.088802</v>
      </c>
      <c r="Y855" s="33">
        <f>K855*$Z$7</f>
        <v>1.088802</v>
      </c>
      <c r="Z855" s="43"/>
      <c r="AA855" s="33">
        <f>I855+O855+R855+U855+X855</f>
        <v>3.0265950000000004</v>
      </c>
      <c r="AB855" s="33">
        <f>K855+P855+S855+V855+Y855</f>
        <v>3.0265950000000004</v>
      </c>
      <c r="AC855" s="33">
        <f>AA855*$AE$7</f>
        <v>0.90797850000000002</v>
      </c>
      <c r="AD855" s="33">
        <f>AB855*$AE$7</f>
        <v>0.90797850000000002</v>
      </c>
      <c r="AE855" s="43"/>
      <c r="AF855" s="43"/>
      <c r="AG855" s="43"/>
      <c r="AH855" s="33">
        <f>(AA855+AC855)*$AJ$7</f>
        <v>0.11803720500000001</v>
      </c>
      <c r="AI855" s="33">
        <f>(AB855+AD855)*$AJ$7</f>
        <v>0.11803720500000001</v>
      </c>
      <c r="AJ855" s="43"/>
      <c r="AK855" s="37">
        <v>10.5</v>
      </c>
      <c r="AL855" s="38">
        <v>10.5</v>
      </c>
      <c r="AM855" s="38">
        <f t="shared" si="213"/>
        <v>11.34</v>
      </c>
      <c r="AN855" s="38">
        <f t="shared" si="215"/>
        <v>11.34</v>
      </c>
      <c r="AO855" s="37">
        <f t="shared" si="214"/>
        <v>2.27</v>
      </c>
      <c r="AP855" s="38">
        <f t="shared" si="214"/>
        <v>2.27</v>
      </c>
      <c r="AQ855" s="83"/>
      <c r="AR855" s="37">
        <f>AM855+AO855</f>
        <v>13.61</v>
      </c>
      <c r="AS855" s="38">
        <f>AN855+AP855</f>
        <v>13.61</v>
      </c>
    </row>
    <row r="856" spans="1:45" ht="0.75" hidden="1" customHeight="1" x14ac:dyDescent="0.25">
      <c r="A856" s="247"/>
      <c r="B856" s="198"/>
      <c r="C856" s="200"/>
      <c r="D856" s="30" t="s">
        <v>46</v>
      </c>
      <c r="E856" s="31">
        <v>20</v>
      </c>
      <c r="F856" s="31">
        <v>20</v>
      </c>
      <c r="G856" s="33">
        <f>$G$594</f>
        <v>4.1000000000000002E-2</v>
      </c>
      <c r="H856" s="33">
        <f t="shared" si="208"/>
        <v>0.82000000000000006</v>
      </c>
      <c r="I856" s="34"/>
      <c r="J856" s="33">
        <f t="shared" si="210"/>
        <v>0.82000000000000006</v>
      </c>
      <c r="K856" s="34"/>
      <c r="L856" s="33"/>
      <c r="M856" s="33"/>
      <c r="N856" s="33"/>
      <c r="O856" s="33"/>
      <c r="P856" s="33"/>
      <c r="Q856" s="33"/>
      <c r="R856" s="33"/>
      <c r="S856" s="35"/>
      <c r="T856" s="43"/>
      <c r="U856" s="36"/>
      <c r="V856" s="36"/>
      <c r="W856" s="43"/>
      <c r="X856" s="33"/>
      <c r="Y856" s="33"/>
      <c r="Z856" s="43"/>
      <c r="AA856" s="33"/>
      <c r="AB856" s="33"/>
      <c r="AC856" s="33"/>
      <c r="AD856" s="33"/>
      <c r="AE856" s="43"/>
      <c r="AF856" s="43"/>
      <c r="AG856" s="43"/>
      <c r="AH856" s="33"/>
      <c r="AI856" s="33"/>
      <c r="AJ856" s="43"/>
      <c r="AK856" s="37"/>
      <c r="AL856" s="38"/>
      <c r="AM856" s="38">
        <f t="shared" si="213"/>
        <v>0</v>
      </c>
      <c r="AN856" s="38">
        <f t="shared" si="215"/>
        <v>0</v>
      </c>
      <c r="AO856" s="37">
        <f t="shared" si="214"/>
        <v>0</v>
      </c>
      <c r="AP856" s="38">
        <f t="shared" si="214"/>
        <v>0</v>
      </c>
      <c r="AQ856" s="83"/>
      <c r="AR856" s="37"/>
      <c r="AS856" s="38"/>
    </row>
    <row r="857" spans="1:45" ht="37.5" customHeight="1" x14ac:dyDescent="0.25">
      <c r="A857" s="140" t="s">
        <v>1084</v>
      </c>
      <c r="B857" s="28" t="s">
        <v>1085</v>
      </c>
      <c r="C857" s="29"/>
      <c r="D857" s="30"/>
      <c r="E857" s="31"/>
      <c r="F857" s="31"/>
      <c r="G857" s="33"/>
      <c r="H857" s="33"/>
      <c r="I857" s="34"/>
      <c r="J857" s="33"/>
      <c r="K857" s="34"/>
      <c r="L857" s="33"/>
      <c r="M857" s="33"/>
      <c r="N857" s="33"/>
      <c r="O857" s="33"/>
      <c r="P857" s="33"/>
      <c r="Q857" s="33"/>
      <c r="R857" s="33"/>
      <c r="S857" s="35"/>
      <c r="T857" s="43"/>
      <c r="U857" s="36"/>
      <c r="V857" s="36"/>
      <c r="W857" s="43"/>
      <c r="X857" s="33"/>
      <c r="Y857" s="33"/>
      <c r="Z857" s="43"/>
      <c r="AA857" s="33"/>
      <c r="AB857" s="33"/>
      <c r="AC857" s="33"/>
      <c r="AD857" s="33"/>
      <c r="AE857" s="43"/>
      <c r="AF857" s="43"/>
      <c r="AG857" s="43"/>
      <c r="AH857" s="33"/>
      <c r="AI857" s="33"/>
      <c r="AJ857" s="43"/>
      <c r="AK857" s="37"/>
      <c r="AL857" s="38"/>
      <c r="AM857" s="38"/>
      <c r="AN857" s="38"/>
      <c r="AO857" s="37"/>
      <c r="AP857" s="38"/>
      <c r="AQ857" s="83"/>
      <c r="AR857" s="37"/>
      <c r="AS857" s="38"/>
    </row>
    <row r="858" spans="1:45" ht="15.75" customHeight="1" x14ac:dyDescent="0.25">
      <c r="A858" s="140" t="s">
        <v>1086</v>
      </c>
      <c r="B858" s="28" t="s">
        <v>1077</v>
      </c>
      <c r="C858" s="29"/>
      <c r="D858" s="30"/>
      <c r="E858" s="31"/>
      <c r="F858" s="31"/>
      <c r="G858" s="33"/>
      <c r="H858" s="33"/>
      <c r="I858" s="34"/>
      <c r="J858" s="33"/>
      <c r="K858" s="34"/>
      <c r="L858" s="33"/>
      <c r="M858" s="33"/>
      <c r="N858" s="33"/>
      <c r="O858" s="33"/>
      <c r="P858" s="33"/>
      <c r="Q858" s="33"/>
      <c r="R858" s="33"/>
      <c r="S858" s="35"/>
      <c r="T858" s="43"/>
      <c r="U858" s="36"/>
      <c r="V858" s="36"/>
      <c r="W858" s="43"/>
      <c r="X858" s="33"/>
      <c r="Y858" s="33"/>
      <c r="Z858" s="43"/>
      <c r="AA858" s="33"/>
      <c r="AB858" s="33"/>
      <c r="AC858" s="33"/>
      <c r="AD858" s="33"/>
      <c r="AE858" s="43"/>
      <c r="AF858" s="43"/>
      <c r="AG858" s="43"/>
      <c r="AH858" s="33"/>
      <c r="AI858" s="33"/>
      <c r="AJ858" s="43"/>
      <c r="AK858" s="37"/>
      <c r="AL858" s="38"/>
      <c r="AM858" s="38"/>
      <c r="AN858" s="38"/>
      <c r="AO858" s="37"/>
      <c r="AP858" s="38"/>
      <c r="AQ858" s="83"/>
      <c r="AR858" s="37"/>
      <c r="AS858" s="38"/>
    </row>
    <row r="859" spans="1:45" ht="18.75" customHeight="1" x14ac:dyDescent="0.25">
      <c r="A859" s="246" t="s">
        <v>1087</v>
      </c>
      <c r="B859" s="197" t="s">
        <v>1088</v>
      </c>
      <c r="C859" s="199" t="s">
        <v>192</v>
      </c>
      <c r="D859" s="30" t="s">
        <v>811</v>
      </c>
      <c r="E859" s="31">
        <v>5</v>
      </c>
      <c r="F859" s="31">
        <v>5</v>
      </c>
      <c r="G859" s="33">
        <f>$G$595</f>
        <v>6.0999999999999999E-2</v>
      </c>
      <c r="H859" s="33">
        <f t="shared" si="208"/>
        <v>0.30499999999999999</v>
      </c>
      <c r="I859" s="34">
        <f>H859+H860</f>
        <v>0.71500000000000008</v>
      </c>
      <c r="J859" s="33">
        <f t="shared" si="210"/>
        <v>0.30499999999999999</v>
      </c>
      <c r="K859" s="34">
        <f>J859+J860</f>
        <v>0.71500000000000008</v>
      </c>
      <c r="L859" s="33"/>
      <c r="M859" s="33"/>
      <c r="N859" s="33"/>
      <c r="O859" s="33">
        <f>I859*$Q$7</f>
        <v>1.0725E-2</v>
      </c>
      <c r="P859" s="33">
        <f>K859*$Q$7</f>
        <v>1.0725E-2</v>
      </c>
      <c r="Q859" s="33"/>
      <c r="R859" s="33">
        <f>I859*$T$7</f>
        <v>0.24310000000000004</v>
      </c>
      <c r="S859" s="35">
        <f>K859*$T$7</f>
        <v>0.24310000000000004</v>
      </c>
      <c r="T859" s="43"/>
      <c r="U859" s="36">
        <f>I859*$W$7</f>
        <v>7.1500000000000017E-5</v>
      </c>
      <c r="V859" s="36">
        <f>K859*$W$7</f>
        <v>7.1500000000000017E-5</v>
      </c>
      <c r="W859" s="43"/>
      <c r="X859" s="33">
        <f>I859*$Z$7</f>
        <v>0.54440100000000002</v>
      </c>
      <c r="Y859" s="33">
        <f>K859*$Z$7</f>
        <v>0.54440100000000002</v>
      </c>
      <c r="Z859" s="43"/>
      <c r="AA859" s="33">
        <f>I859+O859+R859+U859+X859</f>
        <v>1.5132975000000002</v>
      </c>
      <c r="AB859" s="33">
        <f>K859+P859+S859+V859+Y859</f>
        <v>1.5132975000000002</v>
      </c>
      <c r="AC859" s="33">
        <f>AA859*$AE$7</f>
        <v>0.45398925000000001</v>
      </c>
      <c r="AD859" s="33">
        <f>AB859*$AE$7</f>
        <v>0.45398925000000001</v>
      </c>
      <c r="AE859" s="43"/>
      <c r="AF859" s="43"/>
      <c r="AG859" s="43"/>
      <c r="AH859" s="33">
        <f>(AA859+AC859)*$AJ$7</f>
        <v>5.9018602500000003E-2</v>
      </c>
      <c r="AI859" s="33">
        <f>(AB859+AD859)*$AJ$7</f>
        <v>5.9018602500000003E-2</v>
      </c>
      <c r="AJ859" s="43"/>
      <c r="AK859" s="37">
        <v>5.26</v>
      </c>
      <c r="AL859" s="38">
        <v>5.26</v>
      </c>
      <c r="AM859" s="38">
        <f t="shared" si="213"/>
        <v>5.68</v>
      </c>
      <c r="AN859" s="38">
        <f t="shared" si="215"/>
        <v>5.68</v>
      </c>
      <c r="AO859" s="37">
        <f t="shared" si="214"/>
        <v>1.1399999999999999</v>
      </c>
      <c r="AP859" s="38">
        <f t="shared" si="214"/>
        <v>1.1399999999999999</v>
      </c>
      <c r="AQ859" s="83"/>
      <c r="AR859" s="37">
        <f t="shared" ref="AR859:AS861" si="217">AM859+AO859</f>
        <v>6.8199999999999994</v>
      </c>
      <c r="AS859" s="38">
        <f t="shared" si="217"/>
        <v>6.8199999999999994</v>
      </c>
    </row>
    <row r="860" spans="1:45" ht="51.75" hidden="1" customHeight="1" x14ac:dyDescent="0.25">
      <c r="A860" s="247"/>
      <c r="B860" s="198"/>
      <c r="C860" s="200"/>
      <c r="D860" s="30" t="s">
        <v>46</v>
      </c>
      <c r="E860" s="31">
        <v>10</v>
      </c>
      <c r="F860" s="31">
        <v>10</v>
      </c>
      <c r="G860" s="33">
        <f>$G$594</f>
        <v>4.1000000000000002E-2</v>
      </c>
      <c r="H860" s="33">
        <f t="shared" si="208"/>
        <v>0.41000000000000003</v>
      </c>
      <c r="I860" s="34"/>
      <c r="J860" s="33">
        <f t="shared" si="210"/>
        <v>0.41000000000000003</v>
      </c>
      <c r="K860" s="34"/>
      <c r="L860" s="33"/>
      <c r="M860" s="33"/>
      <c r="N860" s="33"/>
      <c r="O860" s="33"/>
      <c r="P860" s="33"/>
      <c r="Q860" s="33"/>
      <c r="R860" s="33"/>
      <c r="S860" s="35"/>
      <c r="T860" s="43"/>
      <c r="U860" s="36"/>
      <c r="V860" s="36"/>
      <c r="W860" s="43"/>
      <c r="X860" s="33"/>
      <c r="Y860" s="33"/>
      <c r="Z860" s="43"/>
      <c r="AA860" s="33"/>
      <c r="AB860" s="33"/>
      <c r="AC860" s="33"/>
      <c r="AD860" s="33"/>
      <c r="AE860" s="43"/>
      <c r="AF860" s="43"/>
      <c r="AG860" s="43"/>
      <c r="AH860" s="33"/>
      <c r="AI860" s="33"/>
      <c r="AJ860" s="43"/>
      <c r="AK860" s="37"/>
      <c r="AL860" s="38"/>
      <c r="AM860" s="38">
        <f t="shared" si="213"/>
        <v>0</v>
      </c>
      <c r="AN860" s="38">
        <f t="shared" si="215"/>
        <v>0</v>
      </c>
      <c r="AO860" s="37">
        <f t="shared" si="214"/>
        <v>0</v>
      </c>
      <c r="AP860" s="38">
        <f t="shared" si="214"/>
        <v>0</v>
      </c>
      <c r="AQ860" s="83"/>
      <c r="AR860" s="37">
        <f t="shared" si="217"/>
        <v>0</v>
      </c>
      <c r="AS860" s="38">
        <f t="shared" si="217"/>
        <v>0</v>
      </c>
    </row>
    <row r="861" spans="1:45" ht="28.5" customHeight="1" x14ac:dyDescent="0.25">
      <c r="A861" s="246" t="s">
        <v>1089</v>
      </c>
      <c r="B861" s="197" t="s">
        <v>979</v>
      </c>
      <c r="C861" s="199" t="s">
        <v>192</v>
      </c>
      <c r="D861" s="30" t="s">
        <v>811</v>
      </c>
      <c r="E861" s="31">
        <v>9</v>
      </c>
      <c r="F861" s="31">
        <v>9</v>
      </c>
      <c r="G861" s="33">
        <f>$G$595</f>
        <v>6.0999999999999999E-2</v>
      </c>
      <c r="H861" s="33">
        <f t="shared" si="208"/>
        <v>0.54899999999999993</v>
      </c>
      <c r="I861" s="34">
        <f>H861+H862</f>
        <v>1.2050000000000001</v>
      </c>
      <c r="J861" s="33">
        <f t="shared" si="210"/>
        <v>0.54899999999999993</v>
      </c>
      <c r="K861" s="34">
        <f>J861+J862</f>
        <v>1.2050000000000001</v>
      </c>
      <c r="L861" s="33"/>
      <c r="M861" s="33"/>
      <c r="N861" s="33"/>
      <c r="O861" s="33">
        <f>I861*$Q$7</f>
        <v>1.8075000000000001E-2</v>
      </c>
      <c r="P861" s="33">
        <f>K861*$Q$7</f>
        <v>1.8075000000000001E-2</v>
      </c>
      <c r="Q861" s="33"/>
      <c r="R861" s="33">
        <f>I861*$T$7</f>
        <v>0.40970000000000006</v>
      </c>
      <c r="S861" s="35">
        <f>K861*$T$7</f>
        <v>0.40970000000000006</v>
      </c>
      <c r="T861" s="43"/>
      <c r="U861" s="36">
        <f>I861*$W$7</f>
        <v>1.2050000000000002E-4</v>
      </c>
      <c r="V861" s="36">
        <f>K861*$W$7</f>
        <v>1.2050000000000002E-4</v>
      </c>
      <c r="W861" s="43"/>
      <c r="X861" s="33">
        <f>I861*$Z$7</f>
        <v>0.91748700000000005</v>
      </c>
      <c r="Y861" s="33">
        <f>K861*$Z$7</f>
        <v>0.91748700000000005</v>
      </c>
      <c r="Z861" s="43"/>
      <c r="AA861" s="33">
        <f>I861+O861+R861+U861+X861</f>
        <v>2.5503825</v>
      </c>
      <c r="AB861" s="33">
        <f>K861+P861+S861+V861+Y861</f>
        <v>2.5503825</v>
      </c>
      <c r="AC861" s="33">
        <f>AA861*$AE$7</f>
        <v>0.76511474999999995</v>
      </c>
      <c r="AD861" s="33">
        <f>AB861*$AE$7</f>
        <v>0.76511474999999995</v>
      </c>
      <c r="AE861" s="43"/>
      <c r="AF861" s="43"/>
      <c r="AG861" s="43"/>
      <c r="AH861" s="33">
        <f>(AA861+AC861)*$AJ$7</f>
        <v>9.94649175E-2</v>
      </c>
      <c r="AI861" s="33">
        <f>(AB861+AD861)*$AJ$7</f>
        <v>9.94649175E-2</v>
      </c>
      <c r="AJ861" s="43"/>
      <c r="AK861" s="37">
        <v>8.85</v>
      </c>
      <c r="AL861" s="38">
        <v>8.85</v>
      </c>
      <c r="AM861" s="38">
        <f t="shared" si="213"/>
        <v>9.56</v>
      </c>
      <c r="AN861" s="38">
        <f t="shared" si="215"/>
        <v>9.56</v>
      </c>
      <c r="AO861" s="37">
        <f t="shared" si="214"/>
        <v>1.91</v>
      </c>
      <c r="AP861" s="38">
        <f t="shared" si="214"/>
        <v>1.91</v>
      </c>
      <c r="AQ861" s="83"/>
      <c r="AR861" s="37">
        <f t="shared" si="217"/>
        <v>11.47</v>
      </c>
      <c r="AS861" s="38">
        <f t="shared" si="217"/>
        <v>11.47</v>
      </c>
    </row>
    <row r="862" spans="1:45" ht="0.75" hidden="1" customHeight="1" x14ac:dyDescent="0.25">
      <c r="A862" s="247"/>
      <c r="B862" s="198"/>
      <c r="C862" s="200"/>
      <c r="D862" s="30" t="s">
        <v>46</v>
      </c>
      <c r="E862" s="31">
        <v>16</v>
      </c>
      <c r="F862" s="31">
        <v>16</v>
      </c>
      <c r="G862" s="33">
        <f>$G$594</f>
        <v>4.1000000000000002E-2</v>
      </c>
      <c r="H862" s="33">
        <f t="shared" si="208"/>
        <v>0.65600000000000003</v>
      </c>
      <c r="I862" s="34"/>
      <c r="J862" s="33">
        <f t="shared" si="210"/>
        <v>0.65600000000000003</v>
      </c>
      <c r="K862" s="34"/>
      <c r="L862" s="33"/>
      <c r="M862" s="33"/>
      <c r="N862" s="33"/>
      <c r="O862" s="33"/>
      <c r="P862" s="33"/>
      <c r="Q862" s="33"/>
      <c r="R862" s="33"/>
      <c r="S862" s="35"/>
      <c r="T862" s="43"/>
      <c r="U862" s="36"/>
      <c r="V862" s="36"/>
      <c r="W862" s="43"/>
      <c r="X862" s="33"/>
      <c r="Y862" s="33"/>
      <c r="Z862" s="43"/>
      <c r="AA862" s="33"/>
      <c r="AB862" s="33"/>
      <c r="AC862" s="33"/>
      <c r="AD862" s="33"/>
      <c r="AE862" s="43"/>
      <c r="AF862" s="43"/>
      <c r="AG862" s="43"/>
      <c r="AH862" s="33"/>
      <c r="AI862" s="33"/>
      <c r="AJ862" s="43"/>
      <c r="AK862" s="37"/>
      <c r="AL862" s="38"/>
      <c r="AM862" s="38">
        <f t="shared" si="213"/>
        <v>0</v>
      </c>
      <c r="AN862" s="38">
        <f t="shared" si="215"/>
        <v>0</v>
      </c>
      <c r="AO862" s="37">
        <f t="shared" si="214"/>
        <v>0</v>
      </c>
      <c r="AP862" s="38">
        <f t="shared" si="214"/>
        <v>0</v>
      </c>
      <c r="AQ862" s="83"/>
      <c r="AR862" s="37"/>
      <c r="AS862" s="38"/>
    </row>
    <row r="863" spans="1:45" ht="17.25" customHeight="1" x14ac:dyDescent="0.25">
      <c r="A863" s="140" t="s">
        <v>1090</v>
      </c>
      <c r="B863" s="28" t="s">
        <v>1081</v>
      </c>
      <c r="C863" s="29"/>
      <c r="D863" s="30"/>
      <c r="E863" s="31"/>
      <c r="F863" s="31"/>
      <c r="G863" s="33"/>
      <c r="H863" s="33"/>
      <c r="I863" s="34"/>
      <c r="J863" s="33"/>
      <c r="K863" s="34"/>
      <c r="L863" s="33"/>
      <c r="M863" s="33"/>
      <c r="N863" s="33"/>
      <c r="O863" s="33"/>
      <c r="P863" s="33"/>
      <c r="Q863" s="33"/>
      <c r="R863" s="33"/>
      <c r="S863" s="35"/>
      <c r="T863" s="43"/>
      <c r="U863" s="36"/>
      <c r="V863" s="36"/>
      <c r="W863" s="43"/>
      <c r="X863" s="33"/>
      <c r="Y863" s="33"/>
      <c r="Z863" s="43"/>
      <c r="AA863" s="33"/>
      <c r="AB863" s="33"/>
      <c r="AC863" s="33"/>
      <c r="AD863" s="33"/>
      <c r="AE863" s="43"/>
      <c r="AF863" s="43"/>
      <c r="AG863" s="43"/>
      <c r="AH863" s="33"/>
      <c r="AI863" s="33"/>
      <c r="AJ863" s="43"/>
      <c r="AK863" s="37"/>
      <c r="AL863" s="38"/>
      <c r="AM863" s="38"/>
      <c r="AN863" s="38"/>
      <c r="AO863" s="37"/>
      <c r="AP863" s="38"/>
      <c r="AQ863" s="83"/>
      <c r="AR863" s="37"/>
      <c r="AS863" s="38"/>
    </row>
    <row r="864" spans="1:45" ht="18" customHeight="1" x14ac:dyDescent="0.25">
      <c r="A864" s="246" t="s">
        <v>1091</v>
      </c>
      <c r="B864" s="197" t="s">
        <v>1083</v>
      </c>
      <c r="C864" s="199" t="s">
        <v>192</v>
      </c>
      <c r="D864" s="30" t="s">
        <v>811</v>
      </c>
      <c r="E864" s="31">
        <v>15</v>
      </c>
      <c r="F864" s="31">
        <v>15</v>
      </c>
      <c r="G864" s="33">
        <f>$G$595</f>
        <v>6.0999999999999999E-2</v>
      </c>
      <c r="H864" s="33">
        <f t="shared" si="208"/>
        <v>0.91500000000000004</v>
      </c>
      <c r="I864" s="34">
        <f>H864+H865</f>
        <v>1.9400000000000002</v>
      </c>
      <c r="J864" s="33">
        <f t="shared" si="210"/>
        <v>0.91500000000000004</v>
      </c>
      <c r="K864" s="34">
        <f>J864+J865</f>
        <v>1.9400000000000002</v>
      </c>
      <c r="L864" s="33"/>
      <c r="M864" s="33"/>
      <c r="N864" s="33"/>
      <c r="O864" s="33">
        <f>I864*$Q$7</f>
        <v>2.9100000000000001E-2</v>
      </c>
      <c r="P864" s="33">
        <f>K864*$Q$7</f>
        <v>2.9100000000000001E-2</v>
      </c>
      <c r="Q864" s="33"/>
      <c r="R864" s="33">
        <f>I864*$T$7</f>
        <v>0.65960000000000008</v>
      </c>
      <c r="S864" s="35">
        <f>K864*$T$7</f>
        <v>0.65960000000000008</v>
      </c>
      <c r="T864" s="43"/>
      <c r="U864" s="36">
        <f>I864*$W$7</f>
        <v>1.9400000000000003E-4</v>
      </c>
      <c r="V864" s="36">
        <f>K864*$W$7</f>
        <v>1.9400000000000003E-4</v>
      </c>
      <c r="W864" s="43"/>
      <c r="X864" s="33">
        <f>I864*$Z$7</f>
        <v>1.4771160000000001</v>
      </c>
      <c r="Y864" s="33">
        <f>K864*$Z$7</f>
        <v>1.4771160000000001</v>
      </c>
      <c r="Z864" s="43"/>
      <c r="AA864" s="33">
        <f>I864+O864+R864+U864+X864</f>
        <v>4.1060100000000004</v>
      </c>
      <c r="AB864" s="33">
        <f>K864+P864+S864+V864+Y864</f>
        <v>4.1060100000000004</v>
      </c>
      <c r="AC864" s="33">
        <f>AA864*$AE$7</f>
        <v>1.231803</v>
      </c>
      <c r="AD864" s="33">
        <f>AB864*$AE$7</f>
        <v>1.231803</v>
      </c>
      <c r="AE864" s="43"/>
      <c r="AF864" s="43"/>
      <c r="AG864" s="43"/>
      <c r="AH864" s="33">
        <f>(AA864+AC864)*$AJ$7</f>
        <v>0.16013439000000002</v>
      </c>
      <c r="AI864" s="33">
        <f>(AB864+AD864)*$AJ$7</f>
        <v>0.16013439000000002</v>
      </c>
      <c r="AJ864" s="43"/>
      <c r="AK864" s="37">
        <v>14.26</v>
      </c>
      <c r="AL864" s="38">
        <v>14.26</v>
      </c>
      <c r="AM864" s="38">
        <f t="shared" si="213"/>
        <v>15.4</v>
      </c>
      <c r="AN864" s="38">
        <f t="shared" si="215"/>
        <v>15.4</v>
      </c>
      <c r="AO864" s="37">
        <f t="shared" si="214"/>
        <v>3.08</v>
      </c>
      <c r="AP864" s="38">
        <f t="shared" si="214"/>
        <v>3.08</v>
      </c>
      <c r="AQ864" s="83"/>
      <c r="AR864" s="37">
        <f>AM864+AO864</f>
        <v>18.48</v>
      </c>
      <c r="AS864" s="38">
        <f>AN864+AP864</f>
        <v>18.48</v>
      </c>
    </row>
    <row r="865" spans="1:45" ht="51.75" hidden="1" customHeight="1" x14ac:dyDescent="0.25">
      <c r="A865" s="247"/>
      <c r="B865" s="198"/>
      <c r="C865" s="200"/>
      <c r="D865" s="30" t="s">
        <v>46</v>
      </c>
      <c r="E865" s="31">
        <v>25</v>
      </c>
      <c r="F865" s="31">
        <v>25</v>
      </c>
      <c r="G865" s="33">
        <f>$G$594</f>
        <v>4.1000000000000002E-2</v>
      </c>
      <c r="H865" s="33">
        <f t="shared" si="208"/>
        <v>1.0250000000000001</v>
      </c>
      <c r="I865" s="34"/>
      <c r="J865" s="33">
        <f t="shared" si="210"/>
        <v>1.0250000000000001</v>
      </c>
      <c r="K865" s="34"/>
      <c r="L865" s="33"/>
      <c r="M865" s="33"/>
      <c r="N865" s="33"/>
      <c r="O865" s="33"/>
      <c r="P865" s="33"/>
      <c r="Q865" s="33"/>
      <c r="R865" s="33"/>
      <c r="S865" s="35"/>
      <c r="T865" s="43"/>
      <c r="U865" s="36"/>
      <c r="V865" s="36"/>
      <c r="W865" s="43"/>
      <c r="X865" s="33"/>
      <c r="Y865" s="33"/>
      <c r="Z865" s="43"/>
      <c r="AA865" s="33"/>
      <c r="AB865" s="33"/>
      <c r="AC865" s="33"/>
      <c r="AD865" s="33"/>
      <c r="AE865" s="43"/>
      <c r="AF865" s="43"/>
      <c r="AG865" s="43"/>
      <c r="AH865" s="33"/>
      <c r="AI865" s="33"/>
      <c r="AJ865" s="43"/>
      <c r="AK865" s="37"/>
      <c r="AL865" s="38"/>
      <c r="AM865" s="38">
        <f t="shared" si="213"/>
        <v>0</v>
      </c>
      <c r="AN865" s="38">
        <f t="shared" si="215"/>
        <v>0</v>
      </c>
      <c r="AO865" s="37">
        <f t="shared" si="214"/>
        <v>0</v>
      </c>
      <c r="AP865" s="38">
        <f t="shared" si="214"/>
        <v>0</v>
      </c>
      <c r="AQ865" s="83"/>
      <c r="AR865" s="37"/>
      <c r="AS865" s="38"/>
    </row>
    <row r="866" spans="1:45" ht="28.5" customHeight="1" x14ac:dyDescent="0.25">
      <c r="A866" s="140" t="s">
        <v>1092</v>
      </c>
      <c r="B866" s="28" t="s">
        <v>1093</v>
      </c>
      <c r="C866" s="29"/>
      <c r="D866" s="30"/>
      <c r="E866" s="31"/>
      <c r="F866" s="31"/>
      <c r="G866" s="33"/>
      <c r="H866" s="33"/>
      <c r="I866" s="34"/>
      <c r="J866" s="33"/>
      <c r="K866" s="34"/>
      <c r="L866" s="33"/>
      <c r="M866" s="33"/>
      <c r="N866" s="33"/>
      <c r="O866" s="33"/>
      <c r="P866" s="33"/>
      <c r="Q866" s="33"/>
      <c r="R866" s="33"/>
      <c r="S866" s="35"/>
      <c r="T866" s="43"/>
      <c r="U866" s="36"/>
      <c r="V866" s="36"/>
      <c r="W866" s="43"/>
      <c r="X866" s="33"/>
      <c r="Y866" s="33"/>
      <c r="Z866" s="43"/>
      <c r="AA866" s="33"/>
      <c r="AB866" s="33"/>
      <c r="AC866" s="33"/>
      <c r="AD866" s="33"/>
      <c r="AE866" s="43"/>
      <c r="AF866" s="43"/>
      <c r="AG866" s="43"/>
      <c r="AH866" s="33"/>
      <c r="AI866" s="33"/>
      <c r="AJ866" s="43"/>
      <c r="AK866" s="37"/>
      <c r="AL866" s="38"/>
      <c r="AM866" s="38"/>
      <c r="AN866" s="38"/>
      <c r="AO866" s="37"/>
      <c r="AP866" s="38"/>
      <c r="AQ866" s="83"/>
      <c r="AR866" s="37"/>
      <c r="AS866" s="38"/>
    </row>
    <row r="867" spans="1:45" ht="31.5" customHeight="1" x14ac:dyDescent="0.25">
      <c r="A867" s="246" t="s">
        <v>1094</v>
      </c>
      <c r="B867" s="197" t="s">
        <v>1095</v>
      </c>
      <c r="C867" s="199" t="s">
        <v>192</v>
      </c>
      <c r="D867" s="30" t="s">
        <v>811</v>
      </c>
      <c r="E867" s="31">
        <v>5</v>
      </c>
      <c r="F867" s="31">
        <v>5</v>
      </c>
      <c r="G867" s="33">
        <f>$G$595</f>
        <v>6.0999999999999999E-2</v>
      </c>
      <c r="H867" s="33">
        <f t="shared" si="208"/>
        <v>0.30499999999999999</v>
      </c>
      <c r="I867" s="34">
        <f>H867+H868</f>
        <v>0.71500000000000008</v>
      </c>
      <c r="J867" s="33">
        <f t="shared" si="210"/>
        <v>0.30499999999999999</v>
      </c>
      <c r="K867" s="34">
        <f>J867+J868</f>
        <v>0.71500000000000008</v>
      </c>
      <c r="L867" s="33"/>
      <c r="M867" s="33"/>
      <c r="N867" s="33"/>
      <c r="O867" s="33">
        <f>I867*$Q$7</f>
        <v>1.0725E-2</v>
      </c>
      <c r="P867" s="33">
        <f>K867*$Q$7</f>
        <v>1.0725E-2</v>
      </c>
      <c r="Q867" s="33"/>
      <c r="R867" s="33">
        <f>I867*$T$7</f>
        <v>0.24310000000000004</v>
      </c>
      <c r="S867" s="35">
        <f>K867*$T$7</f>
        <v>0.24310000000000004</v>
      </c>
      <c r="T867" s="43"/>
      <c r="U867" s="36">
        <f>I867*$W$7</f>
        <v>7.1500000000000017E-5</v>
      </c>
      <c r="V867" s="36">
        <f>K867*$W$7</f>
        <v>7.1500000000000017E-5</v>
      </c>
      <c r="W867" s="43"/>
      <c r="X867" s="33">
        <f>I867*$Z$7</f>
        <v>0.54440100000000002</v>
      </c>
      <c r="Y867" s="33">
        <f>K867*$Z$7</f>
        <v>0.54440100000000002</v>
      </c>
      <c r="Z867" s="43"/>
      <c r="AA867" s="33">
        <f>I867+O867+R867+U867+X867</f>
        <v>1.5132975000000002</v>
      </c>
      <c r="AB867" s="33">
        <f>K867+P867+S867+V867+Y867</f>
        <v>1.5132975000000002</v>
      </c>
      <c r="AC867" s="33">
        <f>AA867*$AE$7</f>
        <v>0.45398925000000001</v>
      </c>
      <c r="AD867" s="33">
        <f>AB867*$AE$7</f>
        <v>0.45398925000000001</v>
      </c>
      <c r="AE867" s="43"/>
      <c r="AF867" s="43"/>
      <c r="AG867" s="43"/>
      <c r="AH867" s="33">
        <f>(AA867+AC867)*$AJ$7</f>
        <v>5.9018602500000003E-2</v>
      </c>
      <c r="AI867" s="33">
        <f>(AB867+AD867)*$AJ$7</f>
        <v>5.9018602500000003E-2</v>
      </c>
      <c r="AJ867" s="43"/>
      <c r="AK867" s="37">
        <v>5.26</v>
      </c>
      <c r="AL867" s="38">
        <v>5.26</v>
      </c>
      <c r="AM867" s="38">
        <f t="shared" si="213"/>
        <v>5.68</v>
      </c>
      <c r="AN867" s="38">
        <f t="shared" si="215"/>
        <v>5.68</v>
      </c>
      <c r="AO867" s="37">
        <f t="shared" si="214"/>
        <v>1.1399999999999999</v>
      </c>
      <c r="AP867" s="38">
        <f t="shared" si="214"/>
        <v>1.1399999999999999</v>
      </c>
      <c r="AQ867" s="83"/>
      <c r="AR867" s="37">
        <f>AM867+AO867</f>
        <v>6.8199999999999994</v>
      </c>
      <c r="AS867" s="38">
        <f>AN867+AP867</f>
        <v>6.8199999999999994</v>
      </c>
    </row>
    <row r="868" spans="1:45" ht="51.75" hidden="1" customHeight="1" x14ac:dyDescent="0.25">
      <c r="A868" s="247"/>
      <c r="B868" s="198"/>
      <c r="C868" s="200"/>
      <c r="D868" s="30" t="s">
        <v>46</v>
      </c>
      <c r="E868" s="31">
        <v>10</v>
      </c>
      <c r="F868" s="31">
        <v>10</v>
      </c>
      <c r="G868" s="33">
        <f>$G$594</f>
        <v>4.1000000000000002E-2</v>
      </c>
      <c r="H868" s="33">
        <f t="shared" si="208"/>
        <v>0.41000000000000003</v>
      </c>
      <c r="I868" s="34"/>
      <c r="J868" s="33">
        <f t="shared" si="210"/>
        <v>0.41000000000000003</v>
      </c>
      <c r="K868" s="34"/>
      <c r="L868" s="33"/>
      <c r="M868" s="33"/>
      <c r="N868" s="33"/>
      <c r="O868" s="33"/>
      <c r="P868" s="33"/>
      <c r="Q868" s="33"/>
      <c r="R868" s="33"/>
      <c r="S868" s="35"/>
      <c r="T868" s="43"/>
      <c r="U868" s="36"/>
      <c r="V868" s="36"/>
      <c r="W868" s="43"/>
      <c r="X868" s="33"/>
      <c r="Y868" s="33"/>
      <c r="Z868" s="43"/>
      <c r="AA868" s="33"/>
      <c r="AB868" s="33"/>
      <c r="AC868" s="33"/>
      <c r="AD868" s="33"/>
      <c r="AE868" s="43"/>
      <c r="AF868" s="43"/>
      <c r="AG868" s="43"/>
      <c r="AH868" s="33"/>
      <c r="AI868" s="33"/>
      <c r="AJ868" s="43"/>
      <c r="AK868" s="37"/>
      <c r="AL868" s="38"/>
      <c r="AM868" s="38">
        <f t="shared" si="213"/>
        <v>0</v>
      </c>
      <c r="AN868" s="38">
        <f t="shared" si="215"/>
        <v>0</v>
      </c>
      <c r="AO868" s="37">
        <f t="shared" si="214"/>
        <v>0</v>
      </c>
      <c r="AP868" s="38">
        <f t="shared" si="214"/>
        <v>0</v>
      </c>
      <c r="AQ868" s="83"/>
      <c r="AR868" s="37"/>
      <c r="AS868" s="38"/>
    </row>
    <row r="869" spans="1:45" ht="30.75" customHeight="1" x14ac:dyDescent="0.25">
      <c r="A869" s="140" t="s">
        <v>1096</v>
      </c>
      <c r="B869" s="28" t="s">
        <v>1069</v>
      </c>
      <c r="C869" s="29"/>
      <c r="D869" s="30"/>
      <c r="E869" s="31"/>
      <c r="F869" s="31"/>
      <c r="G869" s="33"/>
      <c r="H869" s="33"/>
      <c r="I869" s="34"/>
      <c r="J869" s="33"/>
      <c r="K869" s="34"/>
      <c r="L869" s="33"/>
      <c r="M869" s="33"/>
      <c r="N869" s="33"/>
      <c r="O869" s="33"/>
      <c r="P869" s="33"/>
      <c r="Q869" s="33"/>
      <c r="R869" s="33"/>
      <c r="S869" s="35"/>
      <c r="T869" s="43"/>
      <c r="U869" s="36"/>
      <c r="V869" s="36"/>
      <c r="W869" s="43"/>
      <c r="X869" s="33"/>
      <c r="Y869" s="33"/>
      <c r="Z869" s="43"/>
      <c r="AA869" s="33"/>
      <c r="AB869" s="33"/>
      <c r="AC869" s="33"/>
      <c r="AD869" s="33"/>
      <c r="AE869" s="43"/>
      <c r="AF869" s="43"/>
      <c r="AG869" s="43"/>
      <c r="AH869" s="33"/>
      <c r="AI869" s="33"/>
      <c r="AJ869" s="43"/>
      <c r="AK869" s="37"/>
      <c r="AL869" s="38"/>
      <c r="AM869" s="38"/>
      <c r="AN869" s="38"/>
      <c r="AO869" s="37"/>
      <c r="AP869" s="38"/>
      <c r="AQ869" s="83"/>
      <c r="AR869" s="37"/>
      <c r="AS869" s="38"/>
    </row>
    <row r="870" spans="1:45" ht="18.75" customHeight="1" x14ac:dyDescent="0.25">
      <c r="A870" s="246" t="s">
        <v>1097</v>
      </c>
      <c r="B870" s="197" t="s">
        <v>1071</v>
      </c>
      <c r="C870" s="199" t="s">
        <v>192</v>
      </c>
      <c r="D870" s="30" t="s">
        <v>811</v>
      </c>
      <c r="E870" s="31">
        <v>7</v>
      </c>
      <c r="F870" s="31">
        <v>7</v>
      </c>
      <c r="G870" s="33">
        <f>$G$595</f>
        <v>6.0999999999999999E-2</v>
      </c>
      <c r="H870" s="33">
        <f t="shared" si="208"/>
        <v>0.42699999999999999</v>
      </c>
      <c r="I870" s="34">
        <f>H870+H871</f>
        <v>0.96</v>
      </c>
      <c r="J870" s="33">
        <f t="shared" si="210"/>
        <v>0.42699999999999999</v>
      </c>
      <c r="K870" s="34">
        <f>J870+J871</f>
        <v>0.96</v>
      </c>
      <c r="L870" s="33"/>
      <c r="M870" s="33"/>
      <c r="N870" s="33"/>
      <c r="O870" s="33">
        <f>I870*$Q$7</f>
        <v>1.44E-2</v>
      </c>
      <c r="P870" s="33">
        <f>K870*$Q$7</f>
        <v>1.44E-2</v>
      </c>
      <c r="Q870" s="33"/>
      <c r="R870" s="33">
        <f>I870*$T$7</f>
        <v>0.32640000000000002</v>
      </c>
      <c r="S870" s="35">
        <f>K870*$T$7</f>
        <v>0.32640000000000002</v>
      </c>
      <c r="T870" s="43"/>
      <c r="U870" s="36">
        <f>I870*$W$7</f>
        <v>9.6000000000000002E-5</v>
      </c>
      <c r="V870" s="36">
        <f>K870*$W$7</f>
        <v>9.6000000000000002E-5</v>
      </c>
      <c r="W870" s="43"/>
      <c r="X870" s="33">
        <f>I870*$Z$7</f>
        <v>0.73094399999999993</v>
      </c>
      <c r="Y870" s="33">
        <f>K870*$Z$7</f>
        <v>0.73094399999999993</v>
      </c>
      <c r="Z870" s="43"/>
      <c r="AA870" s="33">
        <f>I870+O870+R870+U870+X870</f>
        <v>2.0318399999999999</v>
      </c>
      <c r="AB870" s="33">
        <f>K870+P870+S870+V870+Y870</f>
        <v>2.0318399999999999</v>
      </c>
      <c r="AC870" s="33">
        <f>AA870*$AE$7</f>
        <v>0.60955199999999998</v>
      </c>
      <c r="AD870" s="33">
        <f>AB870*$AE$7</f>
        <v>0.60955199999999998</v>
      </c>
      <c r="AE870" s="43"/>
      <c r="AF870" s="43"/>
      <c r="AG870" s="43"/>
      <c r="AH870" s="33">
        <f>(AA870+AC870)*$AJ$7</f>
        <v>7.9241759999999994E-2</v>
      </c>
      <c r="AI870" s="33">
        <f>(AB870+AD870)*$AJ$7</f>
        <v>7.9241759999999994E-2</v>
      </c>
      <c r="AJ870" s="43"/>
      <c r="AK870" s="37">
        <v>7.06</v>
      </c>
      <c r="AL870" s="38">
        <v>7.06</v>
      </c>
      <c r="AM870" s="38">
        <f t="shared" si="213"/>
        <v>7.62</v>
      </c>
      <c r="AN870" s="38">
        <f t="shared" si="215"/>
        <v>7.62</v>
      </c>
      <c r="AO870" s="37">
        <f t="shared" si="214"/>
        <v>1.52</v>
      </c>
      <c r="AP870" s="38">
        <f t="shared" si="214"/>
        <v>1.52</v>
      </c>
      <c r="AQ870" s="83"/>
      <c r="AR870" s="37">
        <f t="shared" ref="AR870:AS872" si="218">AM870+AO870</f>
        <v>9.14</v>
      </c>
      <c r="AS870" s="38">
        <f t="shared" si="218"/>
        <v>9.14</v>
      </c>
    </row>
    <row r="871" spans="1:45" ht="0.75" hidden="1" customHeight="1" x14ac:dyDescent="0.25">
      <c r="A871" s="247"/>
      <c r="B871" s="198"/>
      <c r="C871" s="200"/>
      <c r="D871" s="30" t="s">
        <v>46</v>
      </c>
      <c r="E871" s="31">
        <v>13</v>
      </c>
      <c r="F871" s="31">
        <v>13</v>
      </c>
      <c r="G871" s="33">
        <f>$G$594</f>
        <v>4.1000000000000002E-2</v>
      </c>
      <c r="H871" s="33">
        <f t="shared" si="208"/>
        <v>0.53300000000000003</v>
      </c>
      <c r="I871" s="34"/>
      <c r="J871" s="33">
        <f t="shared" si="210"/>
        <v>0.53300000000000003</v>
      </c>
      <c r="K871" s="34"/>
      <c r="L871" s="33"/>
      <c r="M871" s="33"/>
      <c r="N871" s="33"/>
      <c r="O871" s="33"/>
      <c r="P871" s="33"/>
      <c r="Q871" s="33"/>
      <c r="R871" s="33"/>
      <c r="S871" s="35"/>
      <c r="T871" s="43"/>
      <c r="U871" s="36"/>
      <c r="V871" s="36"/>
      <c r="W871" s="43"/>
      <c r="X871" s="33"/>
      <c r="Y871" s="33"/>
      <c r="Z871" s="43"/>
      <c r="AA871" s="33"/>
      <c r="AB871" s="33"/>
      <c r="AC871" s="33"/>
      <c r="AD871" s="33"/>
      <c r="AE871" s="43"/>
      <c r="AF871" s="43"/>
      <c r="AG871" s="43"/>
      <c r="AH871" s="33"/>
      <c r="AI871" s="33"/>
      <c r="AJ871" s="43"/>
      <c r="AK871" s="37"/>
      <c r="AL871" s="38"/>
      <c r="AM871" s="38">
        <f t="shared" si="213"/>
        <v>0</v>
      </c>
      <c r="AN871" s="38">
        <f t="shared" si="215"/>
        <v>0</v>
      </c>
      <c r="AO871" s="37">
        <f t="shared" si="214"/>
        <v>0</v>
      </c>
      <c r="AP871" s="38">
        <f t="shared" si="214"/>
        <v>0</v>
      </c>
      <c r="AQ871" s="83"/>
      <c r="AR871" s="37">
        <f t="shared" si="218"/>
        <v>0</v>
      </c>
      <c r="AS871" s="38">
        <f t="shared" si="218"/>
        <v>0</v>
      </c>
    </row>
    <row r="872" spans="1:45" ht="18.75" customHeight="1" x14ac:dyDescent="0.25">
      <c r="A872" s="246" t="s">
        <v>1098</v>
      </c>
      <c r="B872" s="197" t="s">
        <v>1073</v>
      </c>
      <c r="C872" s="199" t="s">
        <v>192</v>
      </c>
      <c r="D872" s="30" t="s">
        <v>811</v>
      </c>
      <c r="E872" s="31">
        <v>9</v>
      </c>
      <c r="F872" s="31">
        <v>9</v>
      </c>
      <c r="G872" s="33">
        <f>$G$595</f>
        <v>6.0999999999999999E-2</v>
      </c>
      <c r="H872" s="33">
        <f t="shared" si="208"/>
        <v>0.54899999999999993</v>
      </c>
      <c r="I872" s="34">
        <f>H872+H873</f>
        <v>1.2050000000000001</v>
      </c>
      <c r="J872" s="33">
        <f t="shared" si="210"/>
        <v>0.54899999999999993</v>
      </c>
      <c r="K872" s="34">
        <f>J872+J873</f>
        <v>1.2050000000000001</v>
      </c>
      <c r="L872" s="33"/>
      <c r="M872" s="33"/>
      <c r="N872" s="33"/>
      <c r="O872" s="33">
        <f>I872*$Q$7</f>
        <v>1.8075000000000001E-2</v>
      </c>
      <c r="P872" s="33">
        <f>K872*$Q$7</f>
        <v>1.8075000000000001E-2</v>
      </c>
      <c r="Q872" s="33"/>
      <c r="R872" s="33">
        <f>I872*$T$7</f>
        <v>0.40970000000000006</v>
      </c>
      <c r="S872" s="35">
        <f>K872*$T$7</f>
        <v>0.40970000000000006</v>
      </c>
      <c r="T872" s="43"/>
      <c r="U872" s="36">
        <f>I872*$W$7</f>
        <v>1.2050000000000002E-4</v>
      </c>
      <c r="V872" s="36">
        <f>K872*$W$7</f>
        <v>1.2050000000000002E-4</v>
      </c>
      <c r="W872" s="43"/>
      <c r="X872" s="33">
        <f>I872*$Z$7</f>
        <v>0.91748700000000005</v>
      </c>
      <c r="Y872" s="33">
        <f>K872*$Z$7</f>
        <v>0.91748700000000005</v>
      </c>
      <c r="Z872" s="43"/>
      <c r="AA872" s="33">
        <f>I872+O872+R872+U872+X872</f>
        <v>2.5503825</v>
      </c>
      <c r="AB872" s="33">
        <f>K872+P872+S872+V872+Y872</f>
        <v>2.5503825</v>
      </c>
      <c r="AC872" s="33">
        <f>AA872*$AE$7</f>
        <v>0.76511474999999995</v>
      </c>
      <c r="AD872" s="33">
        <f>AB872*$AE$7</f>
        <v>0.76511474999999995</v>
      </c>
      <c r="AE872" s="43"/>
      <c r="AF872" s="43"/>
      <c r="AG872" s="43"/>
      <c r="AH872" s="33">
        <f>(AA872+AC872)*$AJ$7</f>
        <v>9.94649175E-2</v>
      </c>
      <c r="AI872" s="33">
        <f>(AB872+AD872)*$AJ$7</f>
        <v>9.94649175E-2</v>
      </c>
      <c r="AJ872" s="43"/>
      <c r="AK872" s="37">
        <v>8.85</v>
      </c>
      <c r="AL872" s="38">
        <v>8.85</v>
      </c>
      <c r="AM872" s="38">
        <f t="shared" si="213"/>
        <v>9.56</v>
      </c>
      <c r="AN872" s="38">
        <f t="shared" si="215"/>
        <v>9.56</v>
      </c>
      <c r="AO872" s="37">
        <f t="shared" si="214"/>
        <v>1.91</v>
      </c>
      <c r="AP872" s="38">
        <f t="shared" si="214"/>
        <v>1.91</v>
      </c>
      <c r="AQ872" s="83"/>
      <c r="AR872" s="37">
        <f t="shared" si="218"/>
        <v>11.47</v>
      </c>
      <c r="AS872" s="38">
        <f t="shared" si="218"/>
        <v>11.47</v>
      </c>
    </row>
    <row r="873" spans="1:45" ht="51.75" hidden="1" customHeight="1" x14ac:dyDescent="0.25">
      <c r="A873" s="247"/>
      <c r="B873" s="198"/>
      <c r="C873" s="200"/>
      <c r="D873" s="30" t="s">
        <v>46</v>
      </c>
      <c r="E873" s="31">
        <v>16</v>
      </c>
      <c r="F873" s="31">
        <v>16</v>
      </c>
      <c r="G873" s="33">
        <f>$G$594</f>
        <v>4.1000000000000002E-2</v>
      </c>
      <c r="H873" s="33">
        <f t="shared" si="208"/>
        <v>0.65600000000000003</v>
      </c>
      <c r="I873" s="34"/>
      <c r="J873" s="33">
        <f t="shared" si="210"/>
        <v>0.65600000000000003</v>
      </c>
      <c r="K873" s="34"/>
      <c r="L873" s="33"/>
      <c r="M873" s="33"/>
      <c r="N873" s="33"/>
      <c r="O873" s="33"/>
      <c r="P873" s="33"/>
      <c r="Q873" s="33"/>
      <c r="R873" s="33"/>
      <c r="S873" s="35"/>
      <c r="T873" s="43"/>
      <c r="U873" s="36"/>
      <c r="V873" s="36"/>
      <c r="W873" s="43"/>
      <c r="X873" s="33"/>
      <c r="Y873" s="33"/>
      <c r="Z873" s="43"/>
      <c r="AA873" s="33"/>
      <c r="AB873" s="33"/>
      <c r="AC873" s="33"/>
      <c r="AD873" s="33"/>
      <c r="AE873" s="43"/>
      <c r="AF873" s="43"/>
      <c r="AG873" s="43"/>
      <c r="AH873" s="33"/>
      <c r="AI873" s="33"/>
      <c r="AJ873" s="43"/>
      <c r="AK873" s="37"/>
      <c r="AL873" s="38"/>
      <c r="AM873" s="38">
        <f t="shared" si="213"/>
        <v>0</v>
      </c>
      <c r="AN873" s="38">
        <f t="shared" si="215"/>
        <v>0</v>
      </c>
      <c r="AO873" s="37">
        <f t="shared" si="214"/>
        <v>0</v>
      </c>
      <c r="AP873" s="38">
        <f t="shared" si="214"/>
        <v>0</v>
      </c>
      <c r="AQ873" s="83"/>
      <c r="AR873" s="37"/>
      <c r="AS873" s="38"/>
    </row>
    <row r="874" spans="1:45" ht="18" customHeight="1" x14ac:dyDescent="0.25">
      <c r="A874" s="140" t="s">
        <v>1099</v>
      </c>
      <c r="B874" s="28" t="s">
        <v>1081</v>
      </c>
      <c r="C874" s="29"/>
      <c r="D874" s="30"/>
      <c r="E874" s="31"/>
      <c r="F874" s="31"/>
      <c r="G874" s="33"/>
      <c r="H874" s="33"/>
      <c r="I874" s="34"/>
      <c r="J874" s="33"/>
      <c r="K874" s="34"/>
      <c r="L874" s="33"/>
      <c r="M874" s="33"/>
      <c r="N874" s="33"/>
      <c r="O874" s="33"/>
      <c r="P874" s="33"/>
      <c r="Q874" s="33"/>
      <c r="R874" s="33"/>
      <c r="S874" s="35"/>
      <c r="T874" s="43"/>
      <c r="U874" s="36"/>
      <c r="V874" s="36"/>
      <c r="W874" s="43"/>
      <c r="X874" s="33"/>
      <c r="Y874" s="33"/>
      <c r="Z874" s="43"/>
      <c r="AA874" s="33"/>
      <c r="AB874" s="33"/>
      <c r="AC874" s="33"/>
      <c r="AD874" s="33"/>
      <c r="AE874" s="43"/>
      <c r="AF874" s="43"/>
      <c r="AG874" s="43"/>
      <c r="AH874" s="33"/>
      <c r="AI874" s="33"/>
      <c r="AJ874" s="43"/>
      <c r="AK874" s="37"/>
      <c r="AL874" s="38"/>
      <c r="AM874" s="38"/>
      <c r="AN874" s="38"/>
      <c r="AO874" s="37"/>
      <c r="AP874" s="38"/>
      <c r="AQ874" s="83"/>
      <c r="AR874" s="37"/>
      <c r="AS874" s="38"/>
    </row>
    <row r="875" spans="1:45" ht="18" customHeight="1" x14ac:dyDescent="0.25">
      <c r="A875" s="246" t="s">
        <v>1100</v>
      </c>
      <c r="B875" s="197" t="s">
        <v>1083</v>
      </c>
      <c r="C875" s="199" t="s">
        <v>192</v>
      </c>
      <c r="D875" s="30" t="s">
        <v>811</v>
      </c>
      <c r="E875" s="31">
        <v>14</v>
      </c>
      <c r="F875" s="31">
        <v>14</v>
      </c>
      <c r="G875" s="33">
        <f>$G$595</f>
        <v>6.0999999999999999E-2</v>
      </c>
      <c r="H875" s="33">
        <f t="shared" ref="H875:H938" si="219">E875*G875</f>
        <v>0.85399999999999998</v>
      </c>
      <c r="I875" s="34">
        <f>H875+H876</f>
        <v>1.7149999999999999</v>
      </c>
      <c r="J875" s="33">
        <f t="shared" si="210"/>
        <v>0.85399999999999998</v>
      </c>
      <c r="K875" s="34">
        <f>J875+J876</f>
        <v>1.7149999999999999</v>
      </c>
      <c r="L875" s="33"/>
      <c r="M875" s="33"/>
      <c r="N875" s="33"/>
      <c r="O875" s="33">
        <f>I875*$Q$7</f>
        <v>2.5724999999999998E-2</v>
      </c>
      <c r="P875" s="33">
        <f>K875*$Q$7</f>
        <v>2.5724999999999998E-2</v>
      </c>
      <c r="Q875" s="33"/>
      <c r="R875" s="33">
        <f>I875*$T$7</f>
        <v>0.58309999999999995</v>
      </c>
      <c r="S875" s="35">
        <f>K875*$T$7</f>
        <v>0.58309999999999995</v>
      </c>
      <c r="T875" s="43"/>
      <c r="U875" s="36">
        <f>I875*$W$7</f>
        <v>1.7149999999999999E-4</v>
      </c>
      <c r="V875" s="36">
        <f>K875*$W$7</f>
        <v>1.7149999999999999E-4</v>
      </c>
      <c r="W875" s="43"/>
      <c r="X875" s="33">
        <f>I875*$Z$7</f>
        <v>1.3058009999999998</v>
      </c>
      <c r="Y875" s="33">
        <f>K875*$Z$7</f>
        <v>1.3058009999999998</v>
      </c>
      <c r="Z875" s="43"/>
      <c r="AA875" s="33">
        <f>I875+O875+R875+U875+X875</f>
        <v>3.6297974999999996</v>
      </c>
      <c r="AB875" s="33">
        <f>K875+P875+S875+V875+Y875</f>
        <v>3.6297974999999996</v>
      </c>
      <c r="AC875" s="33">
        <f>AA875*$AE$7</f>
        <v>1.0889392499999999</v>
      </c>
      <c r="AD875" s="33">
        <f>AB875*$AE$7</f>
        <v>1.0889392499999999</v>
      </c>
      <c r="AE875" s="43"/>
      <c r="AF875" s="43"/>
      <c r="AG875" s="43"/>
      <c r="AH875" s="33">
        <f>(AA875+AC875)*$AJ$7</f>
        <v>0.14156210249999998</v>
      </c>
      <c r="AI875" s="33">
        <f>(AB875+AD875)*$AJ$7</f>
        <v>0.14156210249999998</v>
      </c>
      <c r="AJ875" s="43"/>
      <c r="AK875" s="37">
        <v>12.6</v>
      </c>
      <c r="AL875" s="38">
        <v>12.6</v>
      </c>
      <c r="AM875" s="38">
        <f t="shared" si="213"/>
        <v>13.61</v>
      </c>
      <c r="AN875" s="38">
        <f t="shared" si="215"/>
        <v>13.61</v>
      </c>
      <c r="AO875" s="37">
        <f t="shared" si="214"/>
        <v>2.72</v>
      </c>
      <c r="AP875" s="38">
        <f t="shared" si="214"/>
        <v>2.72</v>
      </c>
      <c r="AQ875" s="83"/>
      <c r="AR875" s="37">
        <f>AM875+AO875</f>
        <v>16.329999999999998</v>
      </c>
      <c r="AS875" s="38">
        <f>AN875+AP875</f>
        <v>16.329999999999998</v>
      </c>
    </row>
    <row r="876" spans="1:45" ht="51.75" hidden="1" customHeight="1" x14ac:dyDescent="0.25">
      <c r="A876" s="247"/>
      <c r="B876" s="198"/>
      <c r="C876" s="200"/>
      <c r="D876" s="30" t="s">
        <v>46</v>
      </c>
      <c r="E876" s="31">
        <v>21</v>
      </c>
      <c r="F876" s="31">
        <v>21</v>
      </c>
      <c r="G876" s="33">
        <f>$G$594</f>
        <v>4.1000000000000002E-2</v>
      </c>
      <c r="H876" s="33">
        <f t="shared" si="219"/>
        <v>0.86099999999999999</v>
      </c>
      <c r="I876" s="34"/>
      <c r="J876" s="33">
        <f t="shared" ref="J876:J939" si="220">F876*G876</f>
        <v>0.86099999999999999</v>
      </c>
      <c r="K876" s="34"/>
      <c r="L876" s="33"/>
      <c r="M876" s="33"/>
      <c r="N876" s="33"/>
      <c r="O876" s="33"/>
      <c r="P876" s="33"/>
      <c r="Q876" s="33"/>
      <c r="R876" s="33"/>
      <c r="S876" s="35"/>
      <c r="T876" s="43"/>
      <c r="U876" s="36"/>
      <c r="V876" s="36"/>
      <c r="W876" s="43"/>
      <c r="X876" s="33"/>
      <c r="Y876" s="33"/>
      <c r="Z876" s="43"/>
      <c r="AA876" s="33"/>
      <c r="AB876" s="33"/>
      <c r="AC876" s="33"/>
      <c r="AD876" s="33"/>
      <c r="AE876" s="43"/>
      <c r="AF876" s="43"/>
      <c r="AG876" s="43"/>
      <c r="AH876" s="33"/>
      <c r="AI876" s="33"/>
      <c r="AJ876" s="43"/>
      <c r="AK876" s="37"/>
      <c r="AL876" s="38"/>
      <c r="AM876" s="38">
        <f t="shared" si="213"/>
        <v>0</v>
      </c>
      <c r="AN876" s="38">
        <f t="shared" si="215"/>
        <v>0</v>
      </c>
      <c r="AO876" s="37">
        <f t="shared" si="214"/>
        <v>0</v>
      </c>
      <c r="AP876" s="38">
        <f t="shared" si="214"/>
        <v>0</v>
      </c>
      <c r="AQ876" s="83"/>
      <c r="AR876" s="37"/>
      <c r="AS876" s="38"/>
    </row>
    <row r="877" spans="1:45" ht="27.75" customHeight="1" x14ac:dyDescent="0.25">
      <c r="A877" s="140" t="s">
        <v>1101</v>
      </c>
      <c r="B877" s="28" t="s">
        <v>1102</v>
      </c>
      <c r="C877" s="29"/>
      <c r="D877" s="30"/>
      <c r="E877" s="31"/>
      <c r="F877" s="31"/>
      <c r="G877" s="33"/>
      <c r="H877" s="33"/>
      <c r="I877" s="34"/>
      <c r="J877" s="33"/>
      <c r="K877" s="34"/>
      <c r="L877" s="33"/>
      <c r="M877" s="33"/>
      <c r="N877" s="33"/>
      <c r="O877" s="33"/>
      <c r="P877" s="33"/>
      <c r="Q877" s="33"/>
      <c r="R877" s="33"/>
      <c r="S877" s="35"/>
      <c r="T877" s="43"/>
      <c r="U877" s="36"/>
      <c r="V877" s="36"/>
      <c r="W877" s="43"/>
      <c r="X877" s="33"/>
      <c r="Y877" s="33"/>
      <c r="Z877" s="43"/>
      <c r="AA877" s="33"/>
      <c r="AB877" s="33"/>
      <c r="AC877" s="33"/>
      <c r="AD877" s="33"/>
      <c r="AE877" s="43"/>
      <c r="AF877" s="43"/>
      <c r="AG877" s="43"/>
      <c r="AH877" s="33"/>
      <c r="AI877" s="33"/>
      <c r="AJ877" s="43"/>
      <c r="AK877" s="37"/>
      <c r="AL877" s="38"/>
      <c r="AM877" s="38"/>
      <c r="AN877" s="38"/>
      <c r="AO877" s="37"/>
      <c r="AP877" s="38"/>
      <c r="AQ877" s="83"/>
      <c r="AR877" s="37"/>
      <c r="AS877" s="38"/>
    </row>
    <row r="878" spans="1:45" ht="32.25" customHeight="1" x14ac:dyDescent="0.25">
      <c r="A878" s="246" t="s">
        <v>1103</v>
      </c>
      <c r="B878" s="197" t="s">
        <v>1104</v>
      </c>
      <c r="C878" s="199" t="s">
        <v>192</v>
      </c>
      <c r="D878" s="30" t="s">
        <v>811</v>
      </c>
      <c r="E878" s="31">
        <v>4</v>
      </c>
      <c r="F878" s="31">
        <v>4</v>
      </c>
      <c r="G878" s="33">
        <f>$G$595</f>
        <v>6.0999999999999999E-2</v>
      </c>
      <c r="H878" s="33">
        <f t="shared" si="219"/>
        <v>0.24399999999999999</v>
      </c>
      <c r="I878" s="34">
        <f>H878+H879</f>
        <v>0.57200000000000006</v>
      </c>
      <c r="J878" s="33">
        <f t="shared" si="220"/>
        <v>0.24399999999999999</v>
      </c>
      <c r="K878" s="34">
        <f>J878+J879</f>
        <v>0.57200000000000006</v>
      </c>
      <c r="L878" s="33"/>
      <c r="M878" s="33"/>
      <c r="N878" s="33"/>
      <c r="O878" s="33">
        <f>I878*$Q$7</f>
        <v>8.5800000000000008E-3</v>
      </c>
      <c r="P878" s="33">
        <f>K878*$Q$7</f>
        <v>8.5800000000000008E-3</v>
      </c>
      <c r="Q878" s="33"/>
      <c r="R878" s="33">
        <f>I878*$T$7</f>
        <v>0.19448000000000004</v>
      </c>
      <c r="S878" s="35">
        <f>K878*$T$7</f>
        <v>0.19448000000000004</v>
      </c>
      <c r="T878" s="43"/>
      <c r="U878" s="36">
        <f>I878*$W$7</f>
        <v>5.7200000000000008E-5</v>
      </c>
      <c r="V878" s="36">
        <f>K878*$W$7</f>
        <v>5.7200000000000008E-5</v>
      </c>
      <c r="W878" s="43"/>
      <c r="X878" s="33">
        <f>I878*$Z$7</f>
        <v>0.43552080000000004</v>
      </c>
      <c r="Y878" s="33">
        <f>K878*$Z$7</f>
        <v>0.43552080000000004</v>
      </c>
      <c r="Z878" s="43"/>
      <c r="AA878" s="33">
        <f>I878+O878+R878+U878+X878</f>
        <v>1.2106380000000001</v>
      </c>
      <c r="AB878" s="33">
        <f>K878+P878+S878+V878+Y878</f>
        <v>1.2106380000000001</v>
      </c>
      <c r="AC878" s="33">
        <f>AA878*$AE$7</f>
        <v>0.3631914</v>
      </c>
      <c r="AD878" s="33">
        <f>AB878*$AE$7</f>
        <v>0.3631914</v>
      </c>
      <c r="AE878" s="43"/>
      <c r="AF878" s="43"/>
      <c r="AG878" s="43"/>
      <c r="AH878" s="33">
        <f>(AA878+AC878)*$AJ$7</f>
        <v>4.7214882E-2</v>
      </c>
      <c r="AI878" s="33">
        <f>(AB878+AD878)*$AJ$7</f>
        <v>4.7214882E-2</v>
      </c>
      <c r="AJ878" s="43"/>
      <c r="AK878" s="37">
        <v>4.2</v>
      </c>
      <c r="AL878" s="38">
        <v>4.2</v>
      </c>
      <c r="AM878" s="38">
        <f t="shared" si="213"/>
        <v>4.54</v>
      </c>
      <c r="AN878" s="38">
        <f t="shared" si="215"/>
        <v>4.54</v>
      </c>
      <c r="AO878" s="37">
        <f t="shared" si="214"/>
        <v>0.91</v>
      </c>
      <c r="AP878" s="38">
        <f t="shared" si="214"/>
        <v>0.91</v>
      </c>
      <c r="AQ878" s="83"/>
      <c r="AR878" s="37">
        <f t="shared" ref="AR878:AS880" si="221">AM878+AO878</f>
        <v>5.45</v>
      </c>
      <c r="AS878" s="38">
        <f t="shared" si="221"/>
        <v>5.45</v>
      </c>
    </row>
    <row r="879" spans="1:45" ht="50.25" hidden="1" customHeight="1" x14ac:dyDescent="0.25">
      <c r="A879" s="247"/>
      <c r="B879" s="198"/>
      <c r="C879" s="200"/>
      <c r="D879" s="30" t="s">
        <v>46</v>
      </c>
      <c r="E879" s="31">
        <v>8</v>
      </c>
      <c r="F879" s="31">
        <v>8</v>
      </c>
      <c r="G879" s="33">
        <f>$G$594</f>
        <v>4.1000000000000002E-2</v>
      </c>
      <c r="H879" s="33">
        <f t="shared" si="219"/>
        <v>0.32800000000000001</v>
      </c>
      <c r="I879" s="34"/>
      <c r="J879" s="33">
        <f t="shared" si="220"/>
        <v>0.32800000000000001</v>
      </c>
      <c r="K879" s="34"/>
      <c r="L879" s="33"/>
      <c r="M879" s="33"/>
      <c r="N879" s="33"/>
      <c r="O879" s="33"/>
      <c r="P879" s="33"/>
      <c r="Q879" s="33"/>
      <c r="R879" s="33"/>
      <c r="S879" s="35"/>
      <c r="T879" s="43"/>
      <c r="U879" s="36"/>
      <c r="V879" s="36"/>
      <c r="W879" s="43"/>
      <c r="X879" s="33"/>
      <c r="Y879" s="33"/>
      <c r="Z879" s="43"/>
      <c r="AA879" s="33"/>
      <c r="AB879" s="33"/>
      <c r="AC879" s="33"/>
      <c r="AD879" s="33"/>
      <c r="AE879" s="43"/>
      <c r="AF879" s="43"/>
      <c r="AG879" s="43"/>
      <c r="AH879" s="33"/>
      <c r="AI879" s="33"/>
      <c r="AJ879" s="43"/>
      <c r="AK879" s="37"/>
      <c r="AL879" s="38"/>
      <c r="AM879" s="38">
        <f t="shared" si="213"/>
        <v>0</v>
      </c>
      <c r="AN879" s="38">
        <f t="shared" si="215"/>
        <v>0</v>
      </c>
      <c r="AO879" s="37">
        <f t="shared" si="214"/>
        <v>0</v>
      </c>
      <c r="AP879" s="38">
        <f t="shared" si="214"/>
        <v>0</v>
      </c>
      <c r="AQ879" s="83"/>
      <c r="AR879" s="37">
        <f t="shared" si="221"/>
        <v>0</v>
      </c>
      <c r="AS879" s="38">
        <f t="shared" si="221"/>
        <v>0</v>
      </c>
    </row>
    <row r="880" spans="1:45" ht="29.25" customHeight="1" x14ac:dyDescent="0.25">
      <c r="A880" s="246" t="s">
        <v>1105</v>
      </c>
      <c r="B880" s="197" t="s">
        <v>979</v>
      </c>
      <c r="C880" s="199" t="s">
        <v>192</v>
      </c>
      <c r="D880" s="30" t="s">
        <v>811</v>
      </c>
      <c r="E880" s="31">
        <v>6</v>
      </c>
      <c r="F880" s="31">
        <v>6</v>
      </c>
      <c r="G880" s="33">
        <f>$G$595</f>
        <v>6.0999999999999999E-2</v>
      </c>
      <c r="H880" s="33">
        <f t="shared" si="219"/>
        <v>0.36599999999999999</v>
      </c>
      <c r="I880" s="34">
        <f>H880+H881</f>
        <v>0.85799999999999998</v>
      </c>
      <c r="J880" s="33">
        <f t="shared" si="220"/>
        <v>0.36599999999999999</v>
      </c>
      <c r="K880" s="34">
        <f>J880+J881</f>
        <v>0.85799999999999998</v>
      </c>
      <c r="L880" s="33"/>
      <c r="M880" s="33"/>
      <c r="N880" s="33"/>
      <c r="O880" s="33">
        <f>I880*$Q$7</f>
        <v>1.2869999999999999E-2</v>
      </c>
      <c r="P880" s="33">
        <f>K880*$Q$7</f>
        <v>1.2869999999999999E-2</v>
      </c>
      <c r="Q880" s="33"/>
      <c r="R880" s="33">
        <f>I880*$T$7</f>
        <v>0.29172000000000003</v>
      </c>
      <c r="S880" s="35">
        <f>K880*$T$7</f>
        <v>0.29172000000000003</v>
      </c>
      <c r="T880" s="43"/>
      <c r="U880" s="36">
        <f>I880*$W$7</f>
        <v>8.5799999999999998E-5</v>
      </c>
      <c r="V880" s="36">
        <f>K880*$W$7</f>
        <v>8.5799999999999998E-5</v>
      </c>
      <c r="W880" s="43"/>
      <c r="X880" s="33">
        <f>I880*$Z$7</f>
        <v>0.65328120000000001</v>
      </c>
      <c r="Y880" s="33">
        <f>K880*$Z$7</f>
        <v>0.65328120000000001</v>
      </c>
      <c r="Z880" s="43"/>
      <c r="AA880" s="33">
        <f>I880+O880+R880+U880+X880</f>
        <v>1.815957</v>
      </c>
      <c r="AB880" s="33">
        <f>K880+P880+S880+V880+Y880</f>
        <v>1.815957</v>
      </c>
      <c r="AC880" s="33">
        <f>AA880*$AE$7</f>
        <v>0.54478709999999997</v>
      </c>
      <c r="AD880" s="33">
        <f>AB880*$AE$7</f>
        <v>0.54478709999999997</v>
      </c>
      <c r="AE880" s="43"/>
      <c r="AF880" s="43"/>
      <c r="AG880" s="43"/>
      <c r="AH880" s="33">
        <f>(AA880+AC880)*$AJ$7</f>
        <v>7.0822322999999993E-2</v>
      </c>
      <c r="AI880" s="33">
        <f>(AB880+AD880)*$AJ$7</f>
        <v>7.0822322999999993E-2</v>
      </c>
      <c r="AJ880" s="43"/>
      <c r="AK880" s="37">
        <v>6.31</v>
      </c>
      <c r="AL880" s="38">
        <v>6.31</v>
      </c>
      <c r="AM880" s="38">
        <f t="shared" si="213"/>
        <v>6.81</v>
      </c>
      <c r="AN880" s="38">
        <f t="shared" si="215"/>
        <v>6.81</v>
      </c>
      <c r="AO880" s="37">
        <f t="shared" si="214"/>
        <v>1.36</v>
      </c>
      <c r="AP880" s="38">
        <f t="shared" si="214"/>
        <v>1.36</v>
      </c>
      <c r="AQ880" s="83"/>
      <c r="AR880" s="37">
        <f t="shared" si="221"/>
        <v>8.17</v>
      </c>
      <c r="AS880" s="38">
        <f t="shared" si="221"/>
        <v>8.17</v>
      </c>
    </row>
    <row r="881" spans="1:45" ht="51.75" hidden="1" customHeight="1" x14ac:dyDescent="0.25">
      <c r="A881" s="247"/>
      <c r="B881" s="198"/>
      <c r="C881" s="200"/>
      <c r="D881" s="30" t="s">
        <v>46</v>
      </c>
      <c r="E881" s="31">
        <v>12</v>
      </c>
      <c r="F881" s="31">
        <v>12</v>
      </c>
      <c r="G881" s="33">
        <f>$G$594</f>
        <v>4.1000000000000002E-2</v>
      </c>
      <c r="H881" s="33">
        <f t="shared" si="219"/>
        <v>0.49199999999999999</v>
      </c>
      <c r="I881" s="34"/>
      <c r="J881" s="33">
        <f t="shared" si="220"/>
        <v>0.49199999999999999</v>
      </c>
      <c r="K881" s="34"/>
      <c r="L881" s="33"/>
      <c r="M881" s="33"/>
      <c r="N881" s="33"/>
      <c r="O881" s="33"/>
      <c r="P881" s="33"/>
      <c r="Q881" s="33"/>
      <c r="R881" s="33"/>
      <c r="S881" s="35"/>
      <c r="T881" s="43"/>
      <c r="U881" s="36"/>
      <c r="V881" s="36"/>
      <c r="W881" s="43"/>
      <c r="X881" s="33"/>
      <c r="Y881" s="33"/>
      <c r="Z881" s="43"/>
      <c r="AA881" s="33"/>
      <c r="AB881" s="33"/>
      <c r="AC881" s="33"/>
      <c r="AD881" s="33"/>
      <c r="AE881" s="43"/>
      <c r="AF881" s="43"/>
      <c r="AG881" s="43"/>
      <c r="AH881" s="33"/>
      <c r="AI881" s="33"/>
      <c r="AJ881" s="43"/>
      <c r="AK881" s="37"/>
      <c r="AL881" s="38"/>
      <c r="AM881" s="38">
        <f t="shared" si="213"/>
        <v>0</v>
      </c>
      <c r="AN881" s="38">
        <f t="shared" si="215"/>
        <v>0</v>
      </c>
      <c r="AO881" s="37">
        <f t="shared" si="214"/>
        <v>0</v>
      </c>
      <c r="AP881" s="38">
        <f t="shared" si="214"/>
        <v>0</v>
      </c>
      <c r="AQ881" s="83"/>
      <c r="AR881" s="37"/>
      <c r="AS881" s="38"/>
    </row>
    <row r="882" spans="1:45" ht="18.75" customHeight="1" x14ac:dyDescent="0.25">
      <c r="A882" s="140" t="s">
        <v>1106</v>
      </c>
      <c r="B882" s="28" t="s">
        <v>1081</v>
      </c>
      <c r="C882" s="29"/>
      <c r="D882" s="30"/>
      <c r="E882" s="31"/>
      <c r="F882" s="31"/>
      <c r="G882" s="33"/>
      <c r="H882" s="33"/>
      <c r="I882" s="34"/>
      <c r="J882" s="33"/>
      <c r="K882" s="34"/>
      <c r="L882" s="33"/>
      <c r="M882" s="33"/>
      <c r="N882" s="33"/>
      <c r="O882" s="33"/>
      <c r="P882" s="33"/>
      <c r="Q882" s="33"/>
      <c r="R882" s="33"/>
      <c r="S882" s="35"/>
      <c r="T882" s="43"/>
      <c r="U882" s="36"/>
      <c r="V882" s="36"/>
      <c r="W882" s="43"/>
      <c r="X882" s="33"/>
      <c r="Y882" s="33"/>
      <c r="Z882" s="43"/>
      <c r="AA882" s="33"/>
      <c r="AB882" s="33"/>
      <c r="AC882" s="33"/>
      <c r="AD882" s="33"/>
      <c r="AE882" s="43"/>
      <c r="AF882" s="43"/>
      <c r="AG882" s="43"/>
      <c r="AH882" s="33"/>
      <c r="AI882" s="33"/>
      <c r="AJ882" s="43"/>
      <c r="AK882" s="37"/>
      <c r="AL882" s="38"/>
      <c r="AM882" s="38"/>
      <c r="AN882" s="38"/>
      <c r="AO882" s="37"/>
      <c r="AP882" s="38"/>
      <c r="AQ882" s="83"/>
      <c r="AR882" s="37"/>
      <c r="AS882" s="38"/>
    </row>
    <row r="883" spans="1:45" ht="17.25" customHeight="1" x14ac:dyDescent="0.25">
      <c r="A883" s="246" t="s">
        <v>1107</v>
      </c>
      <c r="B883" s="197" t="s">
        <v>1083</v>
      </c>
      <c r="C883" s="199" t="s">
        <v>192</v>
      </c>
      <c r="D883" s="30" t="s">
        <v>811</v>
      </c>
      <c r="E883" s="31">
        <v>11</v>
      </c>
      <c r="F883" s="31">
        <v>11</v>
      </c>
      <c r="G883" s="33">
        <f>$G$595</f>
        <v>6.0999999999999999E-2</v>
      </c>
      <c r="H883" s="33">
        <f t="shared" si="219"/>
        <v>0.67100000000000004</v>
      </c>
      <c r="I883" s="34">
        <f>H883+H884</f>
        <v>1.532</v>
      </c>
      <c r="J883" s="33">
        <f t="shared" si="220"/>
        <v>0.67100000000000004</v>
      </c>
      <c r="K883" s="34">
        <f>J883+J884</f>
        <v>1.532</v>
      </c>
      <c r="L883" s="33"/>
      <c r="M883" s="33"/>
      <c r="N883" s="33"/>
      <c r="O883" s="33">
        <f>I883*$Q$7</f>
        <v>2.298E-2</v>
      </c>
      <c r="P883" s="33">
        <f>K883*$Q$7</f>
        <v>2.298E-2</v>
      </c>
      <c r="Q883" s="33"/>
      <c r="R883" s="33">
        <f>I883*$T$7</f>
        <v>0.52088000000000001</v>
      </c>
      <c r="S883" s="35">
        <f>K883*$T$7</f>
        <v>0.52088000000000001</v>
      </c>
      <c r="T883" s="43"/>
      <c r="U883" s="36">
        <f>I883*$W$7</f>
        <v>1.5320000000000001E-4</v>
      </c>
      <c r="V883" s="36">
        <f>K883*$W$7</f>
        <v>1.5320000000000001E-4</v>
      </c>
      <c r="W883" s="43"/>
      <c r="X883" s="33">
        <f>I883*$Z$7</f>
        <v>1.1664648</v>
      </c>
      <c r="Y883" s="33">
        <f>K883*$Z$7</f>
        <v>1.1664648</v>
      </c>
      <c r="Z883" s="43"/>
      <c r="AA883" s="33">
        <f>I883+O883+R883+U883+X883</f>
        <v>3.2424780000000002</v>
      </c>
      <c r="AB883" s="33">
        <f>K883+P883+S883+V883+Y883</f>
        <v>3.2424780000000002</v>
      </c>
      <c r="AC883" s="33">
        <f>AA883*$AE$7</f>
        <v>0.97274340000000004</v>
      </c>
      <c r="AD883" s="33">
        <f>AB883*$AE$7</f>
        <v>0.97274340000000004</v>
      </c>
      <c r="AE883" s="43"/>
      <c r="AF883" s="43"/>
      <c r="AG883" s="43"/>
      <c r="AH883" s="33">
        <f>(AA883+AC883)*$AJ$7</f>
        <v>0.12645664199999998</v>
      </c>
      <c r="AI883" s="33">
        <f>(AB883+AD883)*$AJ$7</f>
        <v>0.12645664199999998</v>
      </c>
      <c r="AJ883" s="43"/>
      <c r="AK883" s="37">
        <v>11.26</v>
      </c>
      <c r="AL883" s="38">
        <v>11.26</v>
      </c>
      <c r="AM883" s="38">
        <f t="shared" si="213"/>
        <v>12.16</v>
      </c>
      <c r="AN883" s="38">
        <f t="shared" si="215"/>
        <v>12.16</v>
      </c>
      <c r="AO883" s="37">
        <f t="shared" si="214"/>
        <v>2.4300000000000002</v>
      </c>
      <c r="AP883" s="38">
        <f t="shared" si="214"/>
        <v>2.4300000000000002</v>
      </c>
      <c r="AQ883" s="83"/>
      <c r="AR883" s="37">
        <f t="shared" ref="AR883:AS885" si="222">AM883+AO883</f>
        <v>14.59</v>
      </c>
      <c r="AS883" s="38">
        <f t="shared" si="222"/>
        <v>14.59</v>
      </c>
    </row>
    <row r="884" spans="1:45" ht="51.75" hidden="1" customHeight="1" x14ac:dyDescent="0.25">
      <c r="A884" s="247"/>
      <c r="B884" s="198"/>
      <c r="C884" s="200"/>
      <c r="D884" s="30" t="s">
        <v>46</v>
      </c>
      <c r="E884" s="31">
        <v>21</v>
      </c>
      <c r="F884" s="31">
        <v>21</v>
      </c>
      <c r="G884" s="33">
        <f>$G$594</f>
        <v>4.1000000000000002E-2</v>
      </c>
      <c r="H884" s="33">
        <f t="shared" si="219"/>
        <v>0.86099999999999999</v>
      </c>
      <c r="I884" s="34"/>
      <c r="J884" s="33">
        <f t="shared" si="220"/>
        <v>0.86099999999999999</v>
      </c>
      <c r="K884" s="34"/>
      <c r="L884" s="33"/>
      <c r="M884" s="33"/>
      <c r="N884" s="33"/>
      <c r="O884" s="33"/>
      <c r="P884" s="33"/>
      <c r="Q884" s="33"/>
      <c r="R884" s="33"/>
      <c r="S884" s="35"/>
      <c r="T884" s="43"/>
      <c r="U884" s="36"/>
      <c r="V884" s="36"/>
      <c r="W884" s="43"/>
      <c r="X884" s="33"/>
      <c r="Y884" s="33"/>
      <c r="Z884" s="43"/>
      <c r="AA884" s="33"/>
      <c r="AB884" s="33"/>
      <c r="AC884" s="33"/>
      <c r="AD884" s="33"/>
      <c r="AE884" s="43"/>
      <c r="AF884" s="43"/>
      <c r="AG884" s="43"/>
      <c r="AH884" s="33"/>
      <c r="AI884" s="33"/>
      <c r="AJ884" s="43"/>
      <c r="AK884" s="37"/>
      <c r="AL884" s="38"/>
      <c r="AM884" s="38">
        <f t="shared" si="213"/>
        <v>0</v>
      </c>
      <c r="AN884" s="38">
        <f t="shared" si="215"/>
        <v>0</v>
      </c>
      <c r="AO884" s="37">
        <f t="shared" si="214"/>
        <v>0</v>
      </c>
      <c r="AP884" s="38">
        <f t="shared" si="214"/>
        <v>0</v>
      </c>
      <c r="AQ884" s="83"/>
      <c r="AR884" s="37">
        <f t="shared" si="222"/>
        <v>0</v>
      </c>
      <c r="AS884" s="38">
        <f t="shared" si="222"/>
        <v>0</v>
      </c>
    </row>
    <row r="885" spans="1:45" ht="18" customHeight="1" x14ac:dyDescent="0.25">
      <c r="A885" s="246" t="s">
        <v>1108</v>
      </c>
      <c r="B885" s="197" t="s">
        <v>1109</v>
      </c>
      <c r="C885" s="199" t="s">
        <v>192</v>
      </c>
      <c r="D885" s="30" t="s">
        <v>811</v>
      </c>
      <c r="E885" s="31">
        <v>5</v>
      </c>
      <c r="F885" s="31">
        <v>5</v>
      </c>
      <c r="G885" s="33">
        <f>$G$595</f>
        <v>6.0999999999999999E-2</v>
      </c>
      <c r="H885" s="33">
        <f t="shared" si="219"/>
        <v>0.30499999999999999</v>
      </c>
      <c r="I885" s="34">
        <f>H885+H886</f>
        <v>0.59200000000000008</v>
      </c>
      <c r="J885" s="33">
        <f t="shared" si="220"/>
        <v>0.30499999999999999</v>
      </c>
      <c r="K885" s="34">
        <f>J885+J886</f>
        <v>0.59200000000000008</v>
      </c>
      <c r="L885" s="33"/>
      <c r="M885" s="33"/>
      <c r="N885" s="33"/>
      <c r="O885" s="33">
        <f>I885*$Q$7</f>
        <v>8.8800000000000007E-3</v>
      </c>
      <c r="P885" s="33">
        <f>K885*$Q$7</f>
        <v>8.8800000000000007E-3</v>
      </c>
      <c r="Q885" s="33"/>
      <c r="R885" s="33">
        <f>I885*$T$7</f>
        <v>0.20128000000000004</v>
      </c>
      <c r="S885" s="35">
        <f>K885*$T$7</f>
        <v>0.20128000000000004</v>
      </c>
      <c r="T885" s="43"/>
      <c r="U885" s="36">
        <f>I885*$W$7</f>
        <v>5.9200000000000009E-5</v>
      </c>
      <c r="V885" s="36">
        <f>K885*$W$7</f>
        <v>5.9200000000000009E-5</v>
      </c>
      <c r="W885" s="43"/>
      <c r="X885" s="33">
        <f>I885*$Z$7</f>
        <v>0.45074880000000006</v>
      </c>
      <c r="Y885" s="33">
        <f>K885*$Z$7</f>
        <v>0.45074880000000006</v>
      </c>
      <c r="Z885" s="43"/>
      <c r="AA885" s="33">
        <f>I885+O885+R885+U885+X885</f>
        <v>1.2529680000000001</v>
      </c>
      <c r="AB885" s="33">
        <f>K885+P885+S885+V885+Y885</f>
        <v>1.2529680000000001</v>
      </c>
      <c r="AC885" s="33">
        <f>AA885*$AE$7</f>
        <v>0.37589040000000001</v>
      </c>
      <c r="AD885" s="33">
        <f>AB885*$AE$7</f>
        <v>0.37589040000000001</v>
      </c>
      <c r="AE885" s="43"/>
      <c r="AF885" s="43"/>
      <c r="AG885" s="43"/>
      <c r="AH885" s="33">
        <f>(AA885+AC885)*$AJ$7</f>
        <v>4.8865752000000005E-2</v>
      </c>
      <c r="AI885" s="33">
        <f>(AB885+AD885)*$AJ$7</f>
        <v>4.8865752000000005E-2</v>
      </c>
      <c r="AJ885" s="43"/>
      <c r="AK885" s="37">
        <v>4.3499999999999996</v>
      </c>
      <c r="AL885" s="38">
        <v>4.3499999999999996</v>
      </c>
      <c r="AM885" s="38">
        <f t="shared" si="213"/>
        <v>4.7</v>
      </c>
      <c r="AN885" s="38">
        <f t="shared" si="215"/>
        <v>4.7</v>
      </c>
      <c r="AO885" s="37">
        <f t="shared" si="214"/>
        <v>0.94</v>
      </c>
      <c r="AP885" s="38">
        <f t="shared" si="214"/>
        <v>0.94</v>
      </c>
      <c r="AQ885" s="83"/>
      <c r="AR885" s="37">
        <f t="shared" si="222"/>
        <v>5.6400000000000006</v>
      </c>
      <c r="AS885" s="38">
        <f t="shared" si="222"/>
        <v>5.6400000000000006</v>
      </c>
    </row>
    <row r="886" spans="1:45" ht="23.25" hidden="1" customHeight="1" x14ac:dyDescent="0.25">
      <c r="A886" s="247"/>
      <c r="B886" s="198"/>
      <c r="C886" s="200"/>
      <c r="D886" s="30" t="s">
        <v>46</v>
      </c>
      <c r="E886" s="31">
        <v>7</v>
      </c>
      <c r="F886" s="31">
        <v>7</v>
      </c>
      <c r="G886" s="33">
        <f>$G$594</f>
        <v>4.1000000000000002E-2</v>
      </c>
      <c r="H886" s="33">
        <f t="shared" si="219"/>
        <v>0.28700000000000003</v>
      </c>
      <c r="I886" s="34"/>
      <c r="J886" s="33">
        <f t="shared" si="220"/>
        <v>0.28700000000000003</v>
      </c>
      <c r="K886" s="34"/>
      <c r="L886" s="33"/>
      <c r="M886" s="33"/>
      <c r="N886" s="33"/>
      <c r="O886" s="33"/>
      <c r="P886" s="33"/>
      <c r="Q886" s="33"/>
      <c r="R886" s="33"/>
      <c r="S886" s="35"/>
      <c r="T886" s="43"/>
      <c r="U886" s="36"/>
      <c r="V886" s="36"/>
      <c r="W886" s="43"/>
      <c r="X886" s="33"/>
      <c r="Y886" s="33"/>
      <c r="Z886" s="43"/>
      <c r="AA886" s="33"/>
      <c r="AB886" s="33"/>
      <c r="AC886" s="33"/>
      <c r="AD886" s="33"/>
      <c r="AE886" s="43"/>
      <c r="AF886" s="43"/>
      <c r="AG886" s="43"/>
      <c r="AH886" s="33"/>
      <c r="AI886" s="33"/>
      <c r="AJ886" s="43"/>
      <c r="AK886" s="37"/>
      <c r="AL886" s="38"/>
      <c r="AM886" s="38">
        <f t="shared" si="213"/>
        <v>0</v>
      </c>
      <c r="AN886" s="38">
        <f t="shared" si="215"/>
        <v>0</v>
      </c>
      <c r="AO886" s="37">
        <f t="shared" si="214"/>
        <v>0</v>
      </c>
      <c r="AP886" s="38">
        <f t="shared" si="214"/>
        <v>0</v>
      </c>
      <c r="AQ886" s="83"/>
      <c r="AR886" s="37"/>
      <c r="AS886" s="38"/>
    </row>
    <row r="887" spans="1:45" ht="42.75" customHeight="1" x14ac:dyDescent="0.25">
      <c r="A887" s="140" t="s">
        <v>1110</v>
      </c>
      <c r="B887" s="28" t="s">
        <v>1111</v>
      </c>
      <c r="C887" s="29"/>
      <c r="D887" s="30"/>
      <c r="E887" s="31"/>
      <c r="F887" s="31"/>
      <c r="G887" s="33"/>
      <c r="H887" s="33"/>
      <c r="I887" s="34"/>
      <c r="J887" s="33"/>
      <c r="K887" s="34"/>
      <c r="L887" s="33"/>
      <c r="M887" s="33"/>
      <c r="N887" s="33"/>
      <c r="O887" s="33"/>
      <c r="P887" s="33"/>
      <c r="Q887" s="33"/>
      <c r="R887" s="33"/>
      <c r="S887" s="35"/>
      <c r="T887" s="43"/>
      <c r="U887" s="36"/>
      <c r="V887" s="36"/>
      <c r="W887" s="43"/>
      <c r="X887" s="33"/>
      <c r="Y887" s="33"/>
      <c r="Z887" s="43"/>
      <c r="AA887" s="33"/>
      <c r="AB887" s="33"/>
      <c r="AC887" s="33"/>
      <c r="AD887" s="33"/>
      <c r="AE887" s="43"/>
      <c r="AF887" s="43"/>
      <c r="AG887" s="43"/>
      <c r="AH887" s="33"/>
      <c r="AI887" s="33"/>
      <c r="AJ887" s="43"/>
      <c r="AK887" s="37"/>
      <c r="AL887" s="38"/>
      <c r="AM887" s="38"/>
      <c r="AN887" s="38"/>
      <c r="AO887" s="37"/>
      <c r="AP887" s="38"/>
      <c r="AQ887" s="83"/>
      <c r="AR887" s="37"/>
      <c r="AS887" s="38"/>
    </row>
    <row r="888" spans="1:45" ht="25.5" customHeight="1" x14ac:dyDescent="0.25">
      <c r="A888" s="246" t="s">
        <v>1112</v>
      </c>
      <c r="B888" s="197" t="s">
        <v>1113</v>
      </c>
      <c r="C888" s="199" t="s">
        <v>192</v>
      </c>
      <c r="D888" s="30" t="s">
        <v>811</v>
      </c>
      <c r="E888" s="31">
        <v>5</v>
      </c>
      <c r="F888" s="31">
        <v>5</v>
      </c>
      <c r="G888" s="33">
        <f>$G$595</f>
        <v>6.0999999999999999E-2</v>
      </c>
      <c r="H888" s="33">
        <f t="shared" si="219"/>
        <v>0.30499999999999999</v>
      </c>
      <c r="I888" s="34">
        <f>H888+H889</f>
        <v>0.71500000000000008</v>
      </c>
      <c r="J888" s="33">
        <f t="shared" si="220"/>
        <v>0.30499999999999999</v>
      </c>
      <c r="K888" s="34">
        <f>J888+J889</f>
        <v>0.71500000000000008</v>
      </c>
      <c r="L888" s="33"/>
      <c r="M888" s="33"/>
      <c r="N888" s="33"/>
      <c r="O888" s="33">
        <f>I888*$Q$7</f>
        <v>1.0725E-2</v>
      </c>
      <c r="P888" s="33">
        <f>K888*$Q$7</f>
        <v>1.0725E-2</v>
      </c>
      <c r="Q888" s="33"/>
      <c r="R888" s="33">
        <f>I888*$T$7</f>
        <v>0.24310000000000004</v>
      </c>
      <c r="S888" s="35">
        <f>K888*$T$7</f>
        <v>0.24310000000000004</v>
      </c>
      <c r="T888" s="43"/>
      <c r="U888" s="36">
        <f>I888*$W$7</f>
        <v>7.1500000000000017E-5</v>
      </c>
      <c r="V888" s="36">
        <f>K888*$W$7</f>
        <v>7.1500000000000017E-5</v>
      </c>
      <c r="W888" s="43"/>
      <c r="X888" s="33">
        <f>I888*$Z$7</f>
        <v>0.54440100000000002</v>
      </c>
      <c r="Y888" s="33">
        <f>K888*$Z$7</f>
        <v>0.54440100000000002</v>
      </c>
      <c r="Z888" s="43"/>
      <c r="AA888" s="33">
        <f>I888+O888+R888+U888+X888</f>
        <v>1.5132975000000002</v>
      </c>
      <c r="AB888" s="33">
        <f>K888+P888+S888+V888+Y888</f>
        <v>1.5132975000000002</v>
      </c>
      <c r="AC888" s="33">
        <f>AA888*$AE$7</f>
        <v>0.45398925000000001</v>
      </c>
      <c r="AD888" s="33">
        <f>AB888*$AE$7</f>
        <v>0.45398925000000001</v>
      </c>
      <c r="AE888" s="43"/>
      <c r="AF888" s="43"/>
      <c r="AG888" s="43"/>
      <c r="AH888" s="33">
        <f>(AA888+AC888)*$AJ$7</f>
        <v>5.9018602500000003E-2</v>
      </c>
      <c r="AI888" s="33">
        <f>(AB888+AD888)*$AJ$7</f>
        <v>5.9018602500000003E-2</v>
      </c>
      <c r="AJ888" s="43"/>
      <c r="AK888" s="37">
        <v>5.26</v>
      </c>
      <c r="AL888" s="38">
        <v>5.26</v>
      </c>
      <c r="AM888" s="38">
        <f t="shared" si="213"/>
        <v>5.68</v>
      </c>
      <c r="AN888" s="38">
        <f t="shared" si="215"/>
        <v>5.68</v>
      </c>
      <c r="AO888" s="37">
        <f t="shared" si="214"/>
        <v>1.1399999999999999</v>
      </c>
      <c r="AP888" s="38">
        <f t="shared" si="214"/>
        <v>1.1399999999999999</v>
      </c>
      <c r="AQ888" s="83"/>
      <c r="AR888" s="37">
        <f t="shared" ref="AR888:AS890" si="223">AM888+AO888</f>
        <v>6.8199999999999994</v>
      </c>
      <c r="AS888" s="38">
        <f t="shared" si="223"/>
        <v>6.8199999999999994</v>
      </c>
    </row>
    <row r="889" spans="1:45" ht="0.75" customHeight="1" x14ac:dyDescent="0.25">
      <c r="A889" s="247"/>
      <c r="B889" s="198"/>
      <c r="C889" s="200"/>
      <c r="D889" s="30" t="s">
        <v>46</v>
      </c>
      <c r="E889" s="31">
        <v>10</v>
      </c>
      <c r="F889" s="31">
        <v>10</v>
      </c>
      <c r="G889" s="33">
        <f>$G$594</f>
        <v>4.1000000000000002E-2</v>
      </c>
      <c r="H889" s="33">
        <f t="shared" si="219"/>
        <v>0.41000000000000003</v>
      </c>
      <c r="I889" s="34"/>
      <c r="J889" s="33">
        <f t="shared" si="220"/>
        <v>0.41000000000000003</v>
      </c>
      <c r="K889" s="34"/>
      <c r="L889" s="33"/>
      <c r="M889" s="33"/>
      <c r="N889" s="33"/>
      <c r="O889" s="33"/>
      <c r="P889" s="33"/>
      <c r="Q889" s="33"/>
      <c r="R889" s="33"/>
      <c r="S889" s="35"/>
      <c r="T889" s="43"/>
      <c r="U889" s="36"/>
      <c r="V889" s="36"/>
      <c r="W889" s="43"/>
      <c r="X889" s="33"/>
      <c r="Y889" s="33"/>
      <c r="Z889" s="43"/>
      <c r="AA889" s="33"/>
      <c r="AB889" s="33"/>
      <c r="AC889" s="33"/>
      <c r="AD889" s="33"/>
      <c r="AE889" s="43"/>
      <c r="AF889" s="43"/>
      <c r="AG889" s="43"/>
      <c r="AH889" s="33"/>
      <c r="AI889" s="33"/>
      <c r="AJ889" s="43"/>
      <c r="AK889" s="37"/>
      <c r="AL889" s="38"/>
      <c r="AM889" s="38">
        <f t="shared" si="213"/>
        <v>0</v>
      </c>
      <c r="AN889" s="38">
        <f t="shared" si="215"/>
        <v>0</v>
      </c>
      <c r="AO889" s="37">
        <f t="shared" si="214"/>
        <v>0</v>
      </c>
      <c r="AP889" s="38">
        <f t="shared" si="214"/>
        <v>0</v>
      </c>
      <c r="AQ889" s="83"/>
      <c r="AR889" s="37">
        <f t="shared" si="223"/>
        <v>0</v>
      </c>
      <c r="AS889" s="38">
        <f t="shared" si="223"/>
        <v>0</v>
      </c>
    </row>
    <row r="890" spans="1:45" ht="31.5" customHeight="1" x14ac:dyDescent="0.25">
      <c r="A890" s="246" t="s">
        <v>1114</v>
      </c>
      <c r="B890" s="197" t="s">
        <v>979</v>
      </c>
      <c r="C890" s="199" t="s">
        <v>192</v>
      </c>
      <c r="D890" s="30" t="s">
        <v>811</v>
      </c>
      <c r="E890" s="31">
        <v>8</v>
      </c>
      <c r="F890" s="31">
        <v>8</v>
      </c>
      <c r="G890" s="33">
        <f>$G$595</f>
        <v>6.0999999999999999E-2</v>
      </c>
      <c r="H890" s="33">
        <f t="shared" si="219"/>
        <v>0.48799999999999999</v>
      </c>
      <c r="I890" s="34">
        <f>H890+H891</f>
        <v>1.0209999999999999</v>
      </c>
      <c r="J890" s="33">
        <f t="shared" si="220"/>
        <v>0.48799999999999999</v>
      </c>
      <c r="K890" s="34">
        <f>J890+J891</f>
        <v>1.0209999999999999</v>
      </c>
      <c r="L890" s="33"/>
      <c r="M890" s="33"/>
      <c r="N890" s="33"/>
      <c r="O890" s="33">
        <f>I890*$Q$7</f>
        <v>1.5314999999999999E-2</v>
      </c>
      <c r="P890" s="33">
        <f>K890*$Q$7</f>
        <v>1.5314999999999999E-2</v>
      </c>
      <c r="Q890" s="33"/>
      <c r="R890" s="33">
        <f>I890*$T$7</f>
        <v>0.34714</v>
      </c>
      <c r="S890" s="35">
        <f>K890*$T$7</f>
        <v>0.34714</v>
      </c>
      <c r="T890" s="43"/>
      <c r="U890" s="36">
        <f>I890*$W$7</f>
        <v>1.021E-4</v>
      </c>
      <c r="V890" s="36">
        <f>K890*$W$7</f>
        <v>1.021E-4</v>
      </c>
      <c r="W890" s="43"/>
      <c r="X890" s="33">
        <f>I890*$Z$7</f>
        <v>0.7773893999999999</v>
      </c>
      <c r="Y890" s="33">
        <f>K890*$Z$7</f>
        <v>0.7773893999999999</v>
      </c>
      <c r="Z890" s="43"/>
      <c r="AA890" s="33">
        <f>I890+O890+R890+U890+X890</f>
        <v>2.1609464999999997</v>
      </c>
      <c r="AB890" s="33">
        <f>K890+P890+S890+V890+Y890</f>
        <v>2.1609464999999997</v>
      </c>
      <c r="AC890" s="33">
        <f>AA890*$AE$7</f>
        <v>0.64828394999999983</v>
      </c>
      <c r="AD890" s="33">
        <f>AB890*$AE$7</f>
        <v>0.64828394999999983</v>
      </c>
      <c r="AE890" s="43"/>
      <c r="AF890" s="43"/>
      <c r="AG890" s="43"/>
      <c r="AH890" s="33">
        <f>(AA890+AC890)*$AJ$7</f>
        <v>8.4276913499999981E-2</v>
      </c>
      <c r="AI890" s="33">
        <f>(AB890+AD890)*$AJ$7</f>
        <v>8.4276913499999981E-2</v>
      </c>
      <c r="AJ890" s="43"/>
      <c r="AK890" s="37">
        <v>7.5</v>
      </c>
      <c r="AL890" s="38">
        <v>7.5</v>
      </c>
      <c r="AM890" s="38">
        <f t="shared" si="213"/>
        <v>8.1</v>
      </c>
      <c r="AN890" s="38">
        <f t="shared" si="215"/>
        <v>8.1</v>
      </c>
      <c r="AO890" s="37">
        <f t="shared" si="214"/>
        <v>1.62</v>
      </c>
      <c r="AP890" s="38">
        <f t="shared" si="214"/>
        <v>1.62</v>
      </c>
      <c r="AQ890" s="83"/>
      <c r="AR890" s="37">
        <f t="shared" si="223"/>
        <v>9.7199999999999989</v>
      </c>
      <c r="AS890" s="38">
        <f t="shared" si="223"/>
        <v>9.7199999999999989</v>
      </c>
    </row>
    <row r="891" spans="1:45" ht="51.75" hidden="1" customHeight="1" x14ac:dyDescent="0.25">
      <c r="A891" s="247"/>
      <c r="B891" s="198"/>
      <c r="C891" s="200"/>
      <c r="D891" s="30" t="s">
        <v>46</v>
      </c>
      <c r="E891" s="31">
        <v>13</v>
      </c>
      <c r="F891" s="31">
        <v>13</v>
      </c>
      <c r="G891" s="33">
        <f>$G$594</f>
        <v>4.1000000000000002E-2</v>
      </c>
      <c r="H891" s="33">
        <f t="shared" si="219"/>
        <v>0.53300000000000003</v>
      </c>
      <c r="I891" s="34"/>
      <c r="J891" s="33">
        <f t="shared" si="220"/>
        <v>0.53300000000000003</v>
      </c>
      <c r="K891" s="34"/>
      <c r="L891" s="33"/>
      <c r="M891" s="33"/>
      <c r="N891" s="33"/>
      <c r="O891" s="33"/>
      <c r="P891" s="33"/>
      <c r="Q891" s="33"/>
      <c r="R891" s="33"/>
      <c r="S891" s="35"/>
      <c r="T891" s="43"/>
      <c r="U891" s="36"/>
      <c r="V891" s="36"/>
      <c r="W891" s="43"/>
      <c r="X891" s="33"/>
      <c r="Y891" s="33"/>
      <c r="Z891" s="43"/>
      <c r="AA891" s="33"/>
      <c r="AB891" s="33"/>
      <c r="AC891" s="33"/>
      <c r="AD891" s="33"/>
      <c r="AE891" s="43"/>
      <c r="AF891" s="43"/>
      <c r="AG891" s="43"/>
      <c r="AH891" s="33"/>
      <c r="AI891" s="33"/>
      <c r="AJ891" s="43"/>
      <c r="AK891" s="37"/>
      <c r="AL891" s="38"/>
      <c r="AM891" s="38">
        <f t="shared" si="213"/>
        <v>0</v>
      </c>
      <c r="AN891" s="38">
        <f t="shared" si="215"/>
        <v>0</v>
      </c>
      <c r="AO891" s="37">
        <f t="shared" si="214"/>
        <v>0</v>
      </c>
      <c r="AP891" s="38">
        <f t="shared" si="214"/>
        <v>0</v>
      </c>
      <c r="AQ891" s="83"/>
      <c r="AR891" s="37"/>
      <c r="AS891" s="38"/>
    </row>
    <row r="892" spans="1:45" ht="18.75" customHeight="1" x14ac:dyDescent="0.25">
      <c r="A892" s="140" t="s">
        <v>1115</v>
      </c>
      <c r="B892" s="28" t="s">
        <v>1081</v>
      </c>
      <c r="C892" s="29"/>
      <c r="D892" s="30"/>
      <c r="E892" s="31"/>
      <c r="F892" s="31"/>
      <c r="G892" s="33"/>
      <c r="H892" s="33"/>
      <c r="I892" s="34"/>
      <c r="J892" s="33"/>
      <c r="K892" s="34"/>
      <c r="L892" s="33"/>
      <c r="M892" s="33"/>
      <c r="N892" s="33"/>
      <c r="O892" s="33"/>
      <c r="P892" s="33"/>
      <c r="Q892" s="33"/>
      <c r="R892" s="33"/>
      <c r="S892" s="35"/>
      <c r="T892" s="43"/>
      <c r="U892" s="36"/>
      <c r="V892" s="36"/>
      <c r="W892" s="43"/>
      <c r="X892" s="33"/>
      <c r="Y892" s="33"/>
      <c r="Z892" s="43"/>
      <c r="AA892" s="33"/>
      <c r="AB892" s="33"/>
      <c r="AC892" s="33"/>
      <c r="AD892" s="33"/>
      <c r="AE892" s="43"/>
      <c r="AF892" s="43"/>
      <c r="AG892" s="43"/>
      <c r="AH892" s="33"/>
      <c r="AI892" s="33"/>
      <c r="AJ892" s="43"/>
      <c r="AK892" s="37"/>
      <c r="AL892" s="38"/>
      <c r="AM892" s="38"/>
      <c r="AN892" s="38"/>
      <c r="AO892" s="37"/>
      <c r="AP892" s="38"/>
      <c r="AQ892" s="83"/>
      <c r="AR892" s="37"/>
      <c r="AS892" s="38"/>
    </row>
    <row r="893" spans="1:45" ht="18.75" customHeight="1" x14ac:dyDescent="0.25">
      <c r="A893" s="246" t="s">
        <v>1116</v>
      </c>
      <c r="B893" s="197" t="s">
        <v>1083</v>
      </c>
      <c r="C893" s="199" t="s">
        <v>192</v>
      </c>
      <c r="D893" s="30" t="s">
        <v>811</v>
      </c>
      <c r="E893" s="31">
        <v>15</v>
      </c>
      <c r="F893" s="31">
        <v>15</v>
      </c>
      <c r="G893" s="33">
        <f>$G$595</f>
        <v>6.0999999999999999E-2</v>
      </c>
      <c r="H893" s="33">
        <f t="shared" si="219"/>
        <v>0.91500000000000004</v>
      </c>
      <c r="I893" s="34">
        <f>H893+H894</f>
        <v>1.9400000000000002</v>
      </c>
      <c r="J893" s="33">
        <f t="shared" si="220"/>
        <v>0.91500000000000004</v>
      </c>
      <c r="K893" s="34">
        <f>J893+J894</f>
        <v>1.9400000000000002</v>
      </c>
      <c r="L893" s="33"/>
      <c r="M893" s="33"/>
      <c r="N893" s="33"/>
      <c r="O893" s="33">
        <f>I893*$Q$7</f>
        <v>2.9100000000000001E-2</v>
      </c>
      <c r="P893" s="33">
        <f>K893*$Q$7</f>
        <v>2.9100000000000001E-2</v>
      </c>
      <c r="Q893" s="33"/>
      <c r="R893" s="33">
        <f>I893*$T$7</f>
        <v>0.65960000000000008</v>
      </c>
      <c r="S893" s="35">
        <f>K893*$T$7</f>
        <v>0.65960000000000008</v>
      </c>
      <c r="T893" s="43"/>
      <c r="U893" s="36">
        <f>I893*$W$7</f>
        <v>1.9400000000000003E-4</v>
      </c>
      <c r="V893" s="36">
        <f>K893*$W$7</f>
        <v>1.9400000000000003E-4</v>
      </c>
      <c r="W893" s="43"/>
      <c r="X893" s="33">
        <f>I893*$Z$7</f>
        <v>1.4771160000000001</v>
      </c>
      <c r="Y893" s="33">
        <f>K893*$Z$7</f>
        <v>1.4771160000000001</v>
      </c>
      <c r="Z893" s="43"/>
      <c r="AA893" s="33">
        <f>I893+O893+R893+U893+X893</f>
        <v>4.1060100000000004</v>
      </c>
      <c r="AB893" s="33">
        <f>K893+P893+S893+V893+Y893</f>
        <v>4.1060100000000004</v>
      </c>
      <c r="AC893" s="33">
        <f>AA893*$AE$7</f>
        <v>1.231803</v>
      </c>
      <c r="AD893" s="33">
        <f>AB893*$AE$7</f>
        <v>1.231803</v>
      </c>
      <c r="AE893" s="43"/>
      <c r="AF893" s="43"/>
      <c r="AG893" s="43"/>
      <c r="AH893" s="33">
        <f>(AA893+AC893)*$AJ$7</f>
        <v>0.16013439000000002</v>
      </c>
      <c r="AI893" s="33">
        <f>(AB893+AD893)*$AJ$7</f>
        <v>0.16013439000000002</v>
      </c>
      <c r="AJ893" s="43"/>
      <c r="AK893" s="37">
        <v>14.26</v>
      </c>
      <c r="AL893" s="38">
        <v>14.26</v>
      </c>
      <c r="AM893" s="38">
        <f t="shared" si="213"/>
        <v>15.4</v>
      </c>
      <c r="AN893" s="38">
        <f t="shared" si="215"/>
        <v>15.4</v>
      </c>
      <c r="AO893" s="37">
        <f t="shared" si="214"/>
        <v>3.08</v>
      </c>
      <c r="AP893" s="38">
        <f t="shared" si="214"/>
        <v>3.08</v>
      </c>
      <c r="AQ893" s="83"/>
      <c r="AR893" s="37">
        <f>AM893+AO893</f>
        <v>18.48</v>
      </c>
      <c r="AS893" s="38">
        <f>AN893+AP893</f>
        <v>18.48</v>
      </c>
    </row>
    <row r="894" spans="1:45" ht="51.75" hidden="1" customHeight="1" x14ac:dyDescent="0.25">
      <c r="A894" s="247"/>
      <c r="B894" s="198"/>
      <c r="C894" s="200"/>
      <c r="D894" s="30" t="s">
        <v>46</v>
      </c>
      <c r="E894" s="31">
        <v>25</v>
      </c>
      <c r="F894" s="31">
        <v>25</v>
      </c>
      <c r="G894" s="33">
        <f>$G$594</f>
        <v>4.1000000000000002E-2</v>
      </c>
      <c r="H894" s="33">
        <f t="shared" si="219"/>
        <v>1.0250000000000001</v>
      </c>
      <c r="I894" s="34"/>
      <c r="J894" s="33">
        <f t="shared" si="220"/>
        <v>1.0250000000000001</v>
      </c>
      <c r="K894" s="34"/>
      <c r="L894" s="33"/>
      <c r="M894" s="33"/>
      <c r="N894" s="33"/>
      <c r="O894" s="33"/>
      <c r="P894" s="33"/>
      <c r="Q894" s="33"/>
      <c r="R894" s="33"/>
      <c r="S894" s="35"/>
      <c r="T894" s="43"/>
      <c r="U894" s="36"/>
      <c r="V894" s="36"/>
      <c r="W894" s="43"/>
      <c r="X894" s="33"/>
      <c r="Y894" s="33"/>
      <c r="Z894" s="43"/>
      <c r="AA894" s="33"/>
      <c r="AB894" s="33"/>
      <c r="AC894" s="33"/>
      <c r="AD894" s="33"/>
      <c r="AE894" s="43"/>
      <c r="AF894" s="43"/>
      <c r="AG894" s="43"/>
      <c r="AH894" s="33"/>
      <c r="AI894" s="33"/>
      <c r="AJ894" s="43"/>
      <c r="AK894" s="37"/>
      <c r="AL894" s="38"/>
      <c r="AM894" s="38">
        <f t="shared" si="213"/>
        <v>0</v>
      </c>
      <c r="AN894" s="38">
        <f t="shared" si="215"/>
        <v>0</v>
      </c>
      <c r="AO894" s="37">
        <f t="shared" si="214"/>
        <v>0</v>
      </c>
      <c r="AP894" s="38">
        <f t="shared" si="214"/>
        <v>0</v>
      </c>
      <c r="AQ894" s="83"/>
      <c r="AR894" s="37"/>
      <c r="AS894" s="38"/>
    </row>
    <row r="895" spans="1:45" ht="38.25" x14ac:dyDescent="0.25">
      <c r="A895" s="140" t="s">
        <v>1117</v>
      </c>
      <c r="B895" s="28" t="s">
        <v>1118</v>
      </c>
      <c r="C895" s="29"/>
      <c r="D895" s="30"/>
      <c r="E895" s="31"/>
      <c r="F895" s="31"/>
      <c r="G895" s="33"/>
      <c r="H895" s="33"/>
      <c r="I895" s="34"/>
      <c r="J895" s="33"/>
      <c r="K895" s="34"/>
      <c r="L895" s="33"/>
      <c r="M895" s="33"/>
      <c r="N895" s="33"/>
      <c r="O895" s="33"/>
      <c r="P895" s="33"/>
      <c r="Q895" s="33"/>
      <c r="R895" s="33"/>
      <c r="S895" s="35"/>
      <c r="T895" s="43"/>
      <c r="U895" s="36"/>
      <c r="V895" s="36"/>
      <c r="W895" s="43"/>
      <c r="X895" s="33"/>
      <c r="Y895" s="33"/>
      <c r="Z895" s="43"/>
      <c r="AA895" s="33"/>
      <c r="AB895" s="33"/>
      <c r="AC895" s="33"/>
      <c r="AD895" s="33"/>
      <c r="AE895" s="43"/>
      <c r="AF895" s="43"/>
      <c r="AG895" s="43"/>
      <c r="AH895" s="33"/>
      <c r="AI895" s="33"/>
      <c r="AJ895" s="43"/>
      <c r="AK895" s="37"/>
      <c r="AL895" s="38"/>
      <c r="AM895" s="38"/>
      <c r="AN895" s="38"/>
      <c r="AO895" s="37"/>
      <c r="AP895" s="38"/>
      <c r="AQ895" s="83"/>
      <c r="AR895" s="37"/>
      <c r="AS895" s="38"/>
    </row>
    <row r="896" spans="1:45" ht="24.75" customHeight="1" x14ac:dyDescent="0.25">
      <c r="A896" s="246" t="s">
        <v>1119</v>
      </c>
      <c r="B896" s="197" t="s">
        <v>1113</v>
      </c>
      <c r="C896" s="199" t="s">
        <v>192</v>
      </c>
      <c r="D896" s="30" t="s">
        <v>811</v>
      </c>
      <c r="E896" s="31">
        <v>4</v>
      </c>
      <c r="F896" s="31">
        <v>4</v>
      </c>
      <c r="G896" s="33">
        <f>$G$595</f>
        <v>6.0999999999999999E-2</v>
      </c>
      <c r="H896" s="33">
        <f t="shared" si="219"/>
        <v>0.24399999999999999</v>
      </c>
      <c r="I896" s="34">
        <f>H896+H897</f>
        <v>0.57200000000000006</v>
      </c>
      <c r="J896" s="33">
        <f t="shared" si="220"/>
        <v>0.24399999999999999</v>
      </c>
      <c r="K896" s="34">
        <f>J896+J897</f>
        <v>0.57200000000000006</v>
      </c>
      <c r="L896" s="33"/>
      <c r="M896" s="33"/>
      <c r="N896" s="33"/>
      <c r="O896" s="33">
        <f>I896*$Q$7</f>
        <v>8.5800000000000008E-3</v>
      </c>
      <c r="P896" s="33">
        <f>K896*$Q$7</f>
        <v>8.5800000000000008E-3</v>
      </c>
      <c r="Q896" s="33"/>
      <c r="R896" s="33">
        <f>I896*$T$7</f>
        <v>0.19448000000000004</v>
      </c>
      <c r="S896" s="35">
        <f>K896*$T$7</f>
        <v>0.19448000000000004</v>
      </c>
      <c r="T896" s="43"/>
      <c r="U896" s="36">
        <f>I896*$W$7</f>
        <v>5.7200000000000008E-5</v>
      </c>
      <c r="V896" s="36">
        <f>K896*$W$7</f>
        <v>5.7200000000000008E-5</v>
      </c>
      <c r="W896" s="43"/>
      <c r="X896" s="33">
        <f>I896*$Z$7</f>
        <v>0.43552080000000004</v>
      </c>
      <c r="Y896" s="33">
        <f>K896*$Z$7</f>
        <v>0.43552080000000004</v>
      </c>
      <c r="Z896" s="43"/>
      <c r="AA896" s="33">
        <f>I896+O896+R896+U896+X896</f>
        <v>1.2106380000000001</v>
      </c>
      <c r="AB896" s="33">
        <f>K896+P896+S896+V896+Y896</f>
        <v>1.2106380000000001</v>
      </c>
      <c r="AC896" s="33">
        <f>AA896*$AE$7</f>
        <v>0.3631914</v>
      </c>
      <c r="AD896" s="33">
        <f>AB896*$AE$7</f>
        <v>0.3631914</v>
      </c>
      <c r="AE896" s="43"/>
      <c r="AF896" s="43"/>
      <c r="AG896" s="43"/>
      <c r="AH896" s="33">
        <f>(AA896+AC896)*$AJ$7</f>
        <v>4.7214882E-2</v>
      </c>
      <c r="AI896" s="33">
        <f>(AB896+AD896)*$AJ$7</f>
        <v>4.7214882E-2</v>
      </c>
      <c r="AJ896" s="43"/>
      <c r="AK896" s="37">
        <v>4.2</v>
      </c>
      <c r="AL896" s="38">
        <v>4.2</v>
      </c>
      <c r="AM896" s="38">
        <f t="shared" si="213"/>
        <v>4.54</v>
      </c>
      <c r="AN896" s="38">
        <f t="shared" si="215"/>
        <v>4.54</v>
      </c>
      <c r="AO896" s="37">
        <f t="shared" si="214"/>
        <v>0.91</v>
      </c>
      <c r="AP896" s="38">
        <f t="shared" si="214"/>
        <v>0.91</v>
      </c>
      <c r="AQ896" s="83"/>
      <c r="AR896" s="37">
        <f t="shared" ref="AR896:AS898" si="224">AM896+AO896</f>
        <v>5.45</v>
      </c>
      <c r="AS896" s="38">
        <f t="shared" si="224"/>
        <v>5.45</v>
      </c>
    </row>
    <row r="897" spans="1:45" ht="51.75" hidden="1" customHeight="1" x14ac:dyDescent="0.25">
      <c r="A897" s="247"/>
      <c r="B897" s="198"/>
      <c r="C897" s="200"/>
      <c r="D897" s="30" t="s">
        <v>46</v>
      </c>
      <c r="E897" s="31">
        <v>8</v>
      </c>
      <c r="F897" s="31">
        <v>8</v>
      </c>
      <c r="G897" s="33">
        <f>$G$594</f>
        <v>4.1000000000000002E-2</v>
      </c>
      <c r="H897" s="33">
        <f t="shared" si="219"/>
        <v>0.32800000000000001</v>
      </c>
      <c r="I897" s="34"/>
      <c r="J897" s="33">
        <f t="shared" si="220"/>
        <v>0.32800000000000001</v>
      </c>
      <c r="K897" s="34"/>
      <c r="L897" s="33"/>
      <c r="M897" s="33"/>
      <c r="N897" s="33"/>
      <c r="O897" s="33"/>
      <c r="P897" s="33"/>
      <c r="Q897" s="33"/>
      <c r="R897" s="33"/>
      <c r="S897" s="35"/>
      <c r="T897" s="43"/>
      <c r="U897" s="36"/>
      <c r="V897" s="36"/>
      <c r="W897" s="43"/>
      <c r="X897" s="33"/>
      <c r="Y897" s="33"/>
      <c r="Z897" s="43"/>
      <c r="AA897" s="33"/>
      <c r="AB897" s="33"/>
      <c r="AC897" s="33"/>
      <c r="AD897" s="33"/>
      <c r="AE897" s="43"/>
      <c r="AF897" s="43"/>
      <c r="AG897" s="43"/>
      <c r="AH897" s="33"/>
      <c r="AI897" s="33"/>
      <c r="AJ897" s="43"/>
      <c r="AK897" s="37"/>
      <c r="AL897" s="38"/>
      <c r="AM897" s="38">
        <f t="shared" si="213"/>
        <v>0</v>
      </c>
      <c r="AN897" s="38">
        <f t="shared" si="215"/>
        <v>0</v>
      </c>
      <c r="AO897" s="37">
        <f t="shared" si="214"/>
        <v>0</v>
      </c>
      <c r="AP897" s="38">
        <f t="shared" si="214"/>
        <v>0</v>
      </c>
      <c r="AQ897" s="83"/>
      <c r="AR897" s="37">
        <f t="shared" si="224"/>
        <v>0</v>
      </c>
      <c r="AS897" s="38">
        <f t="shared" si="224"/>
        <v>0</v>
      </c>
    </row>
    <row r="898" spans="1:45" ht="30.75" customHeight="1" x14ac:dyDescent="0.25">
      <c r="A898" s="246" t="s">
        <v>1120</v>
      </c>
      <c r="B898" s="197" t="s">
        <v>979</v>
      </c>
      <c r="C898" s="199" t="s">
        <v>192</v>
      </c>
      <c r="D898" s="30" t="s">
        <v>811</v>
      </c>
      <c r="E898" s="31">
        <v>6</v>
      </c>
      <c r="F898" s="31">
        <v>6</v>
      </c>
      <c r="G898" s="33">
        <f>$G$595</f>
        <v>6.0999999999999999E-2</v>
      </c>
      <c r="H898" s="33">
        <f t="shared" si="219"/>
        <v>0.36599999999999999</v>
      </c>
      <c r="I898" s="34">
        <f>H898+H899</f>
        <v>0.89900000000000002</v>
      </c>
      <c r="J898" s="33">
        <f t="shared" si="220"/>
        <v>0.36599999999999999</v>
      </c>
      <c r="K898" s="34">
        <f>J898+J899</f>
        <v>0.89900000000000002</v>
      </c>
      <c r="L898" s="33"/>
      <c r="M898" s="33"/>
      <c r="N898" s="33"/>
      <c r="O898" s="33">
        <f>I898*$Q$7</f>
        <v>1.3485E-2</v>
      </c>
      <c r="P898" s="33">
        <f>K898*$Q$7</f>
        <v>1.3485E-2</v>
      </c>
      <c r="Q898" s="33"/>
      <c r="R898" s="33">
        <f>I898*$T$7</f>
        <v>0.30566000000000004</v>
      </c>
      <c r="S898" s="35">
        <f>K898*$T$7</f>
        <v>0.30566000000000004</v>
      </c>
      <c r="T898" s="43"/>
      <c r="U898" s="36">
        <f>I898*$W$7</f>
        <v>8.9900000000000003E-5</v>
      </c>
      <c r="V898" s="36">
        <f>K898*$W$7</f>
        <v>8.9900000000000003E-5</v>
      </c>
      <c r="W898" s="43"/>
      <c r="X898" s="33">
        <f>I898*$Z$7</f>
        <v>0.68449859999999996</v>
      </c>
      <c r="Y898" s="33">
        <f>K898*$Z$7</f>
        <v>0.68449859999999996</v>
      </c>
      <c r="Z898" s="43"/>
      <c r="AA898" s="33">
        <f>I898+O898+R898+U898+X898</f>
        <v>1.9027335000000001</v>
      </c>
      <c r="AB898" s="33">
        <f>K898+P898+S898+V898+Y898</f>
        <v>1.9027335000000001</v>
      </c>
      <c r="AC898" s="33">
        <f>AA898*$AE$7</f>
        <v>0.57082005000000002</v>
      </c>
      <c r="AD898" s="33">
        <f>AB898*$AE$7</f>
        <v>0.57082005000000002</v>
      </c>
      <c r="AE898" s="43"/>
      <c r="AF898" s="43"/>
      <c r="AG898" s="43"/>
      <c r="AH898" s="33">
        <f>(AA898+AC898)*$AJ$7</f>
        <v>7.4206606499999994E-2</v>
      </c>
      <c r="AI898" s="33">
        <f>(AB898+AD898)*$AJ$7</f>
        <v>7.4206606499999994E-2</v>
      </c>
      <c r="AJ898" s="43"/>
      <c r="AK898" s="37">
        <v>6.6</v>
      </c>
      <c r="AL898" s="38">
        <v>6.6</v>
      </c>
      <c r="AM898" s="38">
        <f t="shared" si="213"/>
        <v>7.13</v>
      </c>
      <c r="AN898" s="38">
        <f t="shared" si="215"/>
        <v>7.13</v>
      </c>
      <c r="AO898" s="37">
        <f t="shared" si="214"/>
        <v>1.43</v>
      </c>
      <c r="AP898" s="38">
        <f t="shared" si="214"/>
        <v>1.43</v>
      </c>
      <c r="AQ898" s="83"/>
      <c r="AR898" s="37">
        <f t="shared" si="224"/>
        <v>8.56</v>
      </c>
      <c r="AS898" s="38">
        <f t="shared" si="224"/>
        <v>8.56</v>
      </c>
    </row>
    <row r="899" spans="1:45" ht="0.75" customHeight="1" x14ac:dyDescent="0.25">
      <c r="A899" s="247"/>
      <c r="B899" s="198"/>
      <c r="C899" s="200"/>
      <c r="D899" s="30" t="s">
        <v>46</v>
      </c>
      <c r="E899" s="31">
        <v>13</v>
      </c>
      <c r="F899" s="31">
        <v>13</v>
      </c>
      <c r="G899" s="33">
        <f>$G$594</f>
        <v>4.1000000000000002E-2</v>
      </c>
      <c r="H899" s="33">
        <f t="shared" si="219"/>
        <v>0.53300000000000003</v>
      </c>
      <c r="I899" s="34"/>
      <c r="J899" s="33">
        <f t="shared" si="220"/>
        <v>0.53300000000000003</v>
      </c>
      <c r="K899" s="34"/>
      <c r="L899" s="33"/>
      <c r="M899" s="33"/>
      <c r="N899" s="33"/>
      <c r="O899" s="33"/>
      <c r="P899" s="33"/>
      <c r="Q899" s="33"/>
      <c r="R899" s="33"/>
      <c r="S899" s="35"/>
      <c r="T899" s="43"/>
      <c r="U899" s="36"/>
      <c r="V899" s="36"/>
      <c r="W899" s="43"/>
      <c r="X899" s="33"/>
      <c r="Y899" s="33"/>
      <c r="Z899" s="43"/>
      <c r="AA899" s="33"/>
      <c r="AB899" s="33"/>
      <c r="AC899" s="33"/>
      <c r="AD899" s="33"/>
      <c r="AE899" s="43"/>
      <c r="AF899" s="43"/>
      <c r="AG899" s="43"/>
      <c r="AH899" s="33"/>
      <c r="AI899" s="33"/>
      <c r="AJ899" s="43"/>
      <c r="AK899" s="37"/>
      <c r="AL899" s="38"/>
      <c r="AM899" s="38">
        <f t="shared" si="213"/>
        <v>0</v>
      </c>
      <c r="AN899" s="38">
        <f t="shared" si="215"/>
        <v>0</v>
      </c>
      <c r="AO899" s="37">
        <f t="shared" si="214"/>
        <v>0</v>
      </c>
      <c r="AP899" s="38">
        <f t="shared" si="214"/>
        <v>0</v>
      </c>
      <c r="AQ899" s="83"/>
      <c r="AR899" s="37"/>
      <c r="AS899" s="38"/>
    </row>
    <row r="900" spans="1:45" ht="25.5" x14ac:dyDescent="0.25">
      <c r="A900" s="140" t="s">
        <v>1121</v>
      </c>
      <c r="B900" s="28" t="s">
        <v>1081</v>
      </c>
      <c r="C900" s="29" t="s">
        <v>192</v>
      </c>
      <c r="D900" s="30"/>
      <c r="E900" s="31"/>
      <c r="F900" s="31"/>
      <c r="G900" s="33"/>
      <c r="H900" s="33"/>
      <c r="I900" s="34"/>
      <c r="J900" s="33"/>
      <c r="K900" s="34"/>
      <c r="L900" s="33"/>
      <c r="M900" s="33"/>
      <c r="N900" s="33"/>
      <c r="O900" s="33"/>
      <c r="P900" s="33"/>
      <c r="Q900" s="33"/>
      <c r="R900" s="33"/>
      <c r="S900" s="35"/>
      <c r="T900" s="43"/>
      <c r="U900" s="36"/>
      <c r="V900" s="36"/>
      <c r="W900" s="43"/>
      <c r="X900" s="33"/>
      <c r="Y900" s="33"/>
      <c r="Z900" s="43"/>
      <c r="AA900" s="33"/>
      <c r="AB900" s="33"/>
      <c r="AC900" s="33"/>
      <c r="AD900" s="33"/>
      <c r="AE900" s="43"/>
      <c r="AF900" s="43"/>
      <c r="AG900" s="43"/>
      <c r="AH900" s="33"/>
      <c r="AI900" s="33"/>
      <c r="AJ900" s="43"/>
      <c r="AK900" s="37"/>
      <c r="AL900" s="38"/>
      <c r="AM900" s="38"/>
      <c r="AN900" s="38"/>
      <c r="AO900" s="37"/>
      <c r="AP900" s="38"/>
      <c r="AQ900" s="83"/>
      <c r="AR900" s="37"/>
      <c r="AS900" s="38"/>
    </row>
    <row r="901" spans="1:45" ht="15.75" customHeight="1" x14ac:dyDescent="0.25">
      <c r="A901" s="246" t="s">
        <v>1122</v>
      </c>
      <c r="B901" s="197" t="s">
        <v>1083</v>
      </c>
      <c r="C901" s="199" t="s">
        <v>192</v>
      </c>
      <c r="D901" s="30" t="s">
        <v>811</v>
      </c>
      <c r="E901" s="31">
        <v>12</v>
      </c>
      <c r="F901" s="31">
        <v>12</v>
      </c>
      <c r="G901" s="33">
        <f>$G$595</f>
        <v>6.0999999999999999E-2</v>
      </c>
      <c r="H901" s="33">
        <f t="shared" si="219"/>
        <v>0.73199999999999998</v>
      </c>
      <c r="I901" s="34">
        <f>H901+H902</f>
        <v>1.6339999999999999</v>
      </c>
      <c r="J901" s="33">
        <f t="shared" si="220"/>
        <v>0.73199999999999998</v>
      </c>
      <c r="K901" s="34">
        <f>J901+J902</f>
        <v>1.6339999999999999</v>
      </c>
      <c r="L901" s="33"/>
      <c r="M901" s="33"/>
      <c r="N901" s="33"/>
      <c r="O901" s="33">
        <f>I901*$Q$7</f>
        <v>2.4509999999999997E-2</v>
      </c>
      <c r="P901" s="33">
        <f>K901*$Q$7</f>
        <v>2.4509999999999997E-2</v>
      </c>
      <c r="Q901" s="33"/>
      <c r="R901" s="33">
        <f>I901*$T$7</f>
        <v>0.55556000000000005</v>
      </c>
      <c r="S901" s="35">
        <f>K901*$T$7</f>
        <v>0.55556000000000005</v>
      </c>
      <c r="T901" s="43"/>
      <c r="U901" s="36">
        <f>I901*$W$7</f>
        <v>1.6339999999999999E-4</v>
      </c>
      <c r="V901" s="36">
        <f>K901*$W$7</f>
        <v>1.6339999999999999E-4</v>
      </c>
      <c r="W901" s="43"/>
      <c r="X901" s="33">
        <f>I901*$Z$7</f>
        <v>1.2441275999999999</v>
      </c>
      <c r="Y901" s="33">
        <f>K901*$Z$7</f>
        <v>1.2441275999999999</v>
      </c>
      <c r="Z901" s="43"/>
      <c r="AA901" s="33">
        <f>I901+O901+R901+U901+X901</f>
        <v>3.458361</v>
      </c>
      <c r="AB901" s="33">
        <f>K901+P901+S901+V901+Y901</f>
        <v>3.458361</v>
      </c>
      <c r="AC901" s="33">
        <f>AA901*$AE$7</f>
        <v>1.0375083</v>
      </c>
      <c r="AD901" s="33">
        <f>AB901*$AE$7</f>
        <v>1.0375083</v>
      </c>
      <c r="AE901" s="43"/>
      <c r="AF901" s="43"/>
      <c r="AG901" s="43"/>
      <c r="AH901" s="33">
        <f>(AA901+AC901)*$AJ$7</f>
        <v>0.13487607899999998</v>
      </c>
      <c r="AI901" s="33">
        <f>(AB901+AD901)*$AJ$7</f>
        <v>0.13487607899999998</v>
      </c>
      <c r="AJ901" s="43"/>
      <c r="AK901" s="37">
        <v>12.01</v>
      </c>
      <c r="AL901" s="38">
        <v>12.01</v>
      </c>
      <c r="AM901" s="38">
        <f t="shared" si="213"/>
        <v>12.97</v>
      </c>
      <c r="AN901" s="38">
        <f t="shared" si="215"/>
        <v>12.97</v>
      </c>
      <c r="AO901" s="37">
        <f t="shared" si="214"/>
        <v>2.59</v>
      </c>
      <c r="AP901" s="38">
        <f t="shared" si="214"/>
        <v>2.59</v>
      </c>
      <c r="AQ901" s="83"/>
      <c r="AR901" s="37">
        <f>AM901+AO901</f>
        <v>15.56</v>
      </c>
      <c r="AS901" s="38">
        <f>AN901+AP901</f>
        <v>15.56</v>
      </c>
    </row>
    <row r="902" spans="1:45" ht="51.75" hidden="1" customHeight="1" x14ac:dyDescent="0.25">
      <c r="A902" s="247"/>
      <c r="B902" s="198"/>
      <c r="C902" s="200"/>
      <c r="D902" s="30" t="s">
        <v>46</v>
      </c>
      <c r="E902" s="31">
        <v>22</v>
      </c>
      <c r="F902" s="31">
        <v>22</v>
      </c>
      <c r="G902" s="33">
        <f>$G$594</f>
        <v>4.1000000000000002E-2</v>
      </c>
      <c r="H902" s="33">
        <f t="shared" si="219"/>
        <v>0.90200000000000002</v>
      </c>
      <c r="I902" s="34"/>
      <c r="J902" s="33">
        <f t="shared" si="220"/>
        <v>0.90200000000000002</v>
      </c>
      <c r="K902" s="34"/>
      <c r="L902" s="33"/>
      <c r="M902" s="33"/>
      <c r="N902" s="33"/>
      <c r="O902" s="33"/>
      <c r="P902" s="33"/>
      <c r="Q902" s="33"/>
      <c r="R902" s="33"/>
      <c r="S902" s="35"/>
      <c r="T902" s="43"/>
      <c r="U902" s="36"/>
      <c r="V902" s="36"/>
      <c r="W902" s="43"/>
      <c r="X902" s="33"/>
      <c r="Y902" s="33"/>
      <c r="Z902" s="43"/>
      <c r="AA902" s="33"/>
      <c r="AB902" s="33"/>
      <c r="AC902" s="33"/>
      <c r="AD902" s="33"/>
      <c r="AE902" s="43"/>
      <c r="AF902" s="43"/>
      <c r="AG902" s="43"/>
      <c r="AH902" s="33"/>
      <c r="AI902" s="33"/>
      <c r="AJ902" s="43"/>
      <c r="AK902" s="37"/>
      <c r="AL902" s="38"/>
      <c r="AM902" s="38">
        <f t="shared" si="213"/>
        <v>0</v>
      </c>
      <c r="AN902" s="38">
        <f t="shared" si="215"/>
        <v>0</v>
      </c>
      <c r="AO902" s="37">
        <f t="shared" si="214"/>
        <v>0</v>
      </c>
      <c r="AP902" s="38">
        <f t="shared" si="214"/>
        <v>0</v>
      </c>
      <c r="AQ902" s="83"/>
      <c r="AR902" s="37"/>
      <c r="AS902" s="38"/>
    </row>
    <row r="903" spans="1:45" ht="40.5" customHeight="1" x14ac:dyDescent="0.25">
      <c r="A903" s="140" t="s">
        <v>1123</v>
      </c>
      <c r="B903" s="28" t="s">
        <v>1124</v>
      </c>
      <c r="C903" s="29"/>
      <c r="D903" s="30"/>
      <c r="E903" s="31"/>
      <c r="F903" s="31"/>
      <c r="G903" s="33"/>
      <c r="H903" s="33"/>
      <c r="I903" s="34"/>
      <c r="J903" s="33"/>
      <c r="K903" s="34"/>
      <c r="L903" s="33"/>
      <c r="M903" s="33"/>
      <c r="N903" s="33"/>
      <c r="O903" s="33"/>
      <c r="P903" s="33"/>
      <c r="Q903" s="33"/>
      <c r="R903" s="33"/>
      <c r="S903" s="35"/>
      <c r="T903" s="43"/>
      <c r="U903" s="36"/>
      <c r="V903" s="36"/>
      <c r="W903" s="43"/>
      <c r="X903" s="33"/>
      <c r="Y903" s="33"/>
      <c r="Z903" s="43"/>
      <c r="AA903" s="33"/>
      <c r="AB903" s="33"/>
      <c r="AC903" s="33"/>
      <c r="AD903" s="33"/>
      <c r="AE903" s="43"/>
      <c r="AF903" s="43"/>
      <c r="AG903" s="43"/>
      <c r="AH903" s="33"/>
      <c r="AI903" s="33"/>
      <c r="AJ903" s="43"/>
      <c r="AK903" s="37"/>
      <c r="AL903" s="38"/>
      <c r="AM903" s="38"/>
      <c r="AN903" s="38"/>
      <c r="AO903" s="37"/>
      <c r="AP903" s="38"/>
      <c r="AQ903" s="83"/>
      <c r="AR903" s="37"/>
      <c r="AS903" s="38"/>
    </row>
    <row r="904" spans="1:45" ht="22.5" customHeight="1" x14ac:dyDescent="0.25">
      <c r="A904" s="246" t="s">
        <v>1125</v>
      </c>
      <c r="B904" s="197" t="s">
        <v>1113</v>
      </c>
      <c r="C904" s="199" t="s">
        <v>192</v>
      </c>
      <c r="D904" s="30" t="s">
        <v>811</v>
      </c>
      <c r="E904" s="31">
        <v>5</v>
      </c>
      <c r="F904" s="31">
        <v>5</v>
      </c>
      <c r="G904" s="33">
        <f>$G$595</f>
        <v>6.0999999999999999E-2</v>
      </c>
      <c r="H904" s="33">
        <f t="shared" si="219"/>
        <v>0.30499999999999999</v>
      </c>
      <c r="I904" s="34">
        <f>H904+H905</f>
        <v>0.71500000000000008</v>
      </c>
      <c r="J904" s="33">
        <f t="shared" si="220"/>
        <v>0.30499999999999999</v>
      </c>
      <c r="K904" s="34">
        <f>J904+J905</f>
        <v>0.71500000000000008</v>
      </c>
      <c r="L904" s="33"/>
      <c r="M904" s="33"/>
      <c r="N904" s="33"/>
      <c r="O904" s="33">
        <f>I904*$Q$7</f>
        <v>1.0725E-2</v>
      </c>
      <c r="P904" s="33">
        <f>K904*$Q$7</f>
        <v>1.0725E-2</v>
      </c>
      <c r="Q904" s="33"/>
      <c r="R904" s="33">
        <f>I904*$T$7</f>
        <v>0.24310000000000004</v>
      </c>
      <c r="S904" s="35">
        <f>K904*$T$7</f>
        <v>0.24310000000000004</v>
      </c>
      <c r="T904" s="43"/>
      <c r="U904" s="36">
        <f>I904*$W$7</f>
        <v>7.1500000000000017E-5</v>
      </c>
      <c r="V904" s="36">
        <f>K904*$W$7</f>
        <v>7.1500000000000017E-5</v>
      </c>
      <c r="W904" s="43"/>
      <c r="X904" s="33">
        <f>I904*$Z$7</f>
        <v>0.54440100000000002</v>
      </c>
      <c r="Y904" s="33">
        <f>K904*$Z$7</f>
        <v>0.54440100000000002</v>
      </c>
      <c r="Z904" s="43"/>
      <c r="AA904" s="33">
        <f>I904+O904+R904+U904+X904</f>
        <v>1.5132975000000002</v>
      </c>
      <c r="AB904" s="33">
        <f>K904+P904+S904+V904+Y904</f>
        <v>1.5132975000000002</v>
      </c>
      <c r="AC904" s="33">
        <f>AA904*$AE$7</f>
        <v>0.45398925000000001</v>
      </c>
      <c r="AD904" s="33">
        <f>AB904*$AE$7</f>
        <v>0.45398925000000001</v>
      </c>
      <c r="AE904" s="43"/>
      <c r="AF904" s="43"/>
      <c r="AG904" s="43"/>
      <c r="AH904" s="33">
        <f>(AA904+AC904)*$AJ$7</f>
        <v>5.9018602500000003E-2</v>
      </c>
      <c r="AI904" s="33">
        <f>(AB904+AD904)*$AJ$7</f>
        <v>5.9018602500000003E-2</v>
      </c>
      <c r="AJ904" s="43"/>
      <c r="AK904" s="37">
        <v>5.26</v>
      </c>
      <c r="AL904" s="38">
        <v>5.26</v>
      </c>
      <c r="AM904" s="38">
        <f t="shared" si="213"/>
        <v>5.68</v>
      </c>
      <c r="AN904" s="38">
        <f t="shared" si="215"/>
        <v>5.68</v>
      </c>
      <c r="AO904" s="37">
        <f t="shared" si="214"/>
        <v>1.1399999999999999</v>
      </c>
      <c r="AP904" s="38">
        <f t="shared" si="214"/>
        <v>1.1399999999999999</v>
      </c>
      <c r="AQ904" s="83"/>
      <c r="AR904" s="37">
        <f>AM904+AO904</f>
        <v>6.8199999999999994</v>
      </c>
      <c r="AS904" s="38">
        <f>AN904+AP904</f>
        <v>6.8199999999999994</v>
      </c>
    </row>
    <row r="905" spans="1:45" ht="0.75" hidden="1" customHeight="1" x14ac:dyDescent="0.25">
      <c r="A905" s="247"/>
      <c r="B905" s="198"/>
      <c r="C905" s="200"/>
      <c r="D905" s="30" t="s">
        <v>46</v>
      </c>
      <c r="E905" s="31">
        <v>10</v>
      </c>
      <c r="F905" s="31">
        <v>10</v>
      </c>
      <c r="G905" s="33">
        <f>$G$594</f>
        <v>4.1000000000000002E-2</v>
      </c>
      <c r="H905" s="33">
        <f t="shared" si="219"/>
        <v>0.41000000000000003</v>
      </c>
      <c r="I905" s="34"/>
      <c r="J905" s="33">
        <f t="shared" si="220"/>
        <v>0.41000000000000003</v>
      </c>
      <c r="K905" s="34"/>
      <c r="L905" s="33"/>
      <c r="M905" s="33"/>
      <c r="N905" s="33"/>
      <c r="O905" s="33"/>
      <c r="P905" s="33"/>
      <c r="Q905" s="33"/>
      <c r="R905" s="33"/>
      <c r="S905" s="35"/>
      <c r="T905" s="43"/>
      <c r="U905" s="36"/>
      <c r="V905" s="36"/>
      <c r="W905" s="43"/>
      <c r="X905" s="33"/>
      <c r="Y905" s="33"/>
      <c r="Z905" s="43"/>
      <c r="AA905" s="33"/>
      <c r="AB905" s="33"/>
      <c r="AC905" s="33"/>
      <c r="AD905" s="33"/>
      <c r="AE905" s="43"/>
      <c r="AF905" s="43"/>
      <c r="AG905" s="43"/>
      <c r="AH905" s="33"/>
      <c r="AI905" s="33"/>
      <c r="AJ905" s="43"/>
      <c r="AK905" s="37"/>
      <c r="AL905" s="38"/>
      <c r="AM905" s="38">
        <f t="shared" si="213"/>
        <v>0</v>
      </c>
      <c r="AN905" s="38">
        <f t="shared" si="215"/>
        <v>0</v>
      </c>
      <c r="AO905" s="37">
        <f t="shared" si="214"/>
        <v>0</v>
      </c>
      <c r="AP905" s="38">
        <f t="shared" si="214"/>
        <v>0</v>
      </c>
      <c r="AQ905" s="83"/>
      <c r="AR905" s="37"/>
      <c r="AS905" s="38"/>
    </row>
    <row r="906" spans="1:45" ht="29.25" customHeight="1" x14ac:dyDescent="0.25">
      <c r="A906" s="150" t="s">
        <v>1126</v>
      </c>
      <c r="B906" s="28" t="s">
        <v>1069</v>
      </c>
      <c r="C906" s="29"/>
      <c r="D906" s="30"/>
      <c r="E906" s="31"/>
      <c r="F906" s="31"/>
      <c r="G906" s="33"/>
      <c r="H906" s="33"/>
      <c r="I906" s="34"/>
      <c r="J906" s="33"/>
      <c r="K906" s="34"/>
      <c r="L906" s="33"/>
      <c r="M906" s="33"/>
      <c r="N906" s="33"/>
      <c r="O906" s="33"/>
      <c r="P906" s="33"/>
      <c r="Q906" s="33"/>
      <c r="R906" s="33"/>
      <c r="S906" s="35"/>
      <c r="T906" s="43"/>
      <c r="U906" s="36"/>
      <c r="V906" s="36"/>
      <c r="W906" s="43"/>
      <c r="X906" s="33"/>
      <c r="Y906" s="33"/>
      <c r="Z906" s="43"/>
      <c r="AA906" s="33"/>
      <c r="AB906" s="33"/>
      <c r="AC906" s="33"/>
      <c r="AD906" s="33"/>
      <c r="AE906" s="43"/>
      <c r="AF906" s="43"/>
      <c r="AG906" s="43"/>
      <c r="AH906" s="33"/>
      <c r="AI906" s="33"/>
      <c r="AJ906" s="43"/>
      <c r="AK906" s="37"/>
      <c r="AL906" s="38"/>
      <c r="AM906" s="38"/>
      <c r="AN906" s="38"/>
      <c r="AO906" s="37"/>
      <c r="AP906" s="38"/>
      <c r="AQ906" s="83"/>
      <c r="AR906" s="37"/>
      <c r="AS906" s="38"/>
    </row>
    <row r="907" spans="1:45" ht="17.25" customHeight="1" x14ac:dyDescent="0.25">
      <c r="A907" s="246" t="s">
        <v>1127</v>
      </c>
      <c r="B907" s="197" t="s">
        <v>1071</v>
      </c>
      <c r="C907" s="199" t="s">
        <v>192</v>
      </c>
      <c r="D907" s="30" t="s">
        <v>811</v>
      </c>
      <c r="E907" s="31">
        <v>7</v>
      </c>
      <c r="F907" s="31">
        <v>7</v>
      </c>
      <c r="G907" s="33">
        <f>$G$595</f>
        <v>6.0999999999999999E-2</v>
      </c>
      <c r="H907" s="33">
        <f t="shared" si="219"/>
        <v>0.42699999999999999</v>
      </c>
      <c r="I907" s="34">
        <f>H907+H908</f>
        <v>0.96</v>
      </c>
      <c r="J907" s="33">
        <f t="shared" si="220"/>
        <v>0.42699999999999999</v>
      </c>
      <c r="K907" s="34">
        <f>J907+J908</f>
        <v>0.96</v>
      </c>
      <c r="L907" s="33"/>
      <c r="M907" s="33"/>
      <c r="N907" s="33"/>
      <c r="O907" s="33">
        <f>I907*$Q$7</f>
        <v>1.44E-2</v>
      </c>
      <c r="P907" s="33">
        <f>K907*$Q$7</f>
        <v>1.44E-2</v>
      </c>
      <c r="Q907" s="33"/>
      <c r="R907" s="33">
        <f>I907*$T$7</f>
        <v>0.32640000000000002</v>
      </c>
      <c r="S907" s="35">
        <f>K907*$T$7</f>
        <v>0.32640000000000002</v>
      </c>
      <c r="T907" s="43"/>
      <c r="U907" s="36">
        <f>I907*$W$7</f>
        <v>9.6000000000000002E-5</v>
      </c>
      <c r="V907" s="36">
        <f>K907*$W$7</f>
        <v>9.6000000000000002E-5</v>
      </c>
      <c r="W907" s="43"/>
      <c r="X907" s="33">
        <f>I907*$Z$7</f>
        <v>0.73094399999999993</v>
      </c>
      <c r="Y907" s="33">
        <f>K907*$Z$7</f>
        <v>0.73094399999999993</v>
      </c>
      <c r="Z907" s="43"/>
      <c r="AA907" s="33">
        <f>I907+O907+R907+U907+X907</f>
        <v>2.0318399999999999</v>
      </c>
      <c r="AB907" s="33">
        <f>K907+P907+S907+V907+Y907</f>
        <v>2.0318399999999999</v>
      </c>
      <c r="AC907" s="33">
        <f>AA907*$AE$7</f>
        <v>0.60955199999999998</v>
      </c>
      <c r="AD907" s="33">
        <f>AB907*$AE$7</f>
        <v>0.60955199999999998</v>
      </c>
      <c r="AE907" s="43"/>
      <c r="AF907" s="43"/>
      <c r="AG907" s="43"/>
      <c r="AH907" s="33">
        <f>(AA907+AC907)*$AJ$7</f>
        <v>7.9241759999999994E-2</v>
      </c>
      <c r="AI907" s="33">
        <f>(AB907+AD907)*$AJ$7</f>
        <v>7.9241759999999994E-2</v>
      </c>
      <c r="AJ907" s="43"/>
      <c r="AK907" s="37">
        <v>7.06</v>
      </c>
      <c r="AL907" s="38">
        <v>7.06</v>
      </c>
      <c r="AM907" s="38">
        <f t="shared" si="213"/>
        <v>7.62</v>
      </c>
      <c r="AN907" s="38">
        <f t="shared" si="215"/>
        <v>7.62</v>
      </c>
      <c r="AO907" s="37">
        <f t="shared" si="214"/>
        <v>1.52</v>
      </c>
      <c r="AP907" s="38">
        <f t="shared" si="214"/>
        <v>1.52</v>
      </c>
      <c r="AQ907" s="83"/>
      <c r="AR907" s="37">
        <f t="shared" ref="AR907:AS909" si="225">AM907+AO907</f>
        <v>9.14</v>
      </c>
      <c r="AS907" s="38">
        <f t="shared" si="225"/>
        <v>9.14</v>
      </c>
    </row>
    <row r="908" spans="1:45" ht="51.75" hidden="1" customHeight="1" x14ac:dyDescent="0.25">
      <c r="A908" s="247"/>
      <c r="B908" s="198"/>
      <c r="C908" s="200"/>
      <c r="D908" s="30" t="s">
        <v>46</v>
      </c>
      <c r="E908" s="31">
        <v>13</v>
      </c>
      <c r="F908" s="31">
        <v>13</v>
      </c>
      <c r="G908" s="33">
        <f>$G$594</f>
        <v>4.1000000000000002E-2</v>
      </c>
      <c r="H908" s="33">
        <f t="shared" si="219"/>
        <v>0.53300000000000003</v>
      </c>
      <c r="I908" s="34"/>
      <c r="J908" s="33">
        <f t="shared" si="220"/>
        <v>0.53300000000000003</v>
      </c>
      <c r="K908" s="34"/>
      <c r="L908" s="33"/>
      <c r="M908" s="33"/>
      <c r="N908" s="33"/>
      <c r="O908" s="33"/>
      <c r="P908" s="33"/>
      <c r="Q908" s="33"/>
      <c r="R908" s="33"/>
      <c r="S908" s="35"/>
      <c r="T908" s="43"/>
      <c r="U908" s="36"/>
      <c r="V908" s="36"/>
      <c r="W908" s="43"/>
      <c r="X908" s="33"/>
      <c r="Y908" s="33"/>
      <c r="Z908" s="43"/>
      <c r="AA908" s="33"/>
      <c r="AB908" s="33"/>
      <c r="AC908" s="33"/>
      <c r="AD908" s="33"/>
      <c r="AE908" s="43"/>
      <c r="AF908" s="43"/>
      <c r="AG908" s="43"/>
      <c r="AH908" s="33"/>
      <c r="AI908" s="33"/>
      <c r="AJ908" s="43"/>
      <c r="AK908" s="37"/>
      <c r="AL908" s="38"/>
      <c r="AM908" s="38">
        <f t="shared" ref="AM908:AM969" si="226">ROUND((AK908*$AM$9),2)</f>
        <v>0</v>
      </c>
      <c r="AN908" s="38">
        <f t="shared" si="215"/>
        <v>0</v>
      </c>
      <c r="AO908" s="37">
        <f t="shared" ref="AO908:AP969" si="227">ROUND((AM908*$AQ$7),2)</f>
        <v>0</v>
      </c>
      <c r="AP908" s="38">
        <f t="shared" si="227"/>
        <v>0</v>
      </c>
      <c r="AQ908" s="83"/>
      <c r="AR908" s="37">
        <f t="shared" si="225"/>
        <v>0</v>
      </c>
      <c r="AS908" s="38">
        <f t="shared" si="225"/>
        <v>0</v>
      </c>
    </row>
    <row r="909" spans="1:45" ht="18" customHeight="1" x14ac:dyDescent="0.25">
      <c r="A909" s="246" t="s">
        <v>1128</v>
      </c>
      <c r="B909" s="197" t="s">
        <v>1073</v>
      </c>
      <c r="C909" s="199" t="s">
        <v>192</v>
      </c>
      <c r="D909" s="30" t="s">
        <v>811</v>
      </c>
      <c r="E909" s="31">
        <v>9</v>
      </c>
      <c r="F909" s="31">
        <v>9</v>
      </c>
      <c r="G909" s="33">
        <f>$G$595</f>
        <v>6.0999999999999999E-2</v>
      </c>
      <c r="H909" s="33">
        <f t="shared" si="219"/>
        <v>0.54899999999999993</v>
      </c>
      <c r="I909" s="34">
        <f>H909+H910</f>
        <v>1.2050000000000001</v>
      </c>
      <c r="J909" s="33">
        <f t="shared" si="220"/>
        <v>0.54899999999999993</v>
      </c>
      <c r="K909" s="34">
        <f>J909+J910</f>
        <v>1.2050000000000001</v>
      </c>
      <c r="L909" s="33"/>
      <c r="M909" s="33"/>
      <c r="N909" s="33"/>
      <c r="O909" s="33">
        <f>I909*$Q$7</f>
        <v>1.8075000000000001E-2</v>
      </c>
      <c r="P909" s="33">
        <f>K909*$Q$7</f>
        <v>1.8075000000000001E-2</v>
      </c>
      <c r="Q909" s="33"/>
      <c r="R909" s="33">
        <f>I909*$T$7</f>
        <v>0.40970000000000006</v>
      </c>
      <c r="S909" s="35">
        <f>K909*$T$7</f>
        <v>0.40970000000000006</v>
      </c>
      <c r="T909" s="43"/>
      <c r="U909" s="36">
        <f>I909*$W$7</f>
        <v>1.2050000000000002E-4</v>
      </c>
      <c r="V909" s="36">
        <f>K909*$W$7</f>
        <v>1.2050000000000002E-4</v>
      </c>
      <c r="W909" s="43"/>
      <c r="X909" s="33">
        <f>I909*$Z$7</f>
        <v>0.91748700000000005</v>
      </c>
      <c r="Y909" s="33">
        <f>K909*$Z$7</f>
        <v>0.91748700000000005</v>
      </c>
      <c r="Z909" s="43"/>
      <c r="AA909" s="33">
        <f>I909+O909+R909+U909+X909</f>
        <v>2.5503825</v>
      </c>
      <c r="AB909" s="33">
        <f>K909+P909+S909+V909+Y909</f>
        <v>2.5503825</v>
      </c>
      <c r="AC909" s="33">
        <f>AA909*$AE$7</f>
        <v>0.76511474999999995</v>
      </c>
      <c r="AD909" s="33">
        <f>AB909*$AE$7</f>
        <v>0.76511474999999995</v>
      </c>
      <c r="AE909" s="43"/>
      <c r="AF909" s="43"/>
      <c r="AG909" s="43"/>
      <c r="AH909" s="33">
        <f>(AA909+AC909)*$AJ$7</f>
        <v>9.94649175E-2</v>
      </c>
      <c r="AI909" s="33">
        <f>(AB909+AD909)*$AJ$7</f>
        <v>9.94649175E-2</v>
      </c>
      <c r="AJ909" s="43"/>
      <c r="AK909" s="37">
        <v>8.85</v>
      </c>
      <c r="AL909" s="38">
        <v>8.85</v>
      </c>
      <c r="AM909" s="38">
        <f t="shared" si="226"/>
        <v>9.56</v>
      </c>
      <c r="AN909" s="38">
        <f t="shared" ref="AN909:AN969" si="228">ROUND((AL909*$AN$9),2)</f>
        <v>9.56</v>
      </c>
      <c r="AO909" s="37">
        <f t="shared" si="227"/>
        <v>1.91</v>
      </c>
      <c r="AP909" s="38">
        <f t="shared" si="227"/>
        <v>1.91</v>
      </c>
      <c r="AQ909" s="83"/>
      <c r="AR909" s="37">
        <f t="shared" si="225"/>
        <v>11.47</v>
      </c>
      <c r="AS909" s="38">
        <f t="shared" si="225"/>
        <v>11.47</v>
      </c>
    </row>
    <row r="910" spans="1:45" ht="51.75" hidden="1" customHeight="1" x14ac:dyDescent="0.25">
      <c r="A910" s="247"/>
      <c r="B910" s="198"/>
      <c r="C910" s="200"/>
      <c r="D910" s="30" t="s">
        <v>46</v>
      </c>
      <c r="E910" s="31">
        <v>16</v>
      </c>
      <c r="F910" s="31">
        <v>16</v>
      </c>
      <c r="G910" s="33">
        <f>$G$594</f>
        <v>4.1000000000000002E-2</v>
      </c>
      <c r="H910" s="33">
        <f t="shared" si="219"/>
        <v>0.65600000000000003</v>
      </c>
      <c r="I910" s="34"/>
      <c r="J910" s="33">
        <f t="shared" si="220"/>
        <v>0.65600000000000003</v>
      </c>
      <c r="K910" s="34"/>
      <c r="L910" s="33"/>
      <c r="M910" s="33"/>
      <c r="N910" s="33"/>
      <c r="O910" s="33"/>
      <c r="P910" s="33"/>
      <c r="Q910" s="33"/>
      <c r="R910" s="33"/>
      <c r="S910" s="35"/>
      <c r="T910" s="43"/>
      <c r="U910" s="36"/>
      <c r="V910" s="36"/>
      <c r="W910" s="43"/>
      <c r="X910" s="33"/>
      <c r="Y910" s="33"/>
      <c r="Z910" s="43"/>
      <c r="AA910" s="33"/>
      <c r="AB910" s="33"/>
      <c r="AC910" s="33"/>
      <c r="AD910" s="33"/>
      <c r="AE910" s="43"/>
      <c r="AF910" s="43"/>
      <c r="AG910" s="43"/>
      <c r="AH910" s="33"/>
      <c r="AI910" s="33"/>
      <c r="AJ910" s="43"/>
      <c r="AK910" s="37"/>
      <c r="AL910" s="38"/>
      <c r="AM910" s="38">
        <f t="shared" si="226"/>
        <v>0</v>
      </c>
      <c r="AN910" s="38">
        <f t="shared" si="228"/>
        <v>0</v>
      </c>
      <c r="AO910" s="37">
        <f t="shared" si="227"/>
        <v>0</v>
      </c>
      <c r="AP910" s="38">
        <f t="shared" si="227"/>
        <v>0</v>
      </c>
      <c r="AQ910" s="83"/>
      <c r="AR910" s="37"/>
      <c r="AS910" s="38"/>
    </row>
    <row r="911" spans="1:45" ht="21" customHeight="1" x14ac:dyDescent="0.25">
      <c r="A911" s="140" t="s">
        <v>1129</v>
      </c>
      <c r="B911" s="28" t="s">
        <v>1081</v>
      </c>
      <c r="C911" s="29"/>
      <c r="D911" s="30"/>
      <c r="E911" s="31"/>
      <c r="F911" s="31"/>
      <c r="G911" s="33"/>
      <c r="H911" s="33"/>
      <c r="I911" s="34"/>
      <c r="J911" s="33"/>
      <c r="K911" s="34"/>
      <c r="L911" s="33"/>
      <c r="M911" s="33"/>
      <c r="N911" s="33"/>
      <c r="O911" s="33"/>
      <c r="P911" s="33"/>
      <c r="Q911" s="33"/>
      <c r="R911" s="33"/>
      <c r="S911" s="35"/>
      <c r="T911" s="43"/>
      <c r="U911" s="36"/>
      <c r="V911" s="36"/>
      <c r="W911" s="43"/>
      <c r="X911" s="33"/>
      <c r="Y911" s="33"/>
      <c r="Z911" s="43"/>
      <c r="AA911" s="33"/>
      <c r="AB911" s="33"/>
      <c r="AC911" s="33"/>
      <c r="AD911" s="33"/>
      <c r="AE911" s="43"/>
      <c r="AF911" s="43"/>
      <c r="AG911" s="43"/>
      <c r="AH911" s="33"/>
      <c r="AI911" s="33"/>
      <c r="AJ911" s="43"/>
      <c r="AK911" s="37"/>
      <c r="AL911" s="38"/>
      <c r="AM911" s="38"/>
      <c r="AN911" s="38"/>
      <c r="AO911" s="37"/>
      <c r="AP911" s="38"/>
      <c r="AQ911" s="83"/>
      <c r="AR911" s="37"/>
      <c r="AS911" s="38"/>
    </row>
    <row r="912" spans="1:45" ht="16.5" customHeight="1" x14ac:dyDescent="0.25">
      <c r="A912" s="246" t="s">
        <v>1130</v>
      </c>
      <c r="B912" s="197" t="s">
        <v>1083</v>
      </c>
      <c r="C912" s="199" t="s">
        <v>192</v>
      </c>
      <c r="D912" s="30" t="s">
        <v>811</v>
      </c>
      <c r="E912" s="31">
        <v>13</v>
      </c>
      <c r="F912" s="31">
        <v>13</v>
      </c>
      <c r="G912" s="33">
        <f>$G$595</f>
        <v>6.0999999999999999E-2</v>
      </c>
      <c r="H912" s="33">
        <f t="shared" si="219"/>
        <v>0.79299999999999993</v>
      </c>
      <c r="I912" s="34">
        <f>H912+H913</f>
        <v>1.6949999999999998</v>
      </c>
      <c r="J912" s="33">
        <f t="shared" si="220"/>
        <v>0.79299999999999993</v>
      </c>
      <c r="K912" s="34">
        <f>J912+J913</f>
        <v>1.6949999999999998</v>
      </c>
      <c r="L912" s="33"/>
      <c r="M912" s="33"/>
      <c r="N912" s="33"/>
      <c r="O912" s="33">
        <f>I912*$Q$7</f>
        <v>2.5424999999999996E-2</v>
      </c>
      <c r="P912" s="33">
        <f>K912*$Q$7</f>
        <v>2.5424999999999996E-2</v>
      </c>
      <c r="Q912" s="33"/>
      <c r="R912" s="33">
        <f>I912*$T$7</f>
        <v>0.57630000000000003</v>
      </c>
      <c r="S912" s="35">
        <f>K912*$T$7</f>
        <v>0.57630000000000003</v>
      </c>
      <c r="T912" s="43"/>
      <c r="U912" s="36">
        <f>I912*$W$7</f>
        <v>1.695E-4</v>
      </c>
      <c r="V912" s="36">
        <f>K912*$W$7</f>
        <v>1.695E-4</v>
      </c>
      <c r="W912" s="43"/>
      <c r="X912" s="33">
        <f>I912*$Z$7</f>
        <v>1.2905729999999997</v>
      </c>
      <c r="Y912" s="33">
        <f>K912*$Z$7</f>
        <v>1.2905729999999997</v>
      </c>
      <c r="Z912" s="43"/>
      <c r="AA912" s="33">
        <f>I912+O912+R912+U912+X912</f>
        <v>3.5874674999999998</v>
      </c>
      <c r="AB912" s="33">
        <f>K912+P912+S912+V912+Y912</f>
        <v>3.5874674999999998</v>
      </c>
      <c r="AC912" s="33">
        <f>AA912*$AE$7</f>
        <v>1.0762402499999999</v>
      </c>
      <c r="AD912" s="33">
        <f>AB912*$AE$7</f>
        <v>1.0762402499999999</v>
      </c>
      <c r="AE912" s="43"/>
      <c r="AF912" s="43"/>
      <c r="AG912" s="43"/>
      <c r="AH912" s="33">
        <f>(AA912+AC912)*$AJ$7</f>
        <v>0.13991123249999998</v>
      </c>
      <c r="AI912" s="33">
        <f>(AB912+AD912)*$AJ$7</f>
        <v>0.13991123249999998</v>
      </c>
      <c r="AJ912" s="43"/>
      <c r="AK912" s="37">
        <v>12.47</v>
      </c>
      <c r="AL912" s="38">
        <v>12.47</v>
      </c>
      <c r="AM912" s="38">
        <f t="shared" si="226"/>
        <v>13.47</v>
      </c>
      <c r="AN912" s="38">
        <f t="shared" si="228"/>
        <v>13.47</v>
      </c>
      <c r="AO912" s="37">
        <f t="shared" si="227"/>
        <v>2.69</v>
      </c>
      <c r="AP912" s="38">
        <f t="shared" si="227"/>
        <v>2.69</v>
      </c>
      <c r="AQ912" s="83"/>
      <c r="AR912" s="37">
        <f>AM912+AO912</f>
        <v>16.16</v>
      </c>
      <c r="AS912" s="38">
        <f>AN912+AP912</f>
        <v>16.16</v>
      </c>
    </row>
    <row r="913" spans="1:45" ht="51.75" hidden="1" customHeight="1" x14ac:dyDescent="0.25">
      <c r="A913" s="247"/>
      <c r="B913" s="198"/>
      <c r="C913" s="200"/>
      <c r="D913" s="30" t="s">
        <v>46</v>
      </c>
      <c r="E913" s="31">
        <v>22</v>
      </c>
      <c r="F913" s="31">
        <v>22</v>
      </c>
      <c r="G913" s="33">
        <f>$G$594</f>
        <v>4.1000000000000002E-2</v>
      </c>
      <c r="H913" s="33">
        <f t="shared" si="219"/>
        <v>0.90200000000000002</v>
      </c>
      <c r="I913" s="34"/>
      <c r="J913" s="33">
        <f t="shared" si="220"/>
        <v>0.90200000000000002</v>
      </c>
      <c r="K913" s="34"/>
      <c r="L913" s="33"/>
      <c r="M913" s="33"/>
      <c r="N913" s="33"/>
      <c r="O913" s="33"/>
      <c r="P913" s="33"/>
      <c r="Q913" s="33"/>
      <c r="R913" s="33"/>
      <c r="S913" s="35"/>
      <c r="T913" s="43"/>
      <c r="U913" s="36"/>
      <c r="V913" s="36"/>
      <c r="W913" s="43"/>
      <c r="X913" s="33"/>
      <c r="Y913" s="33"/>
      <c r="Z913" s="43"/>
      <c r="AA913" s="33"/>
      <c r="AB913" s="33"/>
      <c r="AC913" s="33"/>
      <c r="AD913" s="33"/>
      <c r="AE913" s="43"/>
      <c r="AF913" s="43"/>
      <c r="AG913" s="43"/>
      <c r="AH913" s="33"/>
      <c r="AI913" s="33"/>
      <c r="AJ913" s="43"/>
      <c r="AK913" s="37"/>
      <c r="AL913" s="38"/>
      <c r="AM913" s="38">
        <f t="shared" si="226"/>
        <v>0</v>
      </c>
      <c r="AN913" s="38">
        <f t="shared" si="228"/>
        <v>0</v>
      </c>
      <c r="AO913" s="37">
        <f t="shared" si="227"/>
        <v>0</v>
      </c>
      <c r="AP913" s="38">
        <f t="shared" si="227"/>
        <v>0</v>
      </c>
      <c r="AQ913" s="83"/>
      <c r="AR913" s="37"/>
      <c r="AS913" s="38"/>
    </row>
    <row r="914" spans="1:45" ht="30" customHeight="1" x14ac:dyDescent="0.25">
      <c r="A914" s="140" t="s">
        <v>1131</v>
      </c>
      <c r="B914" s="28" t="s">
        <v>1132</v>
      </c>
      <c r="C914" s="29"/>
      <c r="D914" s="30"/>
      <c r="E914" s="31"/>
      <c r="F914" s="31"/>
      <c r="G914" s="33"/>
      <c r="H914" s="33"/>
      <c r="I914" s="34"/>
      <c r="J914" s="33"/>
      <c r="K914" s="34"/>
      <c r="L914" s="33"/>
      <c r="M914" s="33"/>
      <c r="N914" s="33"/>
      <c r="O914" s="33"/>
      <c r="P914" s="33"/>
      <c r="Q914" s="33"/>
      <c r="R914" s="33"/>
      <c r="S914" s="35"/>
      <c r="T914" s="43"/>
      <c r="U914" s="36"/>
      <c r="V914" s="36"/>
      <c r="W914" s="43"/>
      <c r="X914" s="33"/>
      <c r="Y914" s="33"/>
      <c r="Z914" s="43"/>
      <c r="AA914" s="33"/>
      <c r="AB914" s="33"/>
      <c r="AC914" s="33"/>
      <c r="AD914" s="33"/>
      <c r="AE914" s="43"/>
      <c r="AF914" s="43"/>
      <c r="AG914" s="43"/>
      <c r="AH914" s="33"/>
      <c r="AI914" s="33"/>
      <c r="AJ914" s="43"/>
      <c r="AK914" s="37"/>
      <c r="AL914" s="38"/>
      <c r="AM914" s="38"/>
      <c r="AN914" s="38"/>
      <c r="AO914" s="37"/>
      <c r="AP914" s="38"/>
      <c r="AQ914" s="83"/>
      <c r="AR914" s="37"/>
      <c r="AS914" s="38"/>
    </row>
    <row r="915" spans="1:45" ht="27.75" customHeight="1" x14ac:dyDescent="0.25">
      <c r="A915" s="246" t="s">
        <v>1133</v>
      </c>
      <c r="B915" s="197" t="s">
        <v>1134</v>
      </c>
      <c r="C915" s="199" t="s">
        <v>192</v>
      </c>
      <c r="D915" s="30" t="s">
        <v>811</v>
      </c>
      <c r="E915" s="31">
        <v>4</v>
      </c>
      <c r="F915" s="31">
        <v>4</v>
      </c>
      <c r="G915" s="33">
        <f>$G$595</f>
        <v>6.0999999999999999E-2</v>
      </c>
      <c r="H915" s="33">
        <f t="shared" si="219"/>
        <v>0.24399999999999999</v>
      </c>
      <c r="I915" s="34">
        <f>H915+H916</f>
        <v>0.57200000000000006</v>
      </c>
      <c r="J915" s="33">
        <f t="shared" si="220"/>
        <v>0.24399999999999999</v>
      </c>
      <c r="K915" s="34">
        <f>J915+J916</f>
        <v>0.57200000000000006</v>
      </c>
      <c r="L915" s="33"/>
      <c r="M915" s="33"/>
      <c r="N915" s="33"/>
      <c r="O915" s="33">
        <f>I915*$Q$7</f>
        <v>8.5800000000000008E-3</v>
      </c>
      <c r="P915" s="33">
        <f>K915*$Q$7</f>
        <v>8.5800000000000008E-3</v>
      </c>
      <c r="Q915" s="33"/>
      <c r="R915" s="33">
        <f>I915*$T$7</f>
        <v>0.19448000000000004</v>
      </c>
      <c r="S915" s="35">
        <f>K915*$T$7</f>
        <v>0.19448000000000004</v>
      </c>
      <c r="T915" s="43"/>
      <c r="U915" s="36">
        <f>I915*$W$7</f>
        <v>5.7200000000000008E-5</v>
      </c>
      <c r="V915" s="36">
        <f>K915*$W$7</f>
        <v>5.7200000000000008E-5</v>
      </c>
      <c r="W915" s="43"/>
      <c r="X915" s="33">
        <f>I915*$Z$7</f>
        <v>0.43552080000000004</v>
      </c>
      <c r="Y915" s="33">
        <f>K915*$Z$7</f>
        <v>0.43552080000000004</v>
      </c>
      <c r="Z915" s="43"/>
      <c r="AA915" s="33">
        <f>I915+O915+R915+U915+X915</f>
        <v>1.2106380000000001</v>
      </c>
      <c r="AB915" s="33">
        <f>K915+P915+S915+V915+Y915</f>
        <v>1.2106380000000001</v>
      </c>
      <c r="AC915" s="33">
        <f>AA915*$AE$7</f>
        <v>0.3631914</v>
      </c>
      <c r="AD915" s="33">
        <f>AB915*$AE$7</f>
        <v>0.3631914</v>
      </c>
      <c r="AE915" s="43"/>
      <c r="AF915" s="43"/>
      <c r="AG915" s="43"/>
      <c r="AH915" s="33">
        <f>(AA915+AC915)*$AJ$7</f>
        <v>4.7214882E-2</v>
      </c>
      <c r="AI915" s="33">
        <f>(AB915+AD915)*$AJ$7</f>
        <v>4.7214882E-2</v>
      </c>
      <c r="AJ915" s="43"/>
      <c r="AK915" s="37">
        <v>4.2</v>
      </c>
      <c r="AL915" s="38">
        <v>4.2</v>
      </c>
      <c r="AM915" s="38">
        <f t="shared" si="226"/>
        <v>4.54</v>
      </c>
      <c r="AN915" s="38">
        <f t="shared" si="228"/>
        <v>4.54</v>
      </c>
      <c r="AO915" s="37">
        <f t="shared" si="227"/>
        <v>0.91</v>
      </c>
      <c r="AP915" s="38">
        <f t="shared" si="227"/>
        <v>0.91</v>
      </c>
      <c r="AQ915" s="83"/>
      <c r="AR915" s="37">
        <f t="shared" ref="AR915:AS917" si="229">AM915+AO915</f>
        <v>5.45</v>
      </c>
      <c r="AS915" s="38">
        <f t="shared" si="229"/>
        <v>5.45</v>
      </c>
    </row>
    <row r="916" spans="1:45" ht="51.75" hidden="1" customHeight="1" x14ac:dyDescent="0.25">
      <c r="A916" s="247"/>
      <c r="B916" s="198"/>
      <c r="C916" s="200"/>
      <c r="D916" s="30" t="s">
        <v>46</v>
      </c>
      <c r="E916" s="31">
        <v>8</v>
      </c>
      <c r="F916" s="31">
        <v>8</v>
      </c>
      <c r="G916" s="33">
        <f>$G$594</f>
        <v>4.1000000000000002E-2</v>
      </c>
      <c r="H916" s="33">
        <f t="shared" si="219"/>
        <v>0.32800000000000001</v>
      </c>
      <c r="I916" s="34"/>
      <c r="J916" s="33">
        <f t="shared" si="220"/>
        <v>0.32800000000000001</v>
      </c>
      <c r="K916" s="34"/>
      <c r="L916" s="33"/>
      <c r="M916" s="33"/>
      <c r="N916" s="33"/>
      <c r="O916" s="33"/>
      <c r="P916" s="33"/>
      <c r="Q916" s="33"/>
      <c r="R916" s="33"/>
      <c r="S916" s="35"/>
      <c r="T916" s="43"/>
      <c r="U916" s="36"/>
      <c r="V916" s="36"/>
      <c r="W916" s="43"/>
      <c r="X916" s="33"/>
      <c r="Y916" s="33"/>
      <c r="Z916" s="43"/>
      <c r="AA916" s="33"/>
      <c r="AB916" s="33"/>
      <c r="AC916" s="33"/>
      <c r="AD916" s="33"/>
      <c r="AE916" s="43"/>
      <c r="AF916" s="43"/>
      <c r="AG916" s="43"/>
      <c r="AH916" s="33"/>
      <c r="AI916" s="33"/>
      <c r="AJ916" s="43"/>
      <c r="AK916" s="37"/>
      <c r="AL916" s="38"/>
      <c r="AM916" s="38">
        <f t="shared" si="226"/>
        <v>0</v>
      </c>
      <c r="AN916" s="38">
        <f t="shared" si="228"/>
        <v>0</v>
      </c>
      <c r="AO916" s="37">
        <f t="shared" si="227"/>
        <v>0</v>
      </c>
      <c r="AP916" s="38">
        <f t="shared" si="227"/>
        <v>0</v>
      </c>
      <c r="AQ916" s="83"/>
      <c r="AR916" s="37">
        <f t="shared" si="229"/>
        <v>0</v>
      </c>
      <c r="AS916" s="38">
        <f t="shared" si="229"/>
        <v>0</v>
      </c>
    </row>
    <row r="917" spans="1:45" ht="30" customHeight="1" x14ac:dyDescent="0.25">
      <c r="A917" s="246" t="s">
        <v>1135</v>
      </c>
      <c r="B917" s="197" t="s">
        <v>979</v>
      </c>
      <c r="C917" s="199" t="s">
        <v>192</v>
      </c>
      <c r="D917" s="30" t="s">
        <v>811</v>
      </c>
      <c r="E917" s="31">
        <v>7</v>
      </c>
      <c r="F917" s="31">
        <v>7</v>
      </c>
      <c r="G917" s="33">
        <f>$G$595</f>
        <v>6.0999999999999999E-2</v>
      </c>
      <c r="H917" s="33">
        <f t="shared" si="219"/>
        <v>0.42699999999999999</v>
      </c>
      <c r="I917" s="34">
        <f>H917+H918</f>
        <v>0.96</v>
      </c>
      <c r="J917" s="33">
        <f t="shared" si="220"/>
        <v>0.42699999999999999</v>
      </c>
      <c r="K917" s="34">
        <f>J917+J918</f>
        <v>0.96</v>
      </c>
      <c r="L917" s="33"/>
      <c r="M917" s="33"/>
      <c r="N917" s="33"/>
      <c r="O917" s="33">
        <f>I917*$Q$7</f>
        <v>1.44E-2</v>
      </c>
      <c r="P917" s="33">
        <f>K917*$Q$7</f>
        <v>1.44E-2</v>
      </c>
      <c r="Q917" s="33"/>
      <c r="R917" s="33">
        <f>I917*$T$7</f>
        <v>0.32640000000000002</v>
      </c>
      <c r="S917" s="35">
        <f>K917*$T$7</f>
        <v>0.32640000000000002</v>
      </c>
      <c r="T917" s="43"/>
      <c r="U917" s="36">
        <f>I917*$W$7</f>
        <v>9.6000000000000002E-5</v>
      </c>
      <c r="V917" s="36">
        <f>K917*$W$7</f>
        <v>9.6000000000000002E-5</v>
      </c>
      <c r="W917" s="43"/>
      <c r="X917" s="33">
        <f>I917*$Z$7</f>
        <v>0.73094399999999993</v>
      </c>
      <c r="Y917" s="33">
        <f>K917*$Z$7</f>
        <v>0.73094399999999993</v>
      </c>
      <c r="Z917" s="43"/>
      <c r="AA917" s="33">
        <f>I917+O917+R917+U917+X917</f>
        <v>2.0318399999999999</v>
      </c>
      <c r="AB917" s="33">
        <f>K917+P917+S917+V917+Y917</f>
        <v>2.0318399999999999</v>
      </c>
      <c r="AC917" s="33">
        <f>AA917*$AE$7</f>
        <v>0.60955199999999998</v>
      </c>
      <c r="AD917" s="33">
        <f>AB917*$AE$7</f>
        <v>0.60955199999999998</v>
      </c>
      <c r="AE917" s="43"/>
      <c r="AF917" s="43"/>
      <c r="AG917" s="43"/>
      <c r="AH917" s="33">
        <f>(AA917+AC917)*$AJ$7</f>
        <v>7.9241759999999994E-2</v>
      </c>
      <c r="AI917" s="33">
        <f>(AB917+AD917)*$AJ$7</f>
        <v>7.9241759999999994E-2</v>
      </c>
      <c r="AJ917" s="43"/>
      <c r="AK917" s="37">
        <v>7.06</v>
      </c>
      <c r="AL917" s="38">
        <v>7.06</v>
      </c>
      <c r="AM917" s="38">
        <f t="shared" si="226"/>
        <v>7.62</v>
      </c>
      <c r="AN917" s="38">
        <f t="shared" si="228"/>
        <v>7.62</v>
      </c>
      <c r="AO917" s="37">
        <f t="shared" si="227"/>
        <v>1.52</v>
      </c>
      <c r="AP917" s="38">
        <f t="shared" si="227"/>
        <v>1.52</v>
      </c>
      <c r="AQ917" s="83"/>
      <c r="AR917" s="37">
        <f t="shared" si="229"/>
        <v>9.14</v>
      </c>
      <c r="AS917" s="38">
        <f t="shared" si="229"/>
        <v>9.14</v>
      </c>
    </row>
    <row r="918" spans="1:45" ht="51.75" hidden="1" customHeight="1" x14ac:dyDescent="0.25">
      <c r="A918" s="247"/>
      <c r="B918" s="198"/>
      <c r="C918" s="200"/>
      <c r="D918" s="30" t="s">
        <v>46</v>
      </c>
      <c r="E918" s="31">
        <v>13</v>
      </c>
      <c r="F918" s="31">
        <v>13</v>
      </c>
      <c r="G918" s="33">
        <f>$G$594</f>
        <v>4.1000000000000002E-2</v>
      </c>
      <c r="H918" s="33">
        <f t="shared" si="219"/>
        <v>0.53300000000000003</v>
      </c>
      <c r="I918" s="34"/>
      <c r="J918" s="33">
        <f t="shared" si="220"/>
        <v>0.53300000000000003</v>
      </c>
      <c r="K918" s="34"/>
      <c r="L918" s="33"/>
      <c r="M918" s="33"/>
      <c r="N918" s="33"/>
      <c r="O918" s="33"/>
      <c r="P918" s="33"/>
      <c r="Q918" s="33"/>
      <c r="R918" s="33"/>
      <c r="S918" s="35"/>
      <c r="T918" s="43"/>
      <c r="U918" s="36"/>
      <c r="V918" s="36"/>
      <c r="W918" s="43"/>
      <c r="X918" s="33"/>
      <c r="Y918" s="33"/>
      <c r="Z918" s="43"/>
      <c r="AA918" s="33"/>
      <c r="AB918" s="33"/>
      <c r="AC918" s="33"/>
      <c r="AD918" s="33"/>
      <c r="AE918" s="43"/>
      <c r="AF918" s="43"/>
      <c r="AG918" s="43"/>
      <c r="AH918" s="33"/>
      <c r="AI918" s="33"/>
      <c r="AJ918" s="43"/>
      <c r="AK918" s="37"/>
      <c r="AL918" s="38"/>
      <c r="AM918" s="38">
        <f t="shared" si="226"/>
        <v>0</v>
      </c>
      <c r="AN918" s="38">
        <f t="shared" si="228"/>
        <v>0</v>
      </c>
      <c r="AO918" s="37">
        <f t="shared" si="227"/>
        <v>0</v>
      </c>
      <c r="AP918" s="38">
        <f t="shared" si="227"/>
        <v>0</v>
      </c>
      <c r="AQ918" s="83"/>
      <c r="AR918" s="37"/>
      <c r="AS918" s="38"/>
    </row>
    <row r="919" spans="1:45" ht="18" customHeight="1" x14ac:dyDescent="0.25">
      <c r="A919" s="140" t="s">
        <v>1136</v>
      </c>
      <c r="B919" s="28" t="s">
        <v>1081</v>
      </c>
      <c r="C919" s="29"/>
      <c r="D919" s="30"/>
      <c r="E919" s="31"/>
      <c r="F919" s="31"/>
      <c r="G919" s="33"/>
      <c r="H919" s="33"/>
      <c r="I919" s="34"/>
      <c r="J919" s="33"/>
      <c r="K919" s="34"/>
      <c r="L919" s="33"/>
      <c r="M919" s="33"/>
      <c r="N919" s="33"/>
      <c r="O919" s="33"/>
      <c r="P919" s="33"/>
      <c r="Q919" s="33"/>
      <c r="R919" s="33"/>
      <c r="S919" s="35"/>
      <c r="T919" s="43"/>
      <c r="U919" s="36"/>
      <c r="V919" s="36"/>
      <c r="W919" s="43"/>
      <c r="X919" s="33"/>
      <c r="Y919" s="33"/>
      <c r="Z919" s="43"/>
      <c r="AA919" s="33"/>
      <c r="AB919" s="33"/>
      <c r="AC919" s="33"/>
      <c r="AD919" s="33"/>
      <c r="AE919" s="43"/>
      <c r="AF919" s="43"/>
      <c r="AG919" s="43"/>
      <c r="AH919" s="33"/>
      <c r="AI919" s="33"/>
      <c r="AJ919" s="43"/>
      <c r="AK919" s="37"/>
      <c r="AL919" s="38"/>
      <c r="AM919" s="38"/>
      <c r="AN919" s="38"/>
      <c r="AO919" s="37"/>
      <c r="AP919" s="38"/>
      <c r="AQ919" s="83"/>
      <c r="AR919" s="37"/>
      <c r="AS919" s="38"/>
    </row>
    <row r="920" spans="1:45" ht="17.25" customHeight="1" x14ac:dyDescent="0.25">
      <c r="A920" s="246" t="s">
        <v>1137</v>
      </c>
      <c r="B920" s="197" t="s">
        <v>1083</v>
      </c>
      <c r="C920" s="199" t="s">
        <v>192</v>
      </c>
      <c r="D920" s="30" t="s">
        <v>811</v>
      </c>
      <c r="E920" s="31">
        <v>12</v>
      </c>
      <c r="F920" s="31">
        <v>12</v>
      </c>
      <c r="G920" s="33">
        <f>$G$595</f>
        <v>6.0999999999999999E-2</v>
      </c>
      <c r="H920" s="33">
        <f t="shared" si="219"/>
        <v>0.73199999999999998</v>
      </c>
      <c r="I920" s="34">
        <f>H920+H921</f>
        <v>1.552</v>
      </c>
      <c r="J920" s="33">
        <f t="shared" si="220"/>
        <v>0.73199999999999998</v>
      </c>
      <c r="K920" s="34">
        <f>J920+J921</f>
        <v>1.552</v>
      </c>
      <c r="L920" s="33"/>
      <c r="M920" s="33"/>
      <c r="N920" s="33"/>
      <c r="O920" s="33">
        <f>I920*$Q$7</f>
        <v>2.3279999999999999E-2</v>
      </c>
      <c r="P920" s="33">
        <f>K920*$Q$7</f>
        <v>2.3279999999999999E-2</v>
      </c>
      <c r="Q920" s="33"/>
      <c r="R920" s="33">
        <f>I920*$T$7</f>
        <v>0.52768000000000004</v>
      </c>
      <c r="S920" s="35">
        <f>K920*$T$7</f>
        <v>0.52768000000000004</v>
      </c>
      <c r="T920" s="43"/>
      <c r="U920" s="36">
        <f>I920*$W$7</f>
        <v>1.552E-4</v>
      </c>
      <c r="V920" s="36">
        <f>K920*$W$7</f>
        <v>1.552E-4</v>
      </c>
      <c r="W920" s="43"/>
      <c r="X920" s="33">
        <f>I920*$Z$7</f>
        <v>1.1816928</v>
      </c>
      <c r="Y920" s="33">
        <f>K920*$Z$7</f>
        <v>1.1816928</v>
      </c>
      <c r="Z920" s="43"/>
      <c r="AA920" s="33">
        <f>I920+O920+R920+U920+X920</f>
        <v>3.284808</v>
      </c>
      <c r="AB920" s="33">
        <f>K920+P920+S920+V920+Y920</f>
        <v>3.284808</v>
      </c>
      <c r="AC920" s="33">
        <f>AA920*$AE$7</f>
        <v>0.98544239999999994</v>
      </c>
      <c r="AD920" s="33">
        <f>AB920*$AE$7</f>
        <v>0.98544239999999994</v>
      </c>
      <c r="AE920" s="43"/>
      <c r="AF920" s="43"/>
      <c r="AG920" s="43"/>
      <c r="AH920" s="33">
        <f>(AA920+AC920)*$AJ$7</f>
        <v>0.12810751200000001</v>
      </c>
      <c r="AI920" s="33">
        <f>(AB920+AD920)*$AJ$7</f>
        <v>0.12810751200000001</v>
      </c>
      <c r="AJ920" s="43"/>
      <c r="AK920" s="37">
        <v>11.41</v>
      </c>
      <c r="AL920" s="38">
        <v>11.41</v>
      </c>
      <c r="AM920" s="38">
        <f t="shared" si="226"/>
        <v>12.32</v>
      </c>
      <c r="AN920" s="38">
        <f t="shared" si="228"/>
        <v>12.32</v>
      </c>
      <c r="AO920" s="37">
        <f t="shared" si="227"/>
        <v>2.46</v>
      </c>
      <c r="AP920" s="38">
        <f t="shared" si="227"/>
        <v>2.46</v>
      </c>
      <c r="AQ920" s="83"/>
      <c r="AR920" s="37">
        <f>AM920+AO920</f>
        <v>14.780000000000001</v>
      </c>
      <c r="AS920" s="38">
        <f>AN920+AP920</f>
        <v>14.780000000000001</v>
      </c>
    </row>
    <row r="921" spans="1:45" ht="51.75" hidden="1" customHeight="1" x14ac:dyDescent="0.25">
      <c r="A921" s="247"/>
      <c r="B921" s="198"/>
      <c r="C921" s="200"/>
      <c r="D921" s="30" t="s">
        <v>46</v>
      </c>
      <c r="E921" s="31">
        <v>20</v>
      </c>
      <c r="F921" s="31">
        <v>20</v>
      </c>
      <c r="G921" s="33">
        <f>$G$594</f>
        <v>4.1000000000000002E-2</v>
      </c>
      <c r="H921" s="33">
        <f t="shared" si="219"/>
        <v>0.82000000000000006</v>
      </c>
      <c r="I921" s="34"/>
      <c r="J921" s="33">
        <f t="shared" si="220"/>
        <v>0.82000000000000006</v>
      </c>
      <c r="K921" s="34"/>
      <c r="L921" s="33"/>
      <c r="M921" s="33"/>
      <c r="N921" s="33"/>
      <c r="O921" s="33"/>
      <c r="P921" s="33"/>
      <c r="Q921" s="33"/>
      <c r="R921" s="33"/>
      <c r="S921" s="35"/>
      <c r="T921" s="43"/>
      <c r="U921" s="36"/>
      <c r="V921" s="36"/>
      <c r="W921" s="43"/>
      <c r="X921" s="33"/>
      <c r="Y921" s="33"/>
      <c r="Z921" s="43"/>
      <c r="AA921" s="33"/>
      <c r="AB921" s="33"/>
      <c r="AC921" s="33"/>
      <c r="AD921" s="33"/>
      <c r="AE921" s="43"/>
      <c r="AF921" s="43"/>
      <c r="AG921" s="43"/>
      <c r="AH921" s="33"/>
      <c r="AI921" s="33"/>
      <c r="AJ921" s="43"/>
      <c r="AK921" s="37"/>
      <c r="AL921" s="38"/>
      <c r="AM921" s="38">
        <f t="shared" si="226"/>
        <v>0</v>
      </c>
      <c r="AN921" s="38">
        <f t="shared" si="228"/>
        <v>0</v>
      </c>
      <c r="AO921" s="37">
        <f t="shared" si="227"/>
        <v>0</v>
      </c>
      <c r="AP921" s="38">
        <f t="shared" si="227"/>
        <v>0</v>
      </c>
      <c r="AQ921" s="83"/>
      <c r="AR921" s="37"/>
      <c r="AS921" s="38"/>
    </row>
    <row r="922" spans="1:45" ht="29.25" customHeight="1" x14ac:dyDescent="0.25">
      <c r="A922" s="140" t="s">
        <v>1138</v>
      </c>
      <c r="B922" s="28" t="s">
        <v>1139</v>
      </c>
      <c r="C922" s="29"/>
      <c r="D922" s="30"/>
      <c r="E922" s="31"/>
      <c r="F922" s="31"/>
      <c r="G922" s="33"/>
      <c r="H922" s="33"/>
      <c r="I922" s="34"/>
      <c r="J922" s="33"/>
      <c r="K922" s="34"/>
      <c r="L922" s="33"/>
      <c r="M922" s="33"/>
      <c r="N922" s="33"/>
      <c r="O922" s="33"/>
      <c r="P922" s="33"/>
      <c r="Q922" s="33"/>
      <c r="R922" s="33"/>
      <c r="S922" s="35"/>
      <c r="T922" s="43"/>
      <c r="U922" s="36"/>
      <c r="V922" s="36"/>
      <c r="W922" s="43"/>
      <c r="X922" s="33"/>
      <c r="Y922" s="33"/>
      <c r="Z922" s="43"/>
      <c r="AA922" s="33"/>
      <c r="AB922" s="33"/>
      <c r="AC922" s="33"/>
      <c r="AD922" s="33"/>
      <c r="AE922" s="43"/>
      <c r="AF922" s="43"/>
      <c r="AG922" s="43"/>
      <c r="AH922" s="33"/>
      <c r="AI922" s="33"/>
      <c r="AJ922" s="43"/>
      <c r="AK922" s="37"/>
      <c r="AL922" s="38"/>
      <c r="AM922" s="38"/>
      <c r="AN922" s="38"/>
      <c r="AO922" s="37"/>
      <c r="AP922" s="38"/>
      <c r="AQ922" s="83"/>
      <c r="AR922" s="37"/>
      <c r="AS922" s="38"/>
    </row>
    <row r="923" spans="1:45" ht="23.25" customHeight="1" x14ac:dyDescent="0.25">
      <c r="A923" s="246" t="s">
        <v>1140</v>
      </c>
      <c r="B923" s="197" t="s">
        <v>1134</v>
      </c>
      <c r="C923" s="199" t="s">
        <v>192</v>
      </c>
      <c r="D923" s="30" t="s">
        <v>811</v>
      </c>
      <c r="E923" s="31">
        <v>2</v>
      </c>
      <c r="F923" s="31">
        <v>2</v>
      </c>
      <c r="G923" s="33">
        <f>$G$595</f>
        <v>6.0999999999999999E-2</v>
      </c>
      <c r="H923" s="33">
        <f t="shared" si="219"/>
        <v>0.122</v>
      </c>
      <c r="I923" s="34">
        <f>H923+H924</f>
        <v>0.36799999999999999</v>
      </c>
      <c r="J923" s="33">
        <f t="shared" si="220"/>
        <v>0.122</v>
      </c>
      <c r="K923" s="34">
        <f>J923+J924</f>
        <v>0.36799999999999999</v>
      </c>
      <c r="L923" s="33"/>
      <c r="M923" s="33"/>
      <c r="N923" s="33"/>
      <c r="O923" s="33">
        <f>I923*$Q$7</f>
        <v>5.5199999999999997E-3</v>
      </c>
      <c r="P923" s="33">
        <f>K923*$Q$7</f>
        <v>5.5199999999999997E-3</v>
      </c>
      <c r="Q923" s="33"/>
      <c r="R923" s="33">
        <f>I923*$T$7</f>
        <v>0.12512000000000001</v>
      </c>
      <c r="S923" s="35">
        <f>K923*$T$7</f>
        <v>0.12512000000000001</v>
      </c>
      <c r="T923" s="43"/>
      <c r="U923" s="36">
        <f>I923*$W$7</f>
        <v>3.68E-5</v>
      </c>
      <c r="V923" s="36">
        <f>K923*$W$7</f>
        <v>3.68E-5</v>
      </c>
      <c r="W923" s="43"/>
      <c r="X923" s="33">
        <f>I923*$Z$7</f>
        <v>0.28019519999999998</v>
      </c>
      <c r="Y923" s="33">
        <f>K923*$Z$7</f>
        <v>0.28019519999999998</v>
      </c>
      <c r="Z923" s="43"/>
      <c r="AA923" s="33">
        <f>I923+O923+R923+U923+X923</f>
        <v>0.77887200000000001</v>
      </c>
      <c r="AB923" s="33">
        <f>K923+P923+S923+V923+Y923</f>
        <v>0.77887200000000001</v>
      </c>
      <c r="AC923" s="33">
        <f>AA923*$AE$7</f>
        <v>0.2336616</v>
      </c>
      <c r="AD923" s="33">
        <f>AB923*$AE$7</f>
        <v>0.2336616</v>
      </c>
      <c r="AE923" s="43"/>
      <c r="AF923" s="43"/>
      <c r="AG923" s="43"/>
      <c r="AH923" s="33">
        <f>(AA923+AC923)*$AJ$7</f>
        <v>3.0376007999999999E-2</v>
      </c>
      <c r="AI923" s="33">
        <f>(AB923+AD923)*$AJ$7</f>
        <v>3.0376007999999999E-2</v>
      </c>
      <c r="AJ923" s="43"/>
      <c r="AK923" s="37">
        <v>2.7</v>
      </c>
      <c r="AL923" s="38">
        <v>2.7</v>
      </c>
      <c r="AM923" s="38">
        <f t="shared" si="226"/>
        <v>2.92</v>
      </c>
      <c r="AN923" s="38">
        <f t="shared" si="228"/>
        <v>2.92</v>
      </c>
      <c r="AO923" s="37">
        <f t="shared" si="227"/>
        <v>0.57999999999999996</v>
      </c>
      <c r="AP923" s="38">
        <f t="shared" si="227"/>
        <v>0.57999999999999996</v>
      </c>
      <c r="AQ923" s="83"/>
      <c r="AR923" s="37">
        <f>AM923+AO923</f>
        <v>3.5</v>
      </c>
      <c r="AS923" s="38">
        <f>AN923+AP923</f>
        <v>3.5</v>
      </c>
    </row>
    <row r="924" spans="1:45" ht="51.75" hidden="1" customHeight="1" x14ac:dyDescent="0.25">
      <c r="A924" s="247"/>
      <c r="B924" s="198"/>
      <c r="C924" s="200"/>
      <c r="D924" s="30" t="s">
        <v>46</v>
      </c>
      <c r="E924" s="31">
        <v>6</v>
      </c>
      <c r="F924" s="31">
        <v>6</v>
      </c>
      <c r="G924" s="33">
        <f>$G$594</f>
        <v>4.1000000000000002E-2</v>
      </c>
      <c r="H924" s="33">
        <f t="shared" si="219"/>
        <v>0.246</v>
      </c>
      <c r="I924" s="34"/>
      <c r="J924" s="33">
        <f t="shared" si="220"/>
        <v>0.246</v>
      </c>
      <c r="K924" s="34"/>
      <c r="L924" s="33"/>
      <c r="M924" s="33"/>
      <c r="N924" s="33"/>
      <c r="O924" s="33"/>
      <c r="P924" s="33"/>
      <c r="Q924" s="33"/>
      <c r="R924" s="33"/>
      <c r="S924" s="35"/>
      <c r="T924" s="43"/>
      <c r="U924" s="36"/>
      <c r="V924" s="36"/>
      <c r="W924" s="43"/>
      <c r="X924" s="33"/>
      <c r="Y924" s="33"/>
      <c r="Z924" s="43"/>
      <c r="AA924" s="33"/>
      <c r="AB924" s="33"/>
      <c r="AC924" s="33"/>
      <c r="AD924" s="33"/>
      <c r="AE924" s="43"/>
      <c r="AF924" s="43"/>
      <c r="AG924" s="43"/>
      <c r="AH924" s="33"/>
      <c r="AI924" s="33"/>
      <c r="AJ924" s="43"/>
      <c r="AK924" s="37"/>
      <c r="AL924" s="38"/>
      <c r="AM924" s="38">
        <f t="shared" si="226"/>
        <v>0</v>
      </c>
      <c r="AN924" s="38">
        <f t="shared" si="228"/>
        <v>0</v>
      </c>
      <c r="AO924" s="37">
        <f t="shared" si="227"/>
        <v>0</v>
      </c>
      <c r="AP924" s="38">
        <f t="shared" si="227"/>
        <v>0</v>
      </c>
      <c r="AQ924" s="83"/>
      <c r="AR924" s="37"/>
      <c r="AS924" s="38"/>
    </row>
    <row r="925" spans="1:45" ht="29.25" customHeight="1" x14ac:dyDescent="0.25">
      <c r="A925" s="140" t="s">
        <v>1141</v>
      </c>
      <c r="B925" s="28" t="s">
        <v>1069</v>
      </c>
      <c r="C925" s="29"/>
      <c r="D925" s="30"/>
      <c r="E925" s="31"/>
      <c r="F925" s="31"/>
      <c r="G925" s="33"/>
      <c r="H925" s="33"/>
      <c r="I925" s="34"/>
      <c r="J925" s="33"/>
      <c r="K925" s="34"/>
      <c r="L925" s="33"/>
      <c r="M925" s="33"/>
      <c r="N925" s="33"/>
      <c r="O925" s="33"/>
      <c r="P925" s="33"/>
      <c r="Q925" s="33"/>
      <c r="R925" s="33"/>
      <c r="S925" s="35"/>
      <c r="T925" s="43"/>
      <c r="U925" s="36"/>
      <c r="V925" s="36"/>
      <c r="W925" s="43"/>
      <c r="X925" s="33"/>
      <c r="Y925" s="33"/>
      <c r="Z925" s="43"/>
      <c r="AA925" s="33"/>
      <c r="AB925" s="33"/>
      <c r="AC925" s="33"/>
      <c r="AD925" s="33"/>
      <c r="AE925" s="43"/>
      <c r="AF925" s="43"/>
      <c r="AG925" s="43"/>
      <c r="AH925" s="33"/>
      <c r="AI925" s="33"/>
      <c r="AJ925" s="43"/>
      <c r="AK925" s="37"/>
      <c r="AL925" s="38"/>
      <c r="AM925" s="38"/>
      <c r="AN925" s="38"/>
      <c r="AO925" s="37"/>
      <c r="AP925" s="38"/>
      <c r="AQ925" s="83"/>
      <c r="AR925" s="37"/>
      <c r="AS925" s="38"/>
    </row>
    <row r="926" spans="1:45" ht="18.75" customHeight="1" x14ac:dyDescent="0.25">
      <c r="A926" s="246" t="s">
        <v>1142</v>
      </c>
      <c r="B926" s="197" t="s">
        <v>1071</v>
      </c>
      <c r="C926" s="199" t="s">
        <v>192</v>
      </c>
      <c r="D926" s="30" t="s">
        <v>811</v>
      </c>
      <c r="E926" s="31">
        <v>7</v>
      </c>
      <c r="F926" s="31">
        <v>7</v>
      </c>
      <c r="G926" s="33">
        <f>$G$595</f>
        <v>6.0999999999999999E-2</v>
      </c>
      <c r="H926" s="33">
        <f t="shared" si="219"/>
        <v>0.42699999999999999</v>
      </c>
      <c r="I926" s="34">
        <f>H926+H927</f>
        <v>0.96</v>
      </c>
      <c r="J926" s="33">
        <f t="shared" si="220"/>
        <v>0.42699999999999999</v>
      </c>
      <c r="K926" s="34">
        <f>J926+J927</f>
        <v>0.96</v>
      </c>
      <c r="L926" s="33"/>
      <c r="M926" s="33"/>
      <c r="N926" s="33"/>
      <c r="O926" s="33">
        <f>I926*$Q$7</f>
        <v>1.44E-2</v>
      </c>
      <c r="P926" s="33">
        <f>K926*$Q$7</f>
        <v>1.44E-2</v>
      </c>
      <c r="Q926" s="33"/>
      <c r="R926" s="33">
        <f>I926*$T$7</f>
        <v>0.32640000000000002</v>
      </c>
      <c r="S926" s="35">
        <f>K926*$T$7</f>
        <v>0.32640000000000002</v>
      </c>
      <c r="T926" s="43"/>
      <c r="U926" s="36">
        <f>I926*$W$7</f>
        <v>9.6000000000000002E-5</v>
      </c>
      <c r="V926" s="36">
        <f>K926*$W$7</f>
        <v>9.6000000000000002E-5</v>
      </c>
      <c r="W926" s="43"/>
      <c r="X926" s="33">
        <f>I926*$Z$7</f>
        <v>0.73094399999999993</v>
      </c>
      <c r="Y926" s="33">
        <f>K926*$Z$7</f>
        <v>0.73094399999999993</v>
      </c>
      <c r="Z926" s="43"/>
      <c r="AA926" s="33">
        <f>I926+O926+R926+U926+X926</f>
        <v>2.0318399999999999</v>
      </c>
      <c r="AB926" s="33">
        <f>K926+P926+S926+V926+Y926</f>
        <v>2.0318399999999999</v>
      </c>
      <c r="AC926" s="33">
        <f>AA926*$AE$7</f>
        <v>0.60955199999999998</v>
      </c>
      <c r="AD926" s="33">
        <f>AB926*$AE$7</f>
        <v>0.60955199999999998</v>
      </c>
      <c r="AE926" s="43"/>
      <c r="AF926" s="43"/>
      <c r="AG926" s="43"/>
      <c r="AH926" s="33">
        <f>(AA926+AC926)*$AJ$7</f>
        <v>7.9241759999999994E-2</v>
      </c>
      <c r="AI926" s="33">
        <f>(AB926+AD926)*$AJ$7</f>
        <v>7.9241759999999994E-2</v>
      </c>
      <c r="AJ926" s="43"/>
      <c r="AK926" s="37">
        <v>7.06</v>
      </c>
      <c r="AL926" s="38">
        <v>7.06</v>
      </c>
      <c r="AM926" s="38">
        <f t="shared" si="226"/>
        <v>7.62</v>
      </c>
      <c r="AN926" s="38">
        <f t="shared" si="228"/>
        <v>7.62</v>
      </c>
      <c r="AO926" s="37">
        <f t="shared" si="227"/>
        <v>1.52</v>
      </c>
      <c r="AP926" s="38">
        <f t="shared" si="227"/>
        <v>1.52</v>
      </c>
      <c r="AQ926" s="83"/>
      <c r="AR926" s="37">
        <f t="shared" ref="AR926:AS928" si="230">AM926+AO926</f>
        <v>9.14</v>
      </c>
      <c r="AS926" s="38">
        <f t="shared" si="230"/>
        <v>9.14</v>
      </c>
    </row>
    <row r="927" spans="1:45" ht="51.75" hidden="1" customHeight="1" x14ac:dyDescent="0.25">
      <c r="A927" s="247"/>
      <c r="B927" s="198"/>
      <c r="C927" s="200"/>
      <c r="D927" s="30" t="s">
        <v>46</v>
      </c>
      <c r="E927" s="31">
        <v>13</v>
      </c>
      <c r="F927" s="31">
        <v>13</v>
      </c>
      <c r="G927" s="33">
        <f>$G$594</f>
        <v>4.1000000000000002E-2</v>
      </c>
      <c r="H927" s="33">
        <f t="shared" si="219"/>
        <v>0.53300000000000003</v>
      </c>
      <c r="I927" s="34"/>
      <c r="J927" s="33">
        <f t="shared" si="220"/>
        <v>0.53300000000000003</v>
      </c>
      <c r="K927" s="34"/>
      <c r="L927" s="33"/>
      <c r="M927" s="33"/>
      <c r="N927" s="33"/>
      <c r="O927" s="33"/>
      <c r="P927" s="33"/>
      <c r="Q927" s="33"/>
      <c r="R927" s="33"/>
      <c r="S927" s="35"/>
      <c r="T927" s="43"/>
      <c r="U927" s="36"/>
      <c r="V927" s="36"/>
      <c r="W927" s="43"/>
      <c r="X927" s="33"/>
      <c r="Y927" s="33"/>
      <c r="Z927" s="43"/>
      <c r="AA927" s="33"/>
      <c r="AB927" s="33"/>
      <c r="AC927" s="33"/>
      <c r="AD927" s="33"/>
      <c r="AE927" s="43"/>
      <c r="AF927" s="43"/>
      <c r="AG927" s="43"/>
      <c r="AH927" s="33"/>
      <c r="AI927" s="33"/>
      <c r="AJ927" s="43"/>
      <c r="AK927" s="37"/>
      <c r="AL927" s="38"/>
      <c r="AM927" s="38">
        <f t="shared" si="226"/>
        <v>0</v>
      </c>
      <c r="AN927" s="38">
        <f t="shared" si="228"/>
        <v>0</v>
      </c>
      <c r="AO927" s="37">
        <f t="shared" si="227"/>
        <v>0</v>
      </c>
      <c r="AP927" s="38">
        <f t="shared" si="227"/>
        <v>0</v>
      </c>
      <c r="AQ927" s="83"/>
      <c r="AR927" s="37">
        <f t="shared" si="230"/>
        <v>0</v>
      </c>
      <c r="AS927" s="38">
        <f t="shared" si="230"/>
        <v>0</v>
      </c>
    </row>
    <row r="928" spans="1:45" ht="18.75" customHeight="1" x14ac:dyDescent="0.25">
      <c r="A928" s="246" t="s">
        <v>1143</v>
      </c>
      <c r="B928" s="197" t="s">
        <v>1073</v>
      </c>
      <c r="C928" s="199" t="s">
        <v>192</v>
      </c>
      <c r="D928" s="30" t="s">
        <v>811</v>
      </c>
      <c r="E928" s="31">
        <v>10</v>
      </c>
      <c r="F928" s="31">
        <v>10</v>
      </c>
      <c r="G928" s="33">
        <f>$G$595</f>
        <v>6.0999999999999999E-2</v>
      </c>
      <c r="H928" s="33">
        <f t="shared" si="219"/>
        <v>0.61</v>
      </c>
      <c r="I928" s="34">
        <f>H928+H929</f>
        <v>1.2250000000000001</v>
      </c>
      <c r="J928" s="33">
        <f t="shared" si="220"/>
        <v>0.61</v>
      </c>
      <c r="K928" s="34">
        <f>J928+J929</f>
        <v>1.2250000000000001</v>
      </c>
      <c r="L928" s="33"/>
      <c r="M928" s="33"/>
      <c r="N928" s="33"/>
      <c r="O928" s="33">
        <f>I928*$Q$7</f>
        <v>1.8374999999999999E-2</v>
      </c>
      <c r="P928" s="33">
        <f>K928*$Q$7</f>
        <v>1.8374999999999999E-2</v>
      </c>
      <c r="Q928" s="33"/>
      <c r="R928" s="33">
        <f>I928*$T$7</f>
        <v>0.41650000000000004</v>
      </c>
      <c r="S928" s="35">
        <f>K928*$T$7</f>
        <v>0.41650000000000004</v>
      </c>
      <c r="T928" s="43"/>
      <c r="U928" s="36">
        <f>I928*$W$7</f>
        <v>1.2250000000000002E-4</v>
      </c>
      <c r="V928" s="36">
        <f>K928*$W$7</f>
        <v>1.2250000000000002E-4</v>
      </c>
      <c r="W928" s="43"/>
      <c r="X928" s="33">
        <f>I928*$Z$7</f>
        <v>0.93271500000000007</v>
      </c>
      <c r="Y928" s="33">
        <f>K928*$Z$7</f>
        <v>0.93271500000000007</v>
      </c>
      <c r="Z928" s="43"/>
      <c r="AA928" s="33">
        <f>I928+O928+R928+U928+X928</f>
        <v>2.5927125000000002</v>
      </c>
      <c r="AB928" s="33">
        <f>K928+P928+S928+V928+Y928</f>
        <v>2.5927125000000002</v>
      </c>
      <c r="AC928" s="33">
        <f>AA928*$AE$7</f>
        <v>0.77781375000000008</v>
      </c>
      <c r="AD928" s="33">
        <f>AB928*$AE$7</f>
        <v>0.77781375000000008</v>
      </c>
      <c r="AE928" s="43"/>
      <c r="AF928" s="43"/>
      <c r="AG928" s="43"/>
      <c r="AH928" s="33">
        <f>(AA928+AC928)*$AJ$7</f>
        <v>0.1011157875</v>
      </c>
      <c r="AI928" s="33">
        <f>(AB928+AD928)*$AJ$7</f>
        <v>0.1011157875</v>
      </c>
      <c r="AJ928" s="43"/>
      <c r="AK928" s="37">
        <v>9</v>
      </c>
      <c r="AL928" s="38">
        <v>9</v>
      </c>
      <c r="AM928" s="38">
        <f t="shared" si="226"/>
        <v>9.7200000000000006</v>
      </c>
      <c r="AN928" s="38">
        <f t="shared" si="228"/>
        <v>9.7200000000000006</v>
      </c>
      <c r="AO928" s="37">
        <f t="shared" si="227"/>
        <v>1.94</v>
      </c>
      <c r="AP928" s="38">
        <f t="shared" si="227"/>
        <v>1.94</v>
      </c>
      <c r="AQ928" s="83"/>
      <c r="AR928" s="37">
        <f t="shared" si="230"/>
        <v>11.66</v>
      </c>
      <c r="AS928" s="38">
        <f t="shared" si="230"/>
        <v>11.66</v>
      </c>
    </row>
    <row r="929" spans="1:45" ht="51.75" hidden="1" customHeight="1" x14ac:dyDescent="0.25">
      <c r="A929" s="247"/>
      <c r="B929" s="198"/>
      <c r="C929" s="200"/>
      <c r="D929" s="30" t="s">
        <v>46</v>
      </c>
      <c r="E929" s="31">
        <v>15</v>
      </c>
      <c r="F929" s="31">
        <v>15</v>
      </c>
      <c r="G929" s="33">
        <f>$G$594</f>
        <v>4.1000000000000002E-2</v>
      </c>
      <c r="H929" s="33">
        <f t="shared" si="219"/>
        <v>0.61499999999999999</v>
      </c>
      <c r="I929" s="34"/>
      <c r="J929" s="33">
        <f t="shared" si="220"/>
        <v>0.61499999999999999</v>
      </c>
      <c r="K929" s="34"/>
      <c r="L929" s="33"/>
      <c r="M929" s="33"/>
      <c r="N929" s="33"/>
      <c r="O929" s="33"/>
      <c r="P929" s="33"/>
      <c r="Q929" s="33"/>
      <c r="R929" s="33"/>
      <c r="S929" s="35"/>
      <c r="T929" s="43"/>
      <c r="U929" s="36"/>
      <c r="V929" s="36"/>
      <c r="W929" s="43"/>
      <c r="X929" s="33"/>
      <c r="Y929" s="33"/>
      <c r="Z929" s="43"/>
      <c r="AA929" s="33"/>
      <c r="AB929" s="33"/>
      <c r="AC929" s="33"/>
      <c r="AD929" s="33"/>
      <c r="AE929" s="43"/>
      <c r="AF929" s="43"/>
      <c r="AG929" s="43"/>
      <c r="AH929" s="33"/>
      <c r="AI929" s="33"/>
      <c r="AJ929" s="43"/>
      <c r="AK929" s="37"/>
      <c r="AL929" s="38"/>
      <c r="AM929" s="38">
        <f t="shared" si="226"/>
        <v>0</v>
      </c>
      <c r="AN929" s="38">
        <f t="shared" si="228"/>
        <v>0</v>
      </c>
      <c r="AO929" s="37">
        <f t="shared" si="227"/>
        <v>0</v>
      </c>
      <c r="AP929" s="38">
        <f t="shared" si="227"/>
        <v>0</v>
      </c>
      <c r="AQ929" s="83"/>
      <c r="AR929" s="37"/>
      <c r="AS929" s="38"/>
    </row>
    <row r="930" spans="1:45" ht="17.25" customHeight="1" x14ac:dyDescent="0.25">
      <c r="A930" s="140" t="s">
        <v>1144</v>
      </c>
      <c r="B930" s="28" t="s">
        <v>1081</v>
      </c>
      <c r="C930" s="29"/>
      <c r="D930" s="30"/>
      <c r="E930" s="31"/>
      <c r="F930" s="31"/>
      <c r="G930" s="33"/>
      <c r="H930" s="33"/>
      <c r="I930" s="34"/>
      <c r="J930" s="33"/>
      <c r="K930" s="34"/>
      <c r="L930" s="33"/>
      <c r="M930" s="33"/>
      <c r="N930" s="33"/>
      <c r="O930" s="33"/>
      <c r="P930" s="33"/>
      <c r="Q930" s="33"/>
      <c r="R930" s="33"/>
      <c r="S930" s="35"/>
      <c r="T930" s="43"/>
      <c r="U930" s="36"/>
      <c r="V930" s="36"/>
      <c r="W930" s="43"/>
      <c r="X930" s="33"/>
      <c r="Y930" s="33"/>
      <c r="Z930" s="43"/>
      <c r="AA930" s="33"/>
      <c r="AB930" s="33"/>
      <c r="AC930" s="33"/>
      <c r="AD930" s="33"/>
      <c r="AE930" s="43"/>
      <c r="AF930" s="43"/>
      <c r="AG930" s="43"/>
      <c r="AH930" s="33"/>
      <c r="AI930" s="33"/>
      <c r="AJ930" s="43"/>
      <c r="AK930" s="37"/>
      <c r="AL930" s="38"/>
      <c r="AM930" s="38"/>
      <c r="AN930" s="38"/>
      <c r="AO930" s="37"/>
      <c r="AP930" s="38"/>
      <c r="AQ930" s="83"/>
      <c r="AR930" s="37"/>
      <c r="AS930" s="38"/>
    </row>
    <row r="931" spans="1:45" ht="16.5" customHeight="1" x14ac:dyDescent="0.25">
      <c r="A931" s="246" t="s">
        <v>1145</v>
      </c>
      <c r="B931" s="197" t="s">
        <v>1083</v>
      </c>
      <c r="C931" s="199" t="s">
        <v>192</v>
      </c>
      <c r="D931" s="30" t="s">
        <v>811</v>
      </c>
      <c r="E931" s="31">
        <v>10</v>
      </c>
      <c r="F931" s="31">
        <v>10</v>
      </c>
      <c r="G931" s="33">
        <f>$G$595</f>
        <v>6.0999999999999999E-2</v>
      </c>
      <c r="H931" s="33">
        <f t="shared" si="219"/>
        <v>0.61</v>
      </c>
      <c r="I931" s="34">
        <f>H931+H932</f>
        <v>1.4300000000000002</v>
      </c>
      <c r="J931" s="33">
        <f t="shared" si="220"/>
        <v>0.61</v>
      </c>
      <c r="K931" s="34">
        <f>J931+J932</f>
        <v>1.4300000000000002</v>
      </c>
      <c r="L931" s="33"/>
      <c r="M931" s="33"/>
      <c r="N931" s="33"/>
      <c r="O931" s="33">
        <f>I931*$Q$7</f>
        <v>2.145E-2</v>
      </c>
      <c r="P931" s="33">
        <f>K931*$Q$7</f>
        <v>2.145E-2</v>
      </c>
      <c r="Q931" s="33"/>
      <c r="R931" s="33">
        <f>I931*$T$7</f>
        <v>0.48620000000000008</v>
      </c>
      <c r="S931" s="35">
        <f>K931*$T$7</f>
        <v>0.48620000000000008</v>
      </c>
      <c r="T931" s="43"/>
      <c r="U931" s="36">
        <f>I931*$W$7</f>
        <v>1.4300000000000003E-4</v>
      </c>
      <c r="V931" s="36">
        <f>K931*$W$7</f>
        <v>1.4300000000000003E-4</v>
      </c>
      <c r="W931" s="43"/>
      <c r="X931" s="33">
        <f>I931*$Z$7</f>
        <v>1.088802</v>
      </c>
      <c r="Y931" s="33">
        <f>K931*$Z$7</f>
        <v>1.088802</v>
      </c>
      <c r="Z931" s="43"/>
      <c r="AA931" s="33">
        <f>I931+O931+R931+U931+X931</f>
        <v>3.0265950000000004</v>
      </c>
      <c r="AB931" s="33">
        <f>K931+P931+S931+V931+Y931</f>
        <v>3.0265950000000004</v>
      </c>
      <c r="AC931" s="33">
        <f>AA931*$AE$7</f>
        <v>0.90797850000000002</v>
      </c>
      <c r="AD931" s="33">
        <f>AB931*$AE$7</f>
        <v>0.90797850000000002</v>
      </c>
      <c r="AE931" s="43"/>
      <c r="AF931" s="43"/>
      <c r="AG931" s="43"/>
      <c r="AH931" s="33">
        <f>(AA931+AC931)*$AJ$7</f>
        <v>0.11803720500000001</v>
      </c>
      <c r="AI931" s="33">
        <f>(AB931+AD931)*$AJ$7</f>
        <v>0.11803720500000001</v>
      </c>
      <c r="AJ931" s="43"/>
      <c r="AK931" s="37">
        <v>10.5</v>
      </c>
      <c r="AL931" s="38">
        <v>10.5</v>
      </c>
      <c r="AM931" s="38">
        <f t="shared" si="226"/>
        <v>11.34</v>
      </c>
      <c r="AN931" s="38">
        <f t="shared" si="228"/>
        <v>11.34</v>
      </c>
      <c r="AO931" s="37">
        <f t="shared" si="227"/>
        <v>2.27</v>
      </c>
      <c r="AP931" s="38">
        <f t="shared" si="227"/>
        <v>2.27</v>
      </c>
      <c r="AQ931" s="83"/>
      <c r="AR931" s="37">
        <f>AM931+AO931</f>
        <v>13.61</v>
      </c>
      <c r="AS931" s="38">
        <f>AN931+AP931</f>
        <v>13.61</v>
      </c>
    </row>
    <row r="932" spans="1:45" ht="51.75" hidden="1" customHeight="1" x14ac:dyDescent="0.25">
      <c r="A932" s="247"/>
      <c r="B932" s="198"/>
      <c r="C932" s="200"/>
      <c r="D932" s="30" t="s">
        <v>46</v>
      </c>
      <c r="E932" s="31">
        <v>20</v>
      </c>
      <c r="F932" s="31">
        <v>20</v>
      </c>
      <c r="G932" s="33">
        <f>$G$594</f>
        <v>4.1000000000000002E-2</v>
      </c>
      <c r="H932" s="33">
        <f t="shared" si="219"/>
        <v>0.82000000000000006</v>
      </c>
      <c r="I932" s="34"/>
      <c r="J932" s="33">
        <f t="shared" si="220"/>
        <v>0.82000000000000006</v>
      </c>
      <c r="K932" s="34"/>
      <c r="L932" s="33"/>
      <c r="M932" s="33"/>
      <c r="N932" s="33"/>
      <c r="O932" s="33"/>
      <c r="P932" s="33"/>
      <c r="Q932" s="33"/>
      <c r="R932" s="33"/>
      <c r="S932" s="35"/>
      <c r="T932" s="43"/>
      <c r="U932" s="36"/>
      <c r="V932" s="36"/>
      <c r="W932" s="43"/>
      <c r="X932" s="33"/>
      <c r="Y932" s="33"/>
      <c r="Z932" s="43"/>
      <c r="AA932" s="33"/>
      <c r="AB932" s="33"/>
      <c r="AC932" s="33"/>
      <c r="AD932" s="33"/>
      <c r="AE932" s="43"/>
      <c r="AF932" s="43"/>
      <c r="AG932" s="43"/>
      <c r="AH932" s="33"/>
      <c r="AI932" s="33"/>
      <c r="AJ932" s="43"/>
      <c r="AK932" s="37"/>
      <c r="AL932" s="38"/>
      <c r="AM932" s="38">
        <f t="shared" si="226"/>
        <v>0</v>
      </c>
      <c r="AN932" s="38">
        <f t="shared" si="228"/>
        <v>0</v>
      </c>
      <c r="AO932" s="37">
        <f t="shared" si="227"/>
        <v>0</v>
      </c>
      <c r="AP932" s="38">
        <f t="shared" si="227"/>
        <v>0</v>
      </c>
      <c r="AQ932" s="83"/>
      <c r="AR932" s="37"/>
      <c r="AS932" s="38"/>
    </row>
    <row r="933" spans="1:45" ht="30" customHeight="1" x14ac:dyDescent="0.25">
      <c r="A933" s="140" t="s">
        <v>1146</v>
      </c>
      <c r="B933" s="28" t="s">
        <v>1147</v>
      </c>
      <c r="C933" s="29"/>
      <c r="D933" s="30"/>
      <c r="E933" s="31"/>
      <c r="F933" s="31"/>
      <c r="G933" s="33"/>
      <c r="H933" s="33"/>
      <c r="I933" s="34"/>
      <c r="J933" s="33"/>
      <c r="K933" s="34"/>
      <c r="L933" s="33"/>
      <c r="M933" s="33"/>
      <c r="N933" s="33"/>
      <c r="O933" s="33"/>
      <c r="P933" s="33"/>
      <c r="Q933" s="33"/>
      <c r="R933" s="33"/>
      <c r="S933" s="35"/>
      <c r="T933" s="43"/>
      <c r="U933" s="36"/>
      <c r="V933" s="36"/>
      <c r="W933" s="43"/>
      <c r="X933" s="33"/>
      <c r="Y933" s="33"/>
      <c r="Z933" s="43"/>
      <c r="AA933" s="33"/>
      <c r="AB933" s="33"/>
      <c r="AC933" s="33"/>
      <c r="AD933" s="33"/>
      <c r="AE933" s="43"/>
      <c r="AF933" s="43"/>
      <c r="AG933" s="43"/>
      <c r="AH933" s="33"/>
      <c r="AI933" s="33"/>
      <c r="AJ933" s="43"/>
      <c r="AK933" s="37"/>
      <c r="AL933" s="38"/>
      <c r="AM933" s="38"/>
      <c r="AN933" s="38"/>
      <c r="AO933" s="37"/>
      <c r="AP933" s="38"/>
      <c r="AQ933" s="83"/>
      <c r="AR933" s="37"/>
      <c r="AS933" s="38"/>
    </row>
    <row r="934" spans="1:45" ht="16.5" customHeight="1" x14ac:dyDescent="0.25">
      <c r="A934" s="246" t="s">
        <v>1148</v>
      </c>
      <c r="B934" s="197" t="s">
        <v>1088</v>
      </c>
      <c r="C934" s="199" t="s">
        <v>192</v>
      </c>
      <c r="D934" s="30" t="s">
        <v>811</v>
      </c>
      <c r="E934" s="31">
        <v>4</v>
      </c>
      <c r="F934" s="31">
        <v>4</v>
      </c>
      <c r="G934" s="33">
        <f>$G$595</f>
        <v>6.0999999999999999E-2</v>
      </c>
      <c r="H934" s="33">
        <f t="shared" si="219"/>
        <v>0.24399999999999999</v>
      </c>
      <c r="I934" s="34">
        <f>H934+H935</f>
        <v>0.49</v>
      </c>
      <c r="J934" s="33">
        <f t="shared" si="220"/>
        <v>0.24399999999999999</v>
      </c>
      <c r="K934" s="34">
        <f>J934+J935</f>
        <v>0.49</v>
      </c>
      <c r="L934" s="33"/>
      <c r="M934" s="33"/>
      <c r="N934" s="33"/>
      <c r="O934" s="33">
        <f>I934*$Q$7</f>
        <v>7.3499999999999998E-3</v>
      </c>
      <c r="P934" s="33">
        <f>K934*$Q$7</f>
        <v>7.3499999999999998E-3</v>
      </c>
      <c r="Q934" s="33"/>
      <c r="R934" s="33">
        <f>I934*$T$7</f>
        <v>0.1666</v>
      </c>
      <c r="S934" s="35">
        <f>K934*$T$7</f>
        <v>0.1666</v>
      </c>
      <c r="T934" s="43"/>
      <c r="U934" s="36">
        <f>I934*$W$7</f>
        <v>4.8999999999999998E-5</v>
      </c>
      <c r="V934" s="36">
        <f>K934*$W$7</f>
        <v>4.8999999999999998E-5</v>
      </c>
      <c r="W934" s="43"/>
      <c r="X934" s="33">
        <f>I934*$Z$7</f>
        <v>0.37308599999999997</v>
      </c>
      <c r="Y934" s="33">
        <f>K934*$Z$7</f>
        <v>0.37308599999999997</v>
      </c>
      <c r="Z934" s="43"/>
      <c r="AA934" s="33">
        <f>I934+O934+R934+U934+X934</f>
        <v>1.037085</v>
      </c>
      <c r="AB934" s="33">
        <f>K934+P934+S934+V934+Y934</f>
        <v>1.037085</v>
      </c>
      <c r="AC934" s="33">
        <f>AA934*$AE$7</f>
        <v>0.3111255</v>
      </c>
      <c r="AD934" s="33">
        <f>AB934*$AE$7</f>
        <v>0.3111255</v>
      </c>
      <c r="AE934" s="43"/>
      <c r="AF934" s="43"/>
      <c r="AG934" s="43"/>
      <c r="AH934" s="33">
        <f>(AA934+AC934)*$AJ$7</f>
        <v>4.0446314999999997E-2</v>
      </c>
      <c r="AI934" s="33">
        <f>(AB934+AD934)*$AJ$7</f>
        <v>4.0446314999999997E-2</v>
      </c>
      <c r="AJ934" s="43"/>
      <c r="AK934" s="37">
        <v>3.59</v>
      </c>
      <c r="AL934" s="38">
        <v>3.59</v>
      </c>
      <c r="AM934" s="38">
        <f t="shared" si="226"/>
        <v>3.88</v>
      </c>
      <c r="AN934" s="38">
        <f t="shared" si="228"/>
        <v>3.88</v>
      </c>
      <c r="AO934" s="37">
        <f t="shared" si="227"/>
        <v>0.78</v>
      </c>
      <c r="AP934" s="38">
        <f t="shared" si="227"/>
        <v>0.78</v>
      </c>
      <c r="AQ934" s="83"/>
      <c r="AR934" s="37">
        <f t="shared" ref="AR934:AS940" si="231">AM934+AO934</f>
        <v>4.66</v>
      </c>
      <c r="AS934" s="38">
        <f t="shared" si="231"/>
        <v>4.66</v>
      </c>
    </row>
    <row r="935" spans="1:45" ht="51.75" hidden="1" customHeight="1" x14ac:dyDescent="0.25">
      <c r="A935" s="247"/>
      <c r="B935" s="198"/>
      <c r="C935" s="200"/>
      <c r="D935" s="30" t="s">
        <v>46</v>
      </c>
      <c r="E935" s="31">
        <v>6</v>
      </c>
      <c r="F935" s="31">
        <v>6</v>
      </c>
      <c r="G935" s="33">
        <f>$G$594</f>
        <v>4.1000000000000002E-2</v>
      </c>
      <c r="H935" s="33">
        <f t="shared" si="219"/>
        <v>0.246</v>
      </c>
      <c r="I935" s="34"/>
      <c r="J935" s="33">
        <f t="shared" si="220"/>
        <v>0.246</v>
      </c>
      <c r="K935" s="34"/>
      <c r="L935" s="33"/>
      <c r="M935" s="33"/>
      <c r="N935" s="33"/>
      <c r="O935" s="33"/>
      <c r="P935" s="33"/>
      <c r="Q935" s="33"/>
      <c r="R935" s="33"/>
      <c r="S935" s="35"/>
      <c r="T935" s="43"/>
      <c r="U935" s="36"/>
      <c r="V935" s="36"/>
      <c r="W935" s="43"/>
      <c r="X935" s="33"/>
      <c r="Y935" s="33"/>
      <c r="Z935" s="43"/>
      <c r="AA935" s="33"/>
      <c r="AB935" s="33"/>
      <c r="AC935" s="33"/>
      <c r="AD935" s="33"/>
      <c r="AE935" s="43"/>
      <c r="AF935" s="43"/>
      <c r="AG935" s="43"/>
      <c r="AH935" s="33"/>
      <c r="AI935" s="33"/>
      <c r="AJ935" s="43"/>
      <c r="AK935" s="37"/>
      <c r="AL935" s="38"/>
      <c r="AM935" s="38">
        <f t="shared" si="226"/>
        <v>0</v>
      </c>
      <c r="AN935" s="38">
        <f t="shared" si="228"/>
        <v>0</v>
      </c>
      <c r="AO935" s="37">
        <f t="shared" si="227"/>
        <v>0</v>
      </c>
      <c r="AP935" s="38">
        <f t="shared" si="227"/>
        <v>0</v>
      </c>
      <c r="AQ935" s="83"/>
      <c r="AR935" s="37">
        <f t="shared" si="231"/>
        <v>0</v>
      </c>
      <c r="AS935" s="38">
        <f t="shared" si="231"/>
        <v>0</v>
      </c>
    </row>
    <row r="936" spans="1:45" ht="24.75" customHeight="1" x14ac:dyDescent="0.25">
      <c r="A936" s="246" t="s">
        <v>1149</v>
      </c>
      <c r="B936" s="197" t="s">
        <v>979</v>
      </c>
      <c r="C936" s="199" t="s">
        <v>192</v>
      </c>
      <c r="D936" s="30" t="s">
        <v>811</v>
      </c>
      <c r="E936" s="31">
        <v>13</v>
      </c>
      <c r="F936" s="31">
        <v>13</v>
      </c>
      <c r="G936" s="33">
        <f>$G$595</f>
        <v>6.0999999999999999E-2</v>
      </c>
      <c r="H936" s="33">
        <f t="shared" si="219"/>
        <v>0.79299999999999993</v>
      </c>
      <c r="I936" s="34">
        <f>H936+H937</f>
        <v>1.1619999999999999</v>
      </c>
      <c r="J936" s="33">
        <f t="shared" si="220"/>
        <v>0.79299999999999993</v>
      </c>
      <c r="K936" s="34">
        <f>J936+J937</f>
        <v>1.1619999999999999</v>
      </c>
      <c r="L936" s="33"/>
      <c r="M936" s="33"/>
      <c r="N936" s="33"/>
      <c r="O936" s="33">
        <f>I936*$Q$7</f>
        <v>1.7429999999999998E-2</v>
      </c>
      <c r="P936" s="33">
        <f>K936*$Q$7</f>
        <v>1.7429999999999998E-2</v>
      </c>
      <c r="Q936" s="33"/>
      <c r="R936" s="33">
        <f>I936*$T$7</f>
        <v>0.39507999999999999</v>
      </c>
      <c r="S936" s="35">
        <f>K936*$T$7</f>
        <v>0.39507999999999999</v>
      </c>
      <c r="T936" s="43"/>
      <c r="U936" s="36">
        <f>I936*$W$7</f>
        <v>1.1619999999999999E-4</v>
      </c>
      <c r="V936" s="36">
        <f>K936*$W$7</f>
        <v>1.1619999999999999E-4</v>
      </c>
      <c r="W936" s="43"/>
      <c r="X936" s="33">
        <f>I936*$Z$7</f>
        <v>0.88474679999999994</v>
      </c>
      <c r="Y936" s="33">
        <f>K936*$Z$7</f>
        <v>0.88474679999999994</v>
      </c>
      <c r="Z936" s="43"/>
      <c r="AA936" s="33">
        <f>I936+O936+R936+U936+X936</f>
        <v>2.4593729999999998</v>
      </c>
      <c r="AB936" s="33">
        <f>K936+P936+S936+V936+Y936</f>
        <v>2.4593729999999998</v>
      </c>
      <c r="AC936" s="33">
        <f>AA936*$AE$7</f>
        <v>0.73781189999999996</v>
      </c>
      <c r="AD936" s="33">
        <f>AB936*$AE$7</f>
        <v>0.73781189999999996</v>
      </c>
      <c r="AE936" s="43"/>
      <c r="AF936" s="43"/>
      <c r="AG936" s="43"/>
      <c r="AH936" s="33">
        <f>(AA936+AC936)*$AJ$7</f>
        <v>9.591554699999999E-2</v>
      </c>
      <c r="AI936" s="33">
        <f>(AB936+AD936)*$AJ$7</f>
        <v>9.591554699999999E-2</v>
      </c>
      <c r="AJ936" s="43"/>
      <c r="AK936" s="37">
        <v>8.5399999999999991</v>
      </c>
      <c r="AL936" s="38">
        <v>8.5399999999999991</v>
      </c>
      <c r="AM936" s="38">
        <f t="shared" si="226"/>
        <v>9.2200000000000006</v>
      </c>
      <c r="AN936" s="38">
        <f t="shared" si="228"/>
        <v>9.2200000000000006</v>
      </c>
      <c r="AO936" s="37">
        <f t="shared" si="227"/>
        <v>1.84</v>
      </c>
      <c r="AP936" s="38">
        <f t="shared" si="227"/>
        <v>1.84</v>
      </c>
      <c r="AQ936" s="83"/>
      <c r="AR936" s="37">
        <f t="shared" si="231"/>
        <v>11.06</v>
      </c>
      <c r="AS936" s="38">
        <f t="shared" si="231"/>
        <v>11.06</v>
      </c>
    </row>
    <row r="937" spans="1:45" ht="51.75" hidden="1" customHeight="1" x14ac:dyDescent="0.25">
      <c r="A937" s="247"/>
      <c r="B937" s="198"/>
      <c r="C937" s="200"/>
      <c r="D937" s="30" t="s">
        <v>46</v>
      </c>
      <c r="E937" s="31">
        <v>9</v>
      </c>
      <c r="F937" s="31">
        <v>9</v>
      </c>
      <c r="G937" s="33">
        <f>$G$594</f>
        <v>4.1000000000000002E-2</v>
      </c>
      <c r="H937" s="33">
        <f t="shared" si="219"/>
        <v>0.36899999999999999</v>
      </c>
      <c r="I937" s="34"/>
      <c r="J937" s="33">
        <f t="shared" si="220"/>
        <v>0.36899999999999999</v>
      </c>
      <c r="K937" s="34"/>
      <c r="L937" s="33"/>
      <c r="M937" s="33"/>
      <c r="N937" s="33"/>
      <c r="O937" s="33"/>
      <c r="P937" s="33"/>
      <c r="Q937" s="33"/>
      <c r="R937" s="33"/>
      <c r="S937" s="35"/>
      <c r="T937" s="43"/>
      <c r="U937" s="36"/>
      <c r="V937" s="36"/>
      <c r="W937" s="43"/>
      <c r="X937" s="33"/>
      <c r="Y937" s="33"/>
      <c r="Z937" s="43"/>
      <c r="AA937" s="33"/>
      <c r="AB937" s="33"/>
      <c r="AC937" s="33"/>
      <c r="AD937" s="33"/>
      <c r="AE937" s="43"/>
      <c r="AF937" s="43"/>
      <c r="AG937" s="43"/>
      <c r="AH937" s="33"/>
      <c r="AI937" s="33"/>
      <c r="AJ937" s="43"/>
      <c r="AK937" s="37"/>
      <c r="AL937" s="38"/>
      <c r="AM937" s="38">
        <f t="shared" si="226"/>
        <v>0</v>
      </c>
      <c r="AN937" s="38">
        <f t="shared" si="228"/>
        <v>0</v>
      </c>
      <c r="AO937" s="37">
        <f t="shared" si="227"/>
        <v>0</v>
      </c>
      <c r="AP937" s="38">
        <f t="shared" si="227"/>
        <v>0</v>
      </c>
      <c r="AQ937" s="83"/>
      <c r="AR937" s="37">
        <f t="shared" si="231"/>
        <v>0</v>
      </c>
      <c r="AS937" s="38">
        <f t="shared" si="231"/>
        <v>0</v>
      </c>
    </row>
    <row r="938" spans="1:45" ht="15" customHeight="1" x14ac:dyDescent="0.25">
      <c r="A938" s="246" t="s">
        <v>1150</v>
      </c>
      <c r="B938" s="197" t="s">
        <v>1151</v>
      </c>
      <c r="C938" s="199" t="s">
        <v>192</v>
      </c>
      <c r="D938" s="30" t="s">
        <v>811</v>
      </c>
      <c r="E938" s="31">
        <v>8</v>
      </c>
      <c r="F938" s="31">
        <v>8</v>
      </c>
      <c r="G938" s="33">
        <f>$G$595</f>
        <v>6.0999999999999999E-2</v>
      </c>
      <c r="H938" s="33">
        <f t="shared" si="219"/>
        <v>0.48799999999999999</v>
      </c>
      <c r="I938" s="34">
        <f>H938+H939</f>
        <v>0.98</v>
      </c>
      <c r="J938" s="33">
        <f t="shared" si="220"/>
        <v>0.48799999999999999</v>
      </c>
      <c r="K938" s="34">
        <f>J938+J939</f>
        <v>0.98</v>
      </c>
      <c r="L938" s="33"/>
      <c r="M938" s="33"/>
      <c r="N938" s="33"/>
      <c r="O938" s="33">
        <f>I938*$Q$7</f>
        <v>1.47E-2</v>
      </c>
      <c r="P938" s="33">
        <f>K938*$Q$7</f>
        <v>1.47E-2</v>
      </c>
      <c r="Q938" s="33"/>
      <c r="R938" s="33">
        <f>I938*$T$7</f>
        <v>0.3332</v>
      </c>
      <c r="S938" s="35">
        <f>K938*$T$7</f>
        <v>0.3332</v>
      </c>
      <c r="T938" s="43"/>
      <c r="U938" s="36">
        <f>I938*$W$7</f>
        <v>9.7999999999999997E-5</v>
      </c>
      <c r="V938" s="36">
        <f>K938*$W$7</f>
        <v>9.7999999999999997E-5</v>
      </c>
      <c r="W938" s="43"/>
      <c r="X938" s="33">
        <f>I938*$Z$7</f>
        <v>0.74617199999999995</v>
      </c>
      <c r="Y938" s="33">
        <f>K938*$Z$7</f>
        <v>0.74617199999999995</v>
      </c>
      <c r="Z938" s="43"/>
      <c r="AA938" s="33">
        <f>I938+O938+R938+U938+X938</f>
        <v>2.0741700000000001</v>
      </c>
      <c r="AB938" s="33">
        <f>K938+P938+S938+V938+Y938</f>
        <v>2.0741700000000001</v>
      </c>
      <c r="AC938" s="33">
        <f>AA938*$AE$7</f>
        <v>0.622251</v>
      </c>
      <c r="AD938" s="33">
        <f>AB938*$AE$7</f>
        <v>0.622251</v>
      </c>
      <c r="AE938" s="43"/>
      <c r="AF938" s="43"/>
      <c r="AG938" s="43"/>
      <c r="AH938" s="33">
        <f>(AA938+AC938)*$AJ$7</f>
        <v>8.0892629999999993E-2</v>
      </c>
      <c r="AI938" s="33">
        <f>(AB938+AD938)*$AJ$7</f>
        <v>8.0892629999999993E-2</v>
      </c>
      <c r="AJ938" s="43"/>
      <c r="AK938" s="37">
        <v>7.2</v>
      </c>
      <c r="AL938" s="38">
        <v>7.2</v>
      </c>
      <c r="AM938" s="38">
        <f t="shared" si="226"/>
        <v>7.78</v>
      </c>
      <c r="AN938" s="38">
        <f t="shared" si="228"/>
        <v>7.78</v>
      </c>
      <c r="AO938" s="37">
        <f t="shared" si="227"/>
        <v>1.56</v>
      </c>
      <c r="AP938" s="38">
        <f t="shared" si="227"/>
        <v>1.56</v>
      </c>
      <c r="AQ938" s="83"/>
      <c r="AR938" s="37">
        <f t="shared" si="231"/>
        <v>9.34</v>
      </c>
      <c r="AS938" s="38">
        <f t="shared" si="231"/>
        <v>9.34</v>
      </c>
    </row>
    <row r="939" spans="1:45" ht="51.75" hidden="1" customHeight="1" x14ac:dyDescent="0.25">
      <c r="A939" s="247"/>
      <c r="B939" s="198"/>
      <c r="C939" s="200"/>
      <c r="D939" s="30" t="s">
        <v>46</v>
      </c>
      <c r="E939" s="31">
        <v>12</v>
      </c>
      <c r="F939" s="31">
        <v>12</v>
      </c>
      <c r="G939" s="33">
        <f>$G$594</f>
        <v>4.1000000000000002E-2</v>
      </c>
      <c r="H939" s="33">
        <f t="shared" ref="H939:H969" si="232">E939*G939</f>
        <v>0.49199999999999999</v>
      </c>
      <c r="I939" s="34"/>
      <c r="J939" s="33">
        <f t="shared" si="220"/>
        <v>0.49199999999999999</v>
      </c>
      <c r="K939" s="34"/>
      <c r="L939" s="33"/>
      <c r="M939" s="33"/>
      <c r="N939" s="33"/>
      <c r="O939" s="33"/>
      <c r="P939" s="33"/>
      <c r="Q939" s="33"/>
      <c r="R939" s="33"/>
      <c r="S939" s="35"/>
      <c r="T939" s="43"/>
      <c r="U939" s="36"/>
      <c r="V939" s="36"/>
      <c r="W939" s="43"/>
      <c r="X939" s="33"/>
      <c r="Y939" s="33"/>
      <c r="Z939" s="43"/>
      <c r="AA939" s="33"/>
      <c r="AB939" s="33"/>
      <c r="AC939" s="33"/>
      <c r="AD939" s="33"/>
      <c r="AE939" s="43"/>
      <c r="AF939" s="43"/>
      <c r="AG939" s="43"/>
      <c r="AH939" s="33"/>
      <c r="AI939" s="33"/>
      <c r="AJ939" s="43"/>
      <c r="AK939" s="37"/>
      <c r="AL939" s="38"/>
      <c r="AM939" s="38">
        <f t="shared" si="226"/>
        <v>0</v>
      </c>
      <c r="AN939" s="38">
        <f t="shared" si="228"/>
        <v>0</v>
      </c>
      <c r="AO939" s="37">
        <f t="shared" si="227"/>
        <v>0</v>
      </c>
      <c r="AP939" s="38">
        <f t="shared" si="227"/>
        <v>0</v>
      </c>
      <c r="AQ939" s="83"/>
      <c r="AR939" s="37">
        <f t="shared" si="231"/>
        <v>0</v>
      </c>
      <c r="AS939" s="38">
        <f t="shared" si="231"/>
        <v>0</v>
      </c>
    </row>
    <row r="940" spans="1:45" ht="20.25" customHeight="1" x14ac:dyDescent="0.25">
      <c r="A940" s="246" t="s">
        <v>1152</v>
      </c>
      <c r="B940" s="197" t="s">
        <v>1153</v>
      </c>
      <c r="C940" s="199" t="s">
        <v>192</v>
      </c>
      <c r="D940" s="30" t="s">
        <v>811</v>
      </c>
      <c r="E940" s="31">
        <v>35</v>
      </c>
      <c r="F940" s="31">
        <v>35</v>
      </c>
      <c r="G940" s="33">
        <f>$G$595</f>
        <v>6.0999999999999999E-2</v>
      </c>
      <c r="H940" s="33">
        <f t="shared" si="232"/>
        <v>2.1349999999999998</v>
      </c>
      <c r="I940" s="34">
        <f>H940+H941</f>
        <v>5.21</v>
      </c>
      <c r="J940" s="33">
        <f t="shared" ref="J940:J969" si="233">F940*G940</f>
        <v>2.1349999999999998</v>
      </c>
      <c r="K940" s="34">
        <f>J940+J941</f>
        <v>5.21</v>
      </c>
      <c r="L940" s="33"/>
      <c r="M940" s="33"/>
      <c r="N940" s="33"/>
      <c r="O940" s="33">
        <f>I940*$Q$7</f>
        <v>7.8149999999999997E-2</v>
      </c>
      <c r="P940" s="33">
        <f>K940*$Q$7</f>
        <v>7.8149999999999997E-2</v>
      </c>
      <c r="Q940" s="33"/>
      <c r="R940" s="33">
        <f>I940*$T$7</f>
        <v>1.7714000000000001</v>
      </c>
      <c r="S940" s="35">
        <f>K940*$T$7</f>
        <v>1.7714000000000001</v>
      </c>
      <c r="T940" s="43"/>
      <c r="U940" s="36">
        <f>I940*$W$7</f>
        <v>5.2099999999999998E-4</v>
      </c>
      <c r="V940" s="36">
        <f>K940*$W$7</f>
        <v>5.2099999999999998E-4</v>
      </c>
      <c r="W940" s="43"/>
      <c r="X940" s="33">
        <f>I940*$Z$7</f>
        <v>3.9668939999999999</v>
      </c>
      <c r="Y940" s="33">
        <f>K940*$Z$7</f>
        <v>3.9668939999999999</v>
      </c>
      <c r="Z940" s="43"/>
      <c r="AA940" s="33">
        <f>I940+O940+R940+U940+X940</f>
        <v>11.026965000000001</v>
      </c>
      <c r="AB940" s="33">
        <f>K940+P940+S940+V940+Y940</f>
        <v>11.026965000000001</v>
      </c>
      <c r="AC940" s="33">
        <f>AA940*$AE$7</f>
        <v>3.3080894999999999</v>
      </c>
      <c r="AD940" s="33">
        <f>AB940*$AE$7</f>
        <v>3.3080894999999999</v>
      </c>
      <c r="AE940" s="43"/>
      <c r="AF940" s="43"/>
      <c r="AG940" s="43"/>
      <c r="AH940" s="33">
        <f>(AA940+AC940)*$AJ$7</f>
        <v>0.43005163499999999</v>
      </c>
      <c r="AI940" s="33">
        <f>(AB940+AD940)*$AJ$7</f>
        <v>0.43005163499999999</v>
      </c>
      <c r="AJ940" s="43"/>
      <c r="AK940" s="37">
        <v>38.28</v>
      </c>
      <c r="AL940" s="38">
        <v>38.28</v>
      </c>
      <c r="AM940" s="38">
        <f t="shared" si="226"/>
        <v>41.34</v>
      </c>
      <c r="AN940" s="38">
        <f t="shared" si="228"/>
        <v>41.34</v>
      </c>
      <c r="AO940" s="37">
        <f t="shared" si="227"/>
        <v>8.27</v>
      </c>
      <c r="AP940" s="38">
        <f t="shared" si="227"/>
        <v>8.27</v>
      </c>
      <c r="AQ940" s="83"/>
      <c r="AR940" s="37">
        <f t="shared" si="231"/>
        <v>49.61</v>
      </c>
      <c r="AS940" s="38">
        <f t="shared" si="231"/>
        <v>49.61</v>
      </c>
    </row>
    <row r="941" spans="1:45" ht="51.75" hidden="1" customHeight="1" x14ac:dyDescent="0.25">
      <c r="A941" s="247"/>
      <c r="B941" s="198"/>
      <c r="C941" s="200"/>
      <c r="D941" s="30" t="s">
        <v>46</v>
      </c>
      <c r="E941" s="31">
        <v>75</v>
      </c>
      <c r="F941" s="31">
        <v>75</v>
      </c>
      <c r="G941" s="33">
        <f>$G$594</f>
        <v>4.1000000000000002E-2</v>
      </c>
      <c r="H941" s="33">
        <f t="shared" si="232"/>
        <v>3.0750000000000002</v>
      </c>
      <c r="I941" s="34"/>
      <c r="J941" s="33">
        <f t="shared" si="233"/>
        <v>3.0750000000000002</v>
      </c>
      <c r="K941" s="34"/>
      <c r="L941" s="33"/>
      <c r="M941" s="33"/>
      <c r="N941" s="33"/>
      <c r="O941" s="33"/>
      <c r="P941" s="33"/>
      <c r="Q941" s="33"/>
      <c r="R941" s="33"/>
      <c r="S941" s="35"/>
      <c r="T941" s="43"/>
      <c r="U941" s="36"/>
      <c r="V941" s="36"/>
      <c r="W941" s="43"/>
      <c r="X941" s="33"/>
      <c r="Y941" s="33"/>
      <c r="Z941" s="43"/>
      <c r="AA941" s="33"/>
      <c r="AB941" s="33"/>
      <c r="AC941" s="33"/>
      <c r="AD941" s="33"/>
      <c r="AE941" s="43"/>
      <c r="AF941" s="43"/>
      <c r="AG941" s="43"/>
      <c r="AH941" s="33"/>
      <c r="AI941" s="33"/>
      <c r="AJ941" s="43"/>
      <c r="AK941" s="37"/>
      <c r="AL941" s="38"/>
      <c r="AM941" s="38">
        <f t="shared" si="226"/>
        <v>0</v>
      </c>
      <c r="AN941" s="38">
        <f t="shared" si="228"/>
        <v>0</v>
      </c>
      <c r="AO941" s="37">
        <f t="shared" si="227"/>
        <v>0</v>
      </c>
      <c r="AP941" s="38">
        <f t="shared" si="227"/>
        <v>0</v>
      </c>
      <c r="AQ941" s="83"/>
      <c r="AR941" s="37"/>
      <c r="AS941" s="38"/>
    </row>
    <row r="942" spans="1:45" ht="42" customHeight="1" x14ac:dyDescent="0.25">
      <c r="A942" s="140" t="s">
        <v>1154</v>
      </c>
      <c r="B942" s="28" t="s">
        <v>1155</v>
      </c>
      <c r="C942" s="29"/>
      <c r="D942" s="30"/>
      <c r="E942" s="31"/>
      <c r="F942" s="31"/>
      <c r="G942" s="33"/>
      <c r="H942" s="33"/>
      <c r="I942" s="34"/>
      <c r="J942" s="33"/>
      <c r="K942" s="34"/>
      <c r="L942" s="33"/>
      <c r="M942" s="33"/>
      <c r="N942" s="33"/>
      <c r="O942" s="33"/>
      <c r="P942" s="33"/>
      <c r="Q942" s="33"/>
      <c r="R942" s="33"/>
      <c r="S942" s="35"/>
      <c r="T942" s="43"/>
      <c r="U942" s="36"/>
      <c r="V942" s="36"/>
      <c r="W942" s="43"/>
      <c r="X942" s="33"/>
      <c r="Y942" s="33"/>
      <c r="Z942" s="43"/>
      <c r="AA942" s="33"/>
      <c r="AB942" s="33"/>
      <c r="AC942" s="33"/>
      <c r="AD942" s="33"/>
      <c r="AE942" s="43"/>
      <c r="AF942" s="43"/>
      <c r="AG942" s="43"/>
      <c r="AH942" s="33"/>
      <c r="AI942" s="33"/>
      <c r="AJ942" s="43"/>
      <c r="AK942" s="37"/>
      <c r="AL942" s="38"/>
      <c r="AM942" s="38"/>
      <c r="AN942" s="38"/>
      <c r="AO942" s="37"/>
      <c r="AP942" s="38"/>
      <c r="AQ942" s="83"/>
      <c r="AR942" s="37"/>
      <c r="AS942" s="38"/>
    </row>
    <row r="943" spans="1:45" ht="15" customHeight="1" x14ac:dyDescent="0.25">
      <c r="A943" s="246" t="s">
        <v>1156</v>
      </c>
      <c r="B943" s="197" t="s">
        <v>1157</v>
      </c>
      <c r="C943" s="199" t="s">
        <v>192</v>
      </c>
      <c r="D943" s="30" t="s">
        <v>811</v>
      </c>
      <c r="E943" s="31">
        <v>5.5</v>
      </c>
      <c r="F943" s="31">
        <v>3</v>
      </c>
      <c r="G943" s="33">
        <f>$G$595</f>
        <v>6.0999999999999999E-2</v>
      </c>
      <c r="H943" s="33">
        <f t="shared" si="232"/>
        <v>0.33550000000000002</v>
      </c>
      <c r="I943" s="34">
        <f>H943+H944</f>
        <v>0.66349999999999998</v>
      </c>
      <c r="J943" s="33">
        <f t="shared" si="233"/>
        <v>0.183</v>
      </c>
      <c r="K943" s="34">
        <f>J943+J944</f>
        <v>0.42899999999999999</v>
      </c>
      <c r="L943" s="33"/>
      <c r="M943" s="33"/>
      <c r="N943" s="33"/>
      <c r="O943" s="33">
        <f>I943*$Q$7</f>
        <v>9.9524999999999995E-3</v>
      </c>
      <c r="P943" s="33">
        <f>K943*$Q$7</f>
        <v>6.4349999999999997E-3</v>
      </c>
      <c r="Q943" s="33"/>
      <c r="R943" s="33">
        <f>I943*$T$7</f>
        <v>0.22559000000000001</v>
      </c>
      <c r="S943" s="35">
        <f>K943*$T$7</f>
        <v>0.14586000000000002</v>
      </c>
      <c r="T943" s="43"/>
      <c r="U943" s="36">
        <f>I943*$W$7</f>
        <v>6.635E-5</v>
      </c>
      <c r="V943" s="36">
        <f>K943*$W$7</f>
        <v>4.2899999999999999E-5</v>
      </c>
      <c r="W943" s="43"/>
      <c r="X943" s="33">
        <f>I943*$Z$7</f>
        <v>0.50518889999999994</v>
      </c>
      <c r="Y943" s="33">
        <f>K943*$Z$7</f>
        <v>0.3266406</v>
      </c>
      <c r="Z943" s="43"/>
      <c r="AA943" s="33">
        <f>I943+O943+R943+U943+X943</f>
        <v>1.40429775</v>
      </c>
      <c r="AB943" s="33">
        <f>K943+P943+S943+V943+Y943</f>
        <v>0.90797850000000002</v>
      </c>
      <c r="AC943" s="33">
        <f>AA943*$AE$7</f>
        <v>0.42128932499999999</v>
      </c>
      <c r="AD943" s="33">
        <f>AB943*$AE$7</f>
        <v>0.27239354999999998</v>
      </c>
      <c r="AE943" s="43"/>
      <c r="AF943" s="43"/>
      <c r="AG943" s="43"/>
      <c r="AH943" s="33">
        <f>(AA943+AC943)*$AJ$7</f>
        <v>5.476761225E-2</v>
      </c>
      <c r="AI943" s="33">
        <f>(AB943+AD943)*$AJ$7</f>
        <v>3.5411161499999996E-2</v>
      </c>
      <c r="AJ943" s="43"/>
      <c r="AK943" s="37">
        <v>4.88</v>
      </c>
      <c r="AL943" s="38">
        <v>2.67</v>
      </c>
      <c r="AM943" s="38">
        <f t="shared" si="226"/>
        <v>5.27</v>
      </c>
      <c r="AN943" s="38">
        <f t="shared" si="228"/>
        <v>2.88</v>
      </c>
      <c r="AO943" s="37">
        <f t="shared" si="227"/>
        <v>1.05</v>
      </c>
      <c r="AP943" s="38">
        <f t="shared" si="227"/>
        <v>0.57999999999999996</v>
      </c>
      <c r="AQ943" s="83"/>
      <c r="AR943" s="37">
        <f>AM943+AO943</f>
        <v>6.3199999999999994</v>
      </c>
      <c r="AS943" s="38">
        <f>AN943+AP943</f>
        <v>3.46</v>
      </c>
    </row>
    <row r="944" spans="1:45" ht="0.75" hidden="1" customHeight="1" x14ac:dyDescent="0.25">
      <c r="A944" s="247"/>
      <c r="B944" s="198"/>
      <c r="C944" s="200"/>
      <c r="D944" s="30" t="s">
        <v>46</v>
      </c>
      <c r="E944" s="31">
        <v>8</v>
      </c>
      <c r="F944" s="31">
        <v>6</v>
      </c>
      <c r="G944" s="33">
        <f>$G$594</f>
        <v>4.1000000000000002E-2</v>
      </c>
      <c r="H944" s="33">
        <f t="shared" si="232"/>
        <v>0.32800000000000001</v>
      </c>
      <c r="I944" s="34"/>
      <c r="J944" s="33">
        <f t="shared" si="233"/>
        <v>0.246</v>
      </c>
      <c r="K944" s="34"/>
      <c r="L944" s="33"/>
      <c r="M944" s="33"/>
      <c r="N944" s="33"/>
      <c r="O944" s="33"/>
      <c r="P944" s="33"/>
      <c r="Q944" s="33"/>
      <c r="R944" s="33"/>
      <c r="S944" s="35"/>
      <c r="T944" s="43"/>
      <c r="U944" s="36"/>
      <c r="V944" s="36"/>
      <c r="W944" s="43"/>
      <c r="X944" s="33"/>
      <c r="Y944" s="33"/>
      <c r="Z944" s="43"/>
      <c r="AA944" s="33"/>
      <c r="AB944" s="33"/>
      <c r="AC944" s="33"/>
      <c r="AD944" s="33"/>
      <c r="AE944" s="43"/>
      <c r="AF944" s="43"/>
      <c r="AG944" s="43"/>
      <c r="AH944" s="33"/>
      <c r="AI944" s="33"/>
      <c r="AJ944" s="43"/>
      <c r="AK944" s="37"/>
      <c r="AL944" s="38"/>
      <c r="AM944" s="38">
        <f t="shared" si="226"/>
        <v>0</v>
      </c>
      <c r="AN944" s="38">
        <f t="shared" si="228"/>
        <v>0</v>
      </c>
      <c r="AO944" s="37">
        <f t="shared" si="227"/>
        <v>0</v>
      </c>
      <c r="AP944" s="38">
        <f t="shared" si="227"/>
        <v>0</v>
      </c>
      <c r="AQ944" s="83"/>
      <c r="AR944" s="37"/>
      <c r="AS944" s="38"/>
    </row>
    <row r="945" spans="1:45" ht="27" customHeight="1" x14ac:dyDescent="0.25">
      <c r="A945" s="140" t="s">
        <v>1158</v>
      </c>
      <c r="B945" s="28" t="s">
        <v>1159</v>
      </c>
      <c r="C945" s="29"/>
      <c r="D945" s="30"/>
      <c r="E945" s="31"/>
      <c r="F945" s="31"/>
      <c r="G945" s="33"/>
      <c r="H945" s="33"/>
      <c r="I945" s="34"/>
      <c r="J945" s="33"/>
      <c r="K945" s="34"/>
      <c r="L945" s="33"/>
      <c r="M945" s="33"/>
      <c r="N945" s="33"/>
      <c r="O945" s="33"/>
      <c r="P945" s="33"/>
      <c r="Q945" s="33"/>
      <c r="R945" s="33"/>
      <c r="S945" s="35"/>
      <c r="T945" s="43"/>
      <c r="U945" s="36"/>
      <c r="V945" s="36"/>
      <c r="W945" s="43"/>
      <c r="X945" s="33"/>
      <c r="Y945" s="33"/>
      <c r="Z945" s="43"/>
      <c r="AA945" s="33"/>
      <c r="AB945" s="33"/>
      <c r="AC945" s="33"/>
      <c r="AD945" s="33"/>
      <c r="AE945" s="43"/>
      <c r="AF945" s="43"/>
      <c r="AG945" s="43"/>
      <c r="AH945" s="33"/>
      <c r="AI945" s="33"/>
      <c r="AJ945" s="43"/>
      <c r="AK945" s="37"/>
      <c r="AL945" s="38"/>
      <c r="AM945" s="38"/>
      <c r="AN945" s="38"/>
      <c r="AO945" s="37"/>
      <c r="AP945" s="38"/>
      <c r="AQ945" s="83"/>
      <c r="AR945" s="37"/>
      <c r="AS945" s="38"/>
    </row>
    <row r="946" spans="1:45" ht="21" customHeight="1" x14ac:dyDescent="0.25">
      <c r="A946" s="246" t="s">
        <v>1160</v>
      </c>
      <c r="B946" s="197" t="s">
        <v>1161</v>
      </c>
      <c r="C946" s="199" t="s">
        <v>192</v>
      </c>
      <c r="D946" s="30" t="s">
        <v>811</v>
      </c>
      <c r="E946" s="31">
        <v>4</v>
      </c>
      <c r="F946" s="31">
        <v>2.5</v>
      </c>
      <c r="G946" s="33">
        <f>$G$595</f>
        <v>6.0999999999999999E-2</v>
      </c>
      <c r="H946" s="33">
        <f t="shared" si="232"/>
        <v>0.24399999999999999</v>
      </c>
      <c r="I946" s="34">
        <f>H946+H947</f>
        <v>0.53100000000000003</v>
      </c>
      <c r="J946" s="33">
        <f t="shared" si="233"/>
        <v>0.1525</v>
      </c>
      <c r="K946" s="34">
        <f>J946+J947</f>
        <v>0.33699999999999997</v>
      </c>
      <c r="L946" s="33"/>
      <c r="M946" s="33"/>
      <c r="N946" s="33"/>
      <c r="O946" s="33">
        <f>I946*$Q$7</f>
        <v>7.9649999999999999E-3</v>
      </c>
      <c r="P946" s="33">
        <f>K946*$Q$7</f>
        <v>5.0549999999999996E-3</v>
      </c>
      <c r="Q946" s="33"/>
      <c r="R946" s="33">
        <f>I946*$T$7</f>
        <v>0.18054000000000003</v>
      </c>
      <c r="S946" s="35">
        <f>K946*$T$7</f>
        <v>0.11458</v>
      </c>
      <c r="T946" s="43"/>
      <c r="U946" s="36">
        <f>I946*$W$7</f>
        <v>5.3100000000000003E-5</v>
      </c>
      <c r="V946" s="36">
        <f>K946*$W$7</f>
        <v>3.3699999999999999E-5</v>
      </c>
      <c r="W946" s="43"/>
      <c r="X946" s="33">
        <f>I946*$Z$7</f>
        <v>0.40430339999999998</v>
      </c>
      <c r="Y946" s="33">
        <f>K946*$Z$7</f>
        <v>0.25659179999999998</v>
      </c>
      <c r="Z946" s="43"/>
      <c r="AA946" s="33">
        <f>I946+O946+R946+U946+X946</f>
        <v>1.1238615000000001</v>
      </c>
      <c r="AB946" s="33">
        <f>K946+P946+S946+V946+Y946</f>
        <v>0.71326049999999996</v>
      </c>
      <c r="AC946" s="33">
        <f>AA946*$AE$7</f>
        <v>0.33715845</v>
      </c>
      <c r="AD946" s="33">
        <f>AB946*$AE$7</f>
        <v>0.21397814999999998</v>
      </c>
      <c r="AE946" s="43"/>
      <c r="AF946" s="43"/>
      <c r="AG946" s="43"/>
      <c r="AH946" s="33">
        <f>(AA946+AC946)*$AJ$7</f>
        <v>4.3830598499999998E-2</v>
      </c>
      <c r="AI946" s="33">
        <f>(AB946+AD946)*$AJ$7</f>
        <v>2.7817159499999997E-2</v>
      </c>
      <c r="AJ946" s="43"/>
      <c r="AK946" s="37">
        <v>3.9</v>
      </c>
      <c r="AL946" s="38">
        <v>2.4700000000000002</v>
      </c>
      <c r="AM946" s="38">
        <f t="shared" si="226"/>
        <v>4.21</v>
      </c>
      <c r="AN946" s="38">
        <f t="shared" si="228"/>
        <v>2.67</v>
      </c>
      <c r="AO946" s="37">
        <f t="shared" si="227"/>
        <v>0.84</v>
      </c>
      <c r="AP946" s="38">
        <f t="shared" si="227"/>
        <v>0.53</v>
      </c>
      <c r="AQ946" s="83"/>
      <c r="AR946" s="37">
        <f>AM946+AO946</f>
        <v>5.05</v>
      </c>
      <c r="AS946" s="38">
        <f>AN946+AP946</f>
        <v>3.2</v>
      </c>
    </row>
    <row r="947" spans="1:45" ht="51.75" hidden="1" customHeight="1" x14ac:dyDescent="0.25">
      <c r="A947" s="247"/>
      <c r="B947" s="198"/>
      <c r="C947" s="200"/>
      <c r="D947" s="30" t="s">
        <v>46</v>
      </c>
      <c r="E947" s="31">
        <v>7</v>
      </c>
      <c r="F947" s="31">
        <v>4.5</v>
      </c>
      <c r="G947" s="33">
        <f>$G$594</f>
        <v>4.1000000000000002E-2</v>
      </c>
      <c r="H947" s="33">
        <f t="shared" si="232"/>
        <v>0.28700000000000003</v>
      </c>
      <c r="I947" s="34"/>
      <c r="J947" s="33">
        <f t="shared" si="233"/>
        <v>0.1845</v>
      </c>
      <c r="K947" s="34"/>
      <c r="L947" s="33"/>
      <c r="M947" s="33"/>
      <c r="N947" s="33"/>
      <c r="O947" s="33"/>
      <c r="P947" s="33"/>
      <c r="Q947" s="33"/>
      <c r="R947" s="33"/>
      <c r="S947" s="35"/>
      <c r="T947" s="43"/>
      <c r="U947" s="36"/>
      <c r="V947" s="36"/>
      <c r="W947" s="43"/>
      <c r="X947" s="33"/>
      <c r="Y947" s="33"/>
      <c r="Z947" s="43"/>
      <c r="AA947" s="33"/>
      <c r="AB947" s="33"/>
      <c r="AC947" s="33"/>
      <c r="AD947" s="33"/>
      <c r="AE947" s="43"/>
      <c r="AF947" s="43"/>
      <c r="AG947" s="43"/>
      <c r="AH947" s="33"/>
      <c r="AI947" s="33"/>
      <c r="AJ947" s="43"/>
      <c r="AK947" s="37"/>
      <c r="AL947" s="38"/>
      <c r="AM947" s="38">
        <f t="shared" si="226"/>
        <v>0</v>
      </c>
      <c r="AN947" s="38">
        <f t="shared" si="228"/>
        <v>0</v>
      </c>
      <c r="AO947" s="37">
        <f t="shared" si="227"/>
        <v>0</v>
      </c>
      <c r="AP947" s="38">
        <f t="shared" si="227"/>
        <v>0</v>
      </c>
      <c r="AQ947" s="83"/>
      <c r="AR947" s="37">
        <f>AM947+AO947</f>
        <v>0</v>
      </c>
      <c r="AS947" s="38"/>
    </row>
    <row r="948" spans="1:45" ht="18.75" customHeight="1" x14ac:dyDescent="0.25">
      <c r="A948" s="246" t="s">
        <v>1162</v>
      </c>
      <c r="B948" s="197" t="s">
        <v>1163</v>
      </c>
      <c r="C948" s="199" t="s">
        <v>192</v>
      </c>
      <c r="D948" s="30" t="s">
        <v>811</v>
      </c>
      <c r="E948" s="31">
        <v>10</v>
      </c>
      <c r="F948" s="31">
        <v>10</v>
      </c>
      <c r="G948" s="33">
        <f>$G$595</f>
        <v>6.0999999999999999E-2</v>
      </c>
      <c r="H948" s="33">
        <f t="shared" si="232"/>
        <v>0.61</v>
      </c>
      <c r="I948" s="34">
        <f>H948+H949</f>
        <v>1.4300000000000002</v>
      </c>
      <c r="J948" s="33">
        <f t="shared" si="233"/>
        <v>0.61</v>
      </c>
      <c r="K948" s="34">
        <f>J948+J949</f>
        <v>1.4300000000000002</v>
      </c>
      <c r="L948" s="33"/>
      <c r="M948" s="33"/>
      <c r="N948" s="33"/>
      <c r="O948" s="33">
        <f>I948*$Q$7</f>
        <v>2.145E-2</v>
      </c>
      <c r="P948" s="33">
        <f>K948*$Q$7</f>
        <v>2.145E-2</v>
      </c>
      <c r="Q948" s="33"/>
      <c r="R948" s="33">
        <f>I948*$T$7</f>
        <v>0.48620000000000008</v>
      </c>
      <c r="S948" s="35">
        <f>K948*$T$7</f>
        <v>0.48620000000000008</v>
      </c>
      <c r="T948" s="43"/>
      <c r="U948" s="36">
        <f>I948*$W$7</f>
        <v>1.4300000000000003E-4</v>
      </c>
      <c r="V948" s="36">
        <f>K948*$W$7</f>
        <v>1.4300000000000003E-4</v>
      </c>
      <c r="W948" s="43"/>
      <c r="X948" s="33">
        <f>I948*$Z$7</f>
        <v>1.088802</v>
      </c>
      <c r="Y948" s="33">
        <f>K948*$Z$7</f>
        <v>1.088802</v>
      </c>
      <c r="Z948" s="43"/>
      <c r="AA948" s="33">
        <f>I948+O948+R948+U948+X948</f>
        <v>3.0265950000000004</v>
      </c>
      <c r="AB948" s="33">
        <f>K948+P948+S948+V948+Y948</f>
        <v>3.0265950000000004</v>
      </c>
      <c r="AC948" s="33">
        <f>AA948*$AE$7</f>
        <v>0.90797850000000002</v>
      </c>
      <c r="AD948" s="33">
        <f>AB948*$AE$7</f>
        <v>0.90797850000000002</v>
      </c>
      <c r="AE948" s="43"/>
      <c r="AF948" s="43"/>
      <c r="AG948" s="43"/>
      <c r="AH948" s="33">
        <f>(AA948+AC948)*$AJ$7</f>
        <v>0.11803720500000001</v>
      </c>
      <c r="AI948" s="33">
        <f>(AB948+AD948)*$AJ$7</f>
        <v>0.11803720500000001</v>
      </c>
      <c r="AJ948" s="43"/>
      <c r="AK948" s="37">
        <v>10.5</v>
      </c>
      <c r="AL948" s="38">
        <v>10.5</v>
      </c>
      <c r="AM948" s="38">
        <f t="shared" si="226"/>
        <v>11.34</v>
      </c>
      <c r="AN948" s="38">
        <f t="shared" si="228"/>
        <v>11.34</v>
      </c>
      <c r="AO948" s="37">
        <f t="shared" si="227"/>
        <v>2.27</v>
      </c>
      <c r="AP948" s="38">
        <f t="shared" si="227"/>
        <v>2.27</v>
      </c>
      <c r="AQ948" s="83"/>
      <c r="AR948" s="37">
        <f>AM948+AO948</f>
        <v>13.61</v>
      </c>
      <c r="AS948" s="38">
        <f>AN948+AP948</f>
        <v>13.61</v>
      </c>
    </row>
    <row r="949" spans="1:45" ht="51.75" hidden="1" customHeight="1" x14ac:dyDescent="0.25">
      <c r="A949" s="247"/>
      <c r="B949" s="198"/>
      <c r="C949" s="200"/>
      <c r="D949" s="30" t="s">
        <v>46</v>
      </c>
      <c r="E949" s="31">
        <v>20</v>
      </c>
      <c r="F949" s="31">
        <v>20</v>
      </c>
      <c r="G949" s="33">
        <f>$G$594</f>
        <v>4.1000000000000002E-2</v>
      </c>
      <c r="H949" s="33">
        <f t="shared" si="232"/>
        <v>0.82000000000000006</v>
      </c>
      <c r="I949" s="34"/>
      <c r="J949" s="33">
        <f t="shared" si="233"/>
        <v>0.82000000000000006</v>
      </c>
      <c r="K949" s="34"/>
      <c r="L949" s="33"/>
      <c r="M949" s="33"/>
      <c r="N949" s="33"/>
      <c r="O949" s="33"/>
      <c r="P949" s="33"/>
      <c r="Q949" s="33"/>
      <c r="R949" s="33"/>
      <c r="S949" s="35"/>
      <c r="T949" s="43"/>
      <c r="U949" s="36"/>
      <c r="V949" s="36"/>
      <c r="W949" s="43"/>
      <c r="X949" s="33"/>
      <c r="Y949" s="33"/>
      <c r="Z949" s="43"/>
      <c r="AA949" s="33"/>
      <c r="AB949" s="33"/>
      <c r="AC949" s="33"/>
      <c r="AD949" s="33"/>
      <c r="AE949" s="43"/>
      <c r="AF949" s="43"/>
      <c r="AG949" s="43"/>
      <c r="AH949" s="33"/>
      <c r="AI949" s="33"/>
      <c r="AJ949" s="43"/>
      <c r="AK949" s="37"/>
      <c r="AL949" s="38"/>
      <c r="AM949" s="38">
        <f t="shared" si="226"/>
        <v>0</v>
      </c>
      <c r="AN949" s="38">
        <f t="shared" si="228"/>
        <v>0</v>
      </c>
      <c r="AO949" s="37">
        <f t="shared" si="227"/>
        <v>0</v>
      </c>
      <c r="AP949" s="38">
        <f t="shared" si="227"/>
        <v>0</v>
      </c>
      <c r="AQ949" s="83"/>
      <c r="AR949" s="37"/>
      <c r="AS949" s="38"/>
    </row>
    <row r="950" spans="1:45" ht="31.5" customHeight="1" x14ac:dyDescent="0.25">
      <c r="A950" s="140" t="s">
        <v>1164</v>
      </c>
      <c r="B950" s="28" t="s">
        <v>1165</v>
      </c>
      <c r="C950" s="29"/>
      <c r="D950" s="30"/>
      <c r="E950" s="31"/>
      <c r="F950" s="31"/>
      <c r="G950" s="33"/>
      <c r="H950" s="33"/>
      <c r="I950" s="34"/>
      <c r="J950" s="33"/>
      <c r="K950" s="34"/>
      <c r="L950" s="33"/>
      <c r="M950" s="33"/>
      <c r="N950" s="33"/>
      <c r="O950" s="33"/>
      <c r="P950" s="33"/>
      <c r="Q950" s="33"/>
      <c r="R950" s="33"/>
      <c r="S950" s="35"/>
      <c r="T950" s="43"/>
      <c r="U950" s="36"/>
      <c r="V950" s="36"/>
      <c r="W950" s="43"/>
      <c r="X950" s="33"/>
      <c r="Y950" s="33"/>
      <c r="Z950" s="43"/>
      <c r="AA950" s="33"/>
      <c r="AB950" s="33"/>
      <c r="AC950" s="33"/>
      <c r="AD950" s="33"/>
      <c r="AE950" s="43"/>
      <c r="AF950" s="43"/>
      <c r="AG950" s="43"/>
      <c r="AH950" s="33"/>
      <c r="AI950" s="33"/>
      <c r="AJ950" s="43"/>
      <c r="AK950" s="37"/>
      <c r="AL950" s="38"/>
      <c r="AM950" s="38"/>
      <c r="AN950" s="38"/>
      <c r="AO950" s="37"/>
      <c r="AP950" s="38"/>
      <c r="AQ950" s="83"/>
      <c r="AR950" s="37"/>
      <c r="AS950" s="38"/>
    </row>
    <row r="951" spans="1:45" ht="15" customHeight="1" x14ac:dyDescent="0.25">
      <c r="A951" s="246" t="s">
        <v>1166</v>
      </c>
      <c r="B951" s="197" t="s">
        <v>1167</v>
      </c>
      <c r="C951" s="199" t="s">
        <v>192</v>
      </c>
      <c r="D951" s="30" t="s">
        <v>811</v>
      </c>
      <c r="E951" s="31">
        <v>5</v>
      </c>
      <c r="F951" s="31">
        <v>5</v>
      </c>
      <c r="G951" s="33">
        <f>$G$595</f>
        <v>6.0999999999999999E-2</v>
      </c>
      <c r="H951" s="33">
        <f t="shared" si="232"/>
        <v>0.30499999999999999</v>
      </c>
      <c r="I951" s="34">
        <f>H951+H952</f>
        <v>0.38700000000000001</v>
      </c>
      <c r="J951" s="33">
        <f t="shared" si="233"/>
        <v>0.30499999999999999</v>
      </c>
      <c r="K951" s="34">
        <f>J951+J952</f>
        <v>0.38700000000000001</v>
      </c>
      <c r="L951" s="33"/>
      <c r="M951" s="33"/>
      <c r="N951" s="33"/>
      <c r="O951" s="33">
        <f>I951*$Q$7</f>
        <v>5.8050000000000003E-3</v>
      </c>
      <c r="P951" s="33">
        <f>K951*$Q$7</f>
        <v>5.8050000000000003E-3</v>
      </c>
      <c r="Q951" s="33"/>
      <c r="R951" s="33">
        <f>I951*$T$7</f>
        <v>0.13158</v>
      </c>
      <c r="S951" s="35">
        <f>K951*$T$7</f>
        <v>0.13158</v>
      </c>
      <c r="T951" s="43"/>
      <c r="U951" s="36">
        <f>I951*$W$7</f>
        <v>3.8700000000000006E-5</v>
      </c>
      <c r="V951" s="36">
        <f>K951*$W$7</f>
        <v>3.8700000000000006E-5</v>
      </c>
      <c r="W951" s="43"/>
      <c r="X951" s="33">
        <f>I951*$Z$7</f>
        <v>0.29466179999999997</v>
      </c>
      <c r="Y951" s="33">
        <f>K951*$Z$7</f>
        <v>0.29466179999999997</v>
      </c>
      <c r="Z951" s="43"/>
      <c r="AA951" s="33">
        <f>I951+O951+R951+U951+X951</f>
        <v>0.81908549999999991</v>
      </c>
      <c r="AB951" s="33">
        <f>K951+P951+S951+V951+Y951</f>
        <v>0.81908549999999991</v>
      </c>
      <c r="AC951" s="33">
        <f>AA951*$AE$7</f>
        <v>0.24572564999999996</v>
      </c>
      <c r="AD951" s="33">
        <f>AB951*$AE$7</f>
        <v>0.24572564999999996</v>
      </c>
      <c r="AE951" s="43"/>
      <c r="AF951" s="43"/>
      <c r="AG951" s="43"/>
      <c r="AH951" s="33">
        <f>(AA951+AC951)*$AJ$7</f>
        <v>3.1944334499999998E-2</v>
      </c>
      <c r="AI951" s="33">
        <f>(AB951+AD951)*$AJ$7</f>
        <v>3.1944334499999998E-2</v>
      </c>
      <c r="AJ951" s="43"/>
      <c r="AK951" s="37">
        <v>2.84</v>
      </c>
      <c r="AL951" s="38">
        <v>2.84</v>
      </c>
      <c r="AM951" s="38">
        <f t="shared" si="226"/>
        <v>3.07</v>
      </c>
      <c r="AN951" s="38">
        <f t="shared" si="228"/>
        <v>3.07</v>
      </c>
      <c r="AO951" s="37">
        <f t="shared" si="227"/>
        <v>0.61</v>
      </c>
      <c r="AP951" s="38">
        <f t="shared" si="227"/>
        <v>0.61</v>
      </c>
      <c r="AQ951" s="83"/>
      <c r="AR951" s="37">
        <f>AM951+AO951</f>
        <v>3.6799999999999997</v>
      </c>
      <c r="AS951" s="38">
        <f>AN951+AP951</f>
        <v>3.6799999999999997</v>
      </c>
    </row>
    <row r="952" spans="1:45" ht="51.75" hidden="1" customHeight="1" x14ac:dyDescent="0.25">
      <c r="A952" s="247"/>
      <c r="B952" s="198"/>
      <c r="C952" s="200"/>
      <c r="D952" s="30" t="s">
        <v>46</v>
      </c>
      <c r="E952" s="31">
        <v>2</v>
      </c>
      <c r="F952" s="31">
        <v>2</v>
      </c>
      <c r="G952" s="33">
        <f>$G$594</f>
        <v>4.1000000000000002E-2</v>
      </c>
      <c r="H952" s="33">
        <f t="shared" si="232"/>
        <v>8.2000000000000003E-2</v>
      </c>
      <c r="I952" s="34"/>
      <c r="J952" s="33">
        <f t="shared" si="233"/>
        <v>8.2000000000000003E-2</v>
      </c>
      <c r="K952" s="34"/>
      <c r="L952" s="33"/>
      <c r="M952" s="33"/>
      <c r="N952" s="33"/>
      <c r="O952" s="33"/>
      <c r="P952" s="33"/>
      <c r="Q952" s="33"/>
      <c r="R952" s="33"/>
      <c r="S952" s="35"/>
      <c r="T952" s="43"/>
      <c r="U952" s="36"/>
      <c r="V952" s="36"/>
      <c r="W952" s="43"/>
      <c r="X952" s="33"/>
      <c r="Y952" s="33"/>
      <c r="Z952" s="43"/>
      <c r="AA952" s="33"/>
      <c r="AB952" s="33"/>
      <c r="AC952" s="33"/>
      <c r="AD952" s="33"/>
      <c r="AE952" s="43"/>
      <c r="AF952" s="43"/>
      <c r="AG952" s="43"/>
      <c r="AH952" s="33"/>
      <c r="AI952" s="33"/>
      <c r="AJ952" s="43"/>
      <c r="AK952" s="37"/>
      <c r="AL952" s="38"/>
      <c r="AM952" s="38">
        <f t="shared" si="226"/>
        <v>0</v>
      </c>
      <c r="AN952" s="38">
        <f t="shared" si="228"/>
        <v>0</v>
      </c>
      <c r="AO952" s="37">
        <f t="shared" si="227"/>
        <v>0</v>
      </c>
      <c r="AP952" s="38">
        <f t="shared" si="227"/>
        <v>0</v>
      </c>
      <c r="AQ952" s="83"/>
      <c r="AR952" s="37"/>
      <c r="AS952" s="38"/>
    </row>
    <row r="953" spans="1:45" ht="18" customHeight="1" x14ac:dyDescent="0.25">
      <c r="A953" s="140" t="s">
        <v>1168</v>
      </c>
      <c r="B953" s="28" t="s">
        <v>1169</v>
      </c>
      <c r="C953" s="29"/>
      <c r="D953" s="30"/>
      <c r="E953" s="31"/>
      <c r="F953" s="31"/>
      <c r="G953" s="33"/>
      <c r="H953" s="33"/>
      <c r="I953" s="34"/>
      <c r="J953" s="33"/>
      <c r="K953" s="34"/>
      <c r="L953" s="33"/>
      <c r="M953" s="33"/>
      <c r="N953" s="33"/>
      <c r="O953" s="33"/>
      <c r="P953" s="33"/>
      <c r="Q953" s="33"/>
      <c r="R953" s="33"/>
      <c r="S953" s="35"/>
      <c r="T953" s="43"/>
      <c r="U953" s="36"/>
      <c r="V953" s="36"/>
      <c r="W953" s="43"/>
      <c r="X953" s="33"/>
      <c r="Y953" s="33"/>
      <c r="Z953" s="43"/>
      <c r="AA953" s="33"/>
      <c r="AB953" s="33"/>
      <c r="AC953" s="33"/>
      <c r="AD953" s="33"/>
      <c r="AE953" s="43"/>
      <c r="AF953" s="43"/>
      <c r="AG953" s="43"/>
      <c r="AH953" s="33"/>
      <c r="AI953" s="33"/>
      <c r="AJ953" s="43"/>
      <c r="AK953" s="37"/>
      <c r="AL953" s="38"/>
      <c r="AM953" s="38"/>
      <c r="AN953" s="38"/>
      <c r="AO953" s="37"/>
      <c r="AP953" s="38"/>
      <c r="AQ953" s="83"/>
      <c r="AR953" s="37"/>
      <c r="AS953" s="38"/>
    </row>
    <row r="954" spans="1:45" ht="15.75" customHeight="1" x14ac:dyDescent="0.25">
      <c r="A954" s="246" t="s">
        <v>1170</v>
      </c>
      <c r="B954" s="197" t="s">
        <v>1171</v>
      </c>
      <c r="C954" s="199" t="s">
        <v>192</v>
      </c>
      <c r="D954" s="30" t="s">
        <v>811</v>
      </c>
      <c r="E954" s="31">
        <v>4</v>
      </c>
      <c r="F954" s="31">
        <v>4</v>
      </c>
      <c r="G954" s="33">
        <f>$G$595</f>
        <v>6.0999999999999999E-2</v>
      </c>
      <c r="H954" s="33">
        <f t="shared" si="232"/>
        <v>0.24399999999999999</v>
      </c>
      <c r="I954" s="34">
        <f>H954+H955</f>
        <v>0.49</v>
      </c>
      <c r="J954" s="33">
        <f t="shared" si="233"/>
        <v>0.24399999999999999</v>
      </c>
      <c r="K954" s="34">
        <f>J954+J955</f>
        <v>0.49</v>
      </c>
      <c r="L954" s="33"/>
      <c r="M954" s="33"/>
      <c r="N954" s="33"/>
      <c r="O954" s="33">
        <f>I954*$Q$7</f>
        <v>7.3499999999999998E-3</v>
      </c>
      <c r="P954" s="33">
        <f>K954*$Q$7</f>
        <v>7.3499999999999998E-3</v>
      </c>
      <c r="Q954" s="33"/>
      <c r="R954" s="33">
        <f>I954*$T$7</f>
        <v>0.1666</v>
      </c>
      <c r="S954" s="35">
        <f>K954*$T$7</f>
        <v>0.1666</v>
      </c>
      <c r="T954" s="43"/>
      <c r="U954" s="36">
        <f>I954*$W$7</f>
        <v>4.8999999999999998E-5</v>
      </c>
      <c r="V954" s="36">
        <f>K954*$W$7</f>
        <v>4.8999999999999998E-5</v>
      </c>
      <c r="W954" s="43"/>
      <c r="X954" s="33">
        <f>I954*$Z$7</f>
        <v>0.37308599999999997</v>
      </c>
      <c r="Y954" s="33">
        <f>K954*$Z$7</f>
        <v>0.37308599999999997</v>
      </c>
      <c r="Z954" s="43"/>
      <c r="AA954" s="33">
        <f>I954+O954+R954+U954+X954</f>
        <v>1.037085</v>
      </c>
      <c r="AB954" s="33">
        <f>K954+P954+S954+V954+Y954</f>
        <v>1.037085</v>
      </c>
      <c r="AC954" s="33">
        <f>AA954*$AE$7</f>
        <v>0.3111255</v>
      </c>
      <c r="AD954" s="33">
        <f>AB954*$AE$7</f>
        <v>0.3111255</v>
      </c>
      <c r="AE954" s="43"/>
      <c r="AF954" s="43"/>
      <c r="AG954" s="43"/>
      <c r="AH954" s="33">
        <f>(AA954+AC954)*$AJ$7</f>
        <v>4.0446314999999997E-2</v>
      </c>
      <c r="AI954" s="33">
        <f>(AB954+AD954)*$AJ$7</f>
        <v>4.0446314999999997E-2</v>
      </c>
      <c r="AJ954" s="43"/>
      <c r="AK954" s="37">
        <v>3.59</v>
      </c>
      <c r="AL954" s="38">
        <v>3.59</v>
      </c>
      <c r="AM954" s="38">
        <f t="shared" si="226"/>
        <v>3.88</v>
      </c>
      <c r="AN954" s="38">
        <f t="shared" si="228"/>
        <v>3.88</v>
      </c>
      <c r="AO954" s="37">
        <f t="shared" si="227"/>
        <v>0.78</v>
      </c>
      <c r="AP954" s="38">
        <f t="shared" si="227"/>
        <v>0.78</v>
      </c>
      <c r="AQ954" s="83"/>
      <c r="AR954" s="37">
        <f>AM954+AO954</f>
        <v>4.66</v>
      </c>
      <c r="AS954" s="38">
        <f>AN954+AP954</f>
        <v>4.66</v>
      </c>
    </row>
    <row r="955" spans="1:45" ht="51.75" hidden="1" customHeight="1" x14ac:dyDescent="0.25">
      <c r="A955" s="247"/>
      <c r="B955" s="198"/>
      <c r="C955" s="200"/>
      <c r="D955" s="30" t="s">
        <v>46</v>
      </c>
      <c r="E955" s="31">
        <v>6</v>
      </c>
      <c r="F955" s="31">
        <v>6</v>
      </c>
      <c r="G955" s="33">
        <f>$G$594</f>
        <v>4.1000000000000002E-2</v>
      </c>
      <c r="H955" s="33">
        <f t="shared" si="232"/>
        <v>0.246</v>
      </c>
      <c r="I955" s="34"/>
      <c r="J955" s="33">
        <f t="shared" si="233"/>
        <v>0.246</v>
      </c>
      <c r="K955" s="34"/>
      <c r="L955" s="33"/>
      <c r="M955" s="33"/>
      <c r="N955" s="33"/>
      <c r="O955" s="33"/>
      <c r="P955" s="33"/>
      <c r="Q955" s="33"/>
      <c r="R955" s="33"/>
      <c r="S955" s="35"/>
      <c r="T955" s="43"/>
      <c r="U955" s="36"/>
      <c r="V955" s="36"/>
      <c r="W955" s="43"/>
      <c r="X955" s="33"/>
      <c r="Y955" s="33"/>
      <c r="Z955" s="43"/>
      <c r="AA955" s="33"/>
      <c r="AB955" s="33"/>
      <c r="AC955" s="33"/>
      <c r="AD955" s="33"/>
      <c r="AE955" s="43"/>
      <c r="AF955" s="43"/>
      <c r="AG955" s="43"/>
      <c r="AH955" s="33"/>
      <c r="AI955" s="33"/>
      <c r="AJ955" s="43"/>
      <c r="AK955" s="37"/>
      <c r="AL955" s="38"/>
      <c r="AM955" s="38">
        <f t="shared" si="226"/>
        <v>0</v>
      </c>
      <c r="AN955" s="38">
        <f t="shared" si="228"/>
        <v>0</v>
      </c>
      <c r="AO955" s="37">
        <f t="shared" si="227"/>
        <v>0</v>
      </c>
      <c r="AP955" s="38">
        <f t="shared" si="227"/>
        <v>0</v>
      </c>
      <c r="AQ955" s="83"/>
      <c r="AR955" s="37"/>
      <c r="AS955" s="38"/>
    </row>
    <row r="956" spans="1:45" ht="38.25" x14ac:dyDescent="0.25">
      <c r="A956" s="140" t="s">
        <v>1172</v>
      </c>
      <c r="B956" s="28" t="s">
        <v>1173</v>
      </c>
      <c r="C956" s="29"/>
      <c r="D956" s="30"/>
      <c r="E956" s="31"/>
      <c r="F956" s="31"/>
      <c r="G956" s="33"/>
      <c r="H956" s="33"/>
      <c r="I956" s="34"/>
      <c r="J956" s="33"/>
      <c r="K956" s="34"/>
      <c r="L956" s="33"/>
      <c r="M956" s="33"/>
      <c r="N956" s="33"/>
      <c r="O956" s="33"/>
      <c r="P956" s="33"/>
      <c r="Q956" s="33"/>
      <c r="R956" s="33"/>
      <c r="S956" s="35"/>
      <c r="T956" s="43"/>
      <c r="U956" s="36"/>
      <c r="V956" s="36"/>
      <c r="W956" s="43"/>
      <c r="X956" s="33"/>
      <c r="Y956" s="33"/>
      <c r="Z956" s="43"/>
      <c r="AA956" s="33"/>
      <c r="AB956" s="33"/>
      <c r="AC956" s="33"/>
      <c r="AD956" s="33"/>
      <c r="AE956" s="43"/>
      <c r="AF956" s="43"/>
      <c r="AG956" s="43"/>
      <c r="AH956" s="33"/>
      <c r="AI956" s="33"/>
      <c r="AJ956" s="43"/>
      <c r="AK956" s="37"/>
      <c r="AL956" s="38"/>
      <c r="AM956" s="38"/>
      <c r="AN956" s="38"/>
      <c r="AO956" s="37"/>
      <c r="AP956" s="38"/>
      <c r="AQ956" s="83"/>
      <c r="AR956" s="37"/>
      <c r="AS956" s="38"/>
    </row>
    <row r="957" spans="1:45" ht="18.75" customHeight="1" x14ac:dyDescent="0.25">
      <c r="A957" s="246" t="s">
        <v>1174</v>
      </c>
      <c r="B957" s="197" t="s">
        <v>1175</v>
      </c>
      <c r="C957" s="199" t="s">
        <v>192</v>
      </c>
      <c r="D957" s="30" t="s">
        <v>811</v>
      </c>
      <c r="E957" s="31">
        <v>4</v>
      </c>
      <c r="F957" s="31">
        <v>4</v>
      </c>
      <c r="G957" s="33">
        <f>$G$595</f>
        <v>6.0999999999999999E-2</v>
      </c>
      <c r="H957" s="33">
        <f t="shared" si="232"/>
        <v>0.24399999999999999</v>
      </c>
      <c r="I957" s="34">
        <f>H957+H958</f>
        <v>0.49</v>
      </c>
      <c r="J957" s="33">
        <f t="shared" si="233"/>
        <v>0.24399999999999999</v>
      </c>
      <c r="K957" s="34">
        <f>J957+J958</f>
        <v>0.49</v>
      </c>
      <c r="L957" s="33"/>
      <c r="M957" s="33"/>
      <c r="N957" s="33"/>
      <c r="O957" s="33">
        <f>I957*$Q$7</f>
        <v>7.3499999999999998E-3</v>
      </c>
      <c r="P957" s="33">
        <f>K957*$Q$7</f>
        <v>7.3499999999999998E-3</v>
      </c>
      <c r="Q957" s="33"/>
      <c r="R957" s="33">
        <f>I957*$T$7</f>
        <v>0.1666</v>
      </c>
      <c r="S957" s="35">
        <f>K957*$T$7</f>
        <v>0.1666</v>
      </c>
      <c r="T957" s="43"/>
      <c r="U957" s="36">
        <f>I957*$W$7</f>
        <v>4.8999999999999998E-5</v>
      </c>
      <c r="V957" s="36">
        <f>K957*$W$7</f>
        <v>4.8999999999999998E-5</v>
      </c>
      <c r="W957" s="43"/>
      <c r="X957" s="33">
        <f>I957*$Z$7</f>
        <v>0.37308599999999997</v>
      </c>
      <c r="Y957" s="33">
        <f>K957*$Z$7</f>
        <v>0.37308599999999997</v>
      </c>
      <c r="Z957" s="43"/>
      <c r="AA957" s="33">
        <f>I957+O957+R957+U957+X957</f>
        <v>1.037085</v>
      </c>
      <c r="AB957" s="33">
        <f>K957+P957+S957+V957+Y957</f>
        <v>1.037085</v>
      </c>
      <c r="AC957" s="33">
        <f>AA957*$AE$7</f>
        <v>0.3111255</v>
      </c>
      <c r="AD957" s="33">
        <f>AB957*$AE$7</f>
        <v>0.3111255</v>
      </c>
      <c r="AE957" s="43"/>
      <c r="AF957" s="43"/>
      <c r="AG957" s="43"/>
      <c r="AH957" s="33">
        <f>(AA957+AC957)*$AJ$7</f>
        <v>4.0446314999999997E-2</v>
      </c>
      <c r="AI957" s="33">
        <f>(AB957+AD957)*$AJ$7</f>
        <v>4.0446314999999997E-2</v>
      </c>
      <c r="AJ957" s="43"/>
      <c r="AK957" s="37">
        <v>3.59</v>
      </c>
      <c r="AL957" s="38">
        <v>3.59</v>
      </c>
      <c r="AM957" s="38">
        <f t="shared" si="226"/>
        <v>3.88</v>
      </c>
      <c r="AN957" s="38">
        <f t="shared" si="228"/>
        <v>3.88</v>
      </c>
      <c r="AO957" s="37">
        <f t="shared" si="227"/>
        <v>0.78</v>
      </c>
      <c r="AP957" s="38">
        <f t="shared" si="227"/>
        <v>0.78</v>
      </c>
      <c r="AQ957" s="83"/>
      <c r="AR957" s="37">
        <f t="shared" ref="AR957:AS959" si="234">AM957+AO957</f>
        <v>4.66</v>
      </c>
      <c r="AS957" s="38">
        <f t="shared" si="234"/>
        <v>4.66</v>
      </c>
    </row>
    <row r="958" spans="1:45" ht="51.75" hidden="1" customHeight="1" x14ac:dyDescent="0.25">
      <c r="A958" s="247"/>
      <c r="B958" s="198"/>
      <c r="C958" s="200"/>
      <c r="D958" s="30" t="s">
        <v>46</v>
      </c>
      <c r="E958" s="31">
        <v>6</v>
      </c>
      <c r="F958" s="31">
        <v>6</v>
      </c>
      <c r="G958" s="33">
        <f>$G$594</f>
        <v>4.1000000000000002E-2</v>
      </c>
      <c r="H958" s="33">
        <f t="shared" si="232"/>
        <v>0.246</v>
      </c>
      <c r="I958" s="34"/>
      <c r="J958" s="33">
        <f t="shared" si="233"/>
        <v>0.246</v>
      </c>
      <c r="K958" s="34"/>
      <c r="L958" s="33"/>
      <c r="M958" s="33"/>
      <c r="N958" s="33"/>
      <c r="O958" s="33"/>
      <c r="P958" s="33"/>
      <c r="Q958" s="33"/>
      <c r="R958" s="33"/>
      <c r="S958" s="35"/>
      <c r="T958" s="43"/>
      <c r="U958" s="36"/>
      <c r="V958" s="36"/>
      <c r="W958" s="43"/>
      <c r="X958" s="33"/>
      <c r="Y958" s="33"/>
      <c r="Z958" s="43"/>
      <c r="AA958" s="33"/>
      <c r="AB958" s="33"/>
      <c r="AC958" s="33"/>
      <c r="AD958" s="33"/>
      <c r="AE958" s="43"/>
      <c r="AF958" s="43"/>
      <c r="AG958" s="43"/>
      <c r="AH958" s="33"/>
      <c r="AI958" s="33"/>
      <c r="AJ958" s="43"/>
      <c r="AK958" s="37"/>
      <c r="AL958" s="38"/>
      <c r="AM958" s="38">
        <f t="shared" si="226"/>
        <v>0</v>
      </c>
      <c r="AN958" s="38">
        <f t="shared" si="228"/>
        <v>0</v>
      </c>
      <c r="AO958" s="37">
        <f t="shared" si="227"/>
        <v>0</v>
      </c>
      <c r="AP958" s="38">
        <f t="shared" si="227"/>
        <v>0</v>
      </c>
      <c r="AQ958" s="83"/>
      <c r="AR958" s="37">
        <f t="shared" si="234"/>
        <v>0</v>
      </c>
      <c r="AS958" s="38">
        <f t="shared" si="234"/>
        <v>0</v>
      </c>
    </row>
    <row r="959" spans="1:45" ht="18" customHeight="1" x14ac:dyDescent="0.25">
      <c r="A959" s="246" t="s">
        <v>1176</v>
      </c>
      <c r="B959" s="197" t="s">
        <v>1177</v>
      </c>
      <c r="C959" s="199" t="s">
        <v>192</v>
      </c>
      <c r="D959" s="30" t="s">
        <v>811</v>
      </c>
      <c r="E959" s="31">
        <v>4</v>
      </c>
      <c r="F959" s="31">
        <v>4</v>
      </c>
      <c r="G959" s="33">
        <f>$G$595</f>
        <v>6.0999999999999999E-2</v>
      </c>
      <c r="H959" s="33">
        <f t="shared" si="232"/>
        <v>0.24399999999999999</v>
      </c>
      <c r="I959" s="34">
        <f>H959+H960</f>
        <v>0.49</v>
      </c>
      <c r="J959" s="33">
        <f t="shared" si="233"/>
        <v>0.24399999999999999</v>
      </c>
      <c r="K959" s="34">
        <f>J959+J960</f>
        <v>0.49</v>
      </c>
      <c r="L959" s="33"/>
      <c r="M959" s="33"/>
      <c r="N959" s="33"/>
      <c r="O959" s="33">
        <f>I959*$Q$7</f>
        <v>7.3499999999999998E-3</v>
      </c>
      <c r="P959" s="33">
        <f>K959*$Q$7</f>
        <v>7.3499999999999998E-3</v>
      </c>
      <c r="Q959" s="33"/>
      <c r="R959" s="33">
        <f>I959*$T$7</f>
        <v>0.1666</v>
      </c>
      <c r="S959" s="35">
        <f>K959*$T$7</f>
        <v>0.1666</v>
      </c>
      <c r="T959" s="43"/>
      <c r="U959" s="36">
        <f>I959*$W$7</f>
        <v>4.8999999999999998E-5</v>
      </c>
      <c r="V959" s="36">
        <f>K959*$W$7</f>
        <v>4.8999999999999998E-5</v>
      </c>
      <c r="W959" s="43"/>
      <c r="X959" s="33">
        <f>I959*$Z$7</f>
        <v>0.37308599999999997</v>
      </c>
      <c r="Y959" s="33">
        <f>K959*$Z$7</f>
        <v>0.37308599999999997</v>
      </c>
      <c r="Z959" s="43"/>
      <c r="AA959" s="33">
        <f>I959+O959+R959+U959+X959</f>
        <v>1.037085</v>
      </c>
      <c r="AB959" s="33">
        <f>K959+P959+S959+V959+Y959</f>
        <v>1.037085</v>
      </c>
      <c r="AC959" s="33">
        <f>AA959*$AE$7</f>
        <v>0.3111255</v>
      </c>
      <c r="AD959" s="33">
        <f>AB959*$AE$7</f>
        <v>0.3111255</v>
      </c>
      <c r="AE959" s="43"/>
      <c r="AF959" s="43"/>
      <c r="AG959" s="43"/>
      <c r="AH959" s="33">
        <f>(AA959+AC959)*$AJ$7</f>
        <v>4.0446314999999997E-2</v>
      </c>
      <c r="AI959" s="33">
        <f>(AB959+AD959)*$AJ$7</f>
        <v>4.0446314999999997E-2</v>
      </c>
      <c r="AJ959" s="43"/>
      <c r="AK959" s="37">
        <v>3.59</v>
      </c>
      <c r="AL959" s="38">
        <v>3.59</v>
      </c>
      <c r="AM959" s="38">
        <f t="shared" si="226"/>
        <v>3.88</v>
      </c>
      <c r="AN959" s="38">
        <f t="shared" si="228"/>
        <v>3.88</v>
      </c>
      <c r="AO959" s="37">
        <f t="shared" si="227"/>
        <v>0.78</v>
      </c>
      <c r="AP959" s="38">
        <f t="shared" si="227"/>
        <v>0.78</v>
      </c>
      <c r="AQ959" s="83"/>
      <c r="AR959" s="37">
        <f t="shared" si="234"/>
        <v>4.66</v>
      </c>
      <c r="AS959" s="38">
        <f t="shared" si="234"/>
        <v>4.66</v>
      </c>
    </row>
    <row r="960" spans="1:45" ht="51.75" hidden="1" customHeight="1" x14ac:dyDescent="0.25">
      <c r="A960" s="247"/>
      <c r="B960" s="198"/>
      <c r="C960" s="200"/>
      <c r="D960" s="30" t="s">
        <v>46</v>
      </c>
      <c r="E960" s="31">
        <v>6</v>
      </c>
      <c r="F960" s="31">
        <v>6</v>
      </c>
      <c r="G960" s="33">
        <f>$G$594</f>
        <v>4.1000000000000002E-2</v>
      </c>
      <c r="H960" s="33">
        <f t="shared" si="232"/>
        <v>0.246</v>
      </c>
      <c r="I960" s="34"/>
      <c r="J960" s="33">
        <f t="shared" si="233"/>
        <v>0.246</v>
      </c>
      <c r="K960" s="34"/>
      <c r="L960" s="33"/>
      <c r="M960" s="33"/>
      <c r="N960" s="33"/>
      <c r="O960" s="33"/>
      <c r="P960" s="33"/>
      <c r="Q960" s="33"/>
      <c r="R960" s="33"/>
      <c r="S960" s="35"/>
      <c r="T960" s="43"/>
      <c r="U960" s="36"/>
      <c r="V960" s="36"/>
      <c r="W960" s="43"/>
      <c r="X960" s="33"/>
      <c r="Y960" s="33"/>
      <c r="Z960" s="43"/>
      <c r="AA960" s="33"/>
      <c r="AB960" s="33"/>
      <c r="AC960" s="33"/>
      <c r="AD960" s="33"/>
      <c r="AE960" s="43"/>
      <c r="AF960" s="43"/>
      <c r="AG960" s="43"/>
      <c r="AH960" s="33"/>
      <c r="AI960" s="33"/>
      <c r="AJ960" s="43"/>
      <c r="AK960" s="37"/>
      <c r="AL960" s="38"/>
      <c r="AM960" s="38">
        <f t="shared" si="226"/>
        <v>0</v>
      </c>
      <c r="AN960" s="38">
        <f t="shared" si="228"/>
        <v>0</v>
      </c>
      <c r="AO960" s="37">
        <f t="shared" si="227"/>
        <v>0</v>
      </c>
      <c r="AP960" s="38">
        <f t="shared" si="227"/>
        <v>0</v>
      </c>
      <c r="AQ960" s="83"/>
      <c r="AR960" s="37"/>
      <c r="AS960" s="38"/>
    </row>
    <row r="961" spans="1:45" ht="25.5" x14ac:dyDescent="0.25">
      <c r="A961" s="140" t="s">
        <v>1178</v>
      </c>
      <c r="B961" s="28" t="s">
        <v>1179</v>
      </c>
      <c r="C961" s="29"/>
      <c r="D961" s="30"/>
      <c r="E961" s="31"/>
      <c r="F961" s="31"/>
      <c r="G961" s="33"/>
      <c r="H961" s="33"/>
      <c r="I961" s="34"/>
      <c r="J961" s="33"/>
      <c r="K961" s="34"/>
      <c r="L961" s="33"/>
      <c r="M961" s="33"/>
      <c r="N961" s="33"/>
      <c r="O961" s="33"/>
      <c r="P961" s="33"/>
      <c r="Q961" s="33"/>
      <c r="R961" s="33"/>
      <c r="S961" s="35"/>
      <c r="T961" s="43"/>
      <c r="U961" s="36"/>
      <c r="V961" s="36"/>
      <c r="W961" s="43"/>
      <c r="X961" s="33"/>
      <c r="Y961" s="33"/>
      <c r="Z961" s="43"/>
      <c r="AA961" s="33"/>
      <c r="AB961" s="33"/>
      <c r="AC961" s="33"/>
      <c r="AD961" s="33"/>
      <c r="AE961" s="43"/>
      <c r="AF961" s="43"/>
      <c r="AG961" s="43"/>
      <c r="AH961" s="33"/>
      <c r="AI961" s="33"/>
      <c r="AJ961" s="43"/>
      <c r="AK961" s="37"/>
      <c r="AL961" s="38"/>
      <c r="AM961" s="38"/>
      <c r="AN961" s="38"/>
      <c r="AO961" s="37"/>
      <c r="AP961" s="38"/>
      <c r="AQ961" s="83"/>
      <c r="AR961" s="37"/>
      <c r="AS961" s="38"/>
    </row>
    <row r="962" spans="1:45" ht="21.75" customHeight="1" x14ac:dyDescent="0.25">
      <c r="A962" s="246" t="s">
        <v>1180</v>
      </c>
      <c r="B962" s="197" t="s">
        <v>1181</v>
      </c>
      <c r="C962" s="199" t="s">
        <v>192</v>
      </c>
      <c r="D962" s="30" t="s">
        <v>811</v>
      </c>
      <c r="E962" s="31">
        <v>10</v>
      </c>
      <c r="F962" s="31">
        <v>10</v>
      </c>
      <c r="G962" s="33">
        <f>$G$595</f>
        <v>6.0999999999999999E-2</v>
      </c>
      <c r="H962" s="33">
        <f t="shared" si="232"/>
        <v>0.61</v>
      </c>
      <c r="I962" s="34">
        <f>H962+H963</f>
        <v>0.81499999999999995</v>
      </c>
      <c r="J962" s="33">
        <f t="shared" si="233"/>
        <v>0.61</v>
      </c>
      <c r="K962" s="34">
        <f>J962+J963</f>
        <v>0.81499999999999995</v>
      </c>
      <c r="L962" s="33"/>
      <c r="M962" s="33"/>
      <c r="N962" s="33"/>
      <c r="O962" s="33">
        <f>I962*$Q$7</f>
        <v>1.2224999999999998E-2</v>
      </c>
      <c r="P962" s="33">
        <f>K962*$Q$7</f>
        <v>1.2224999999999998E-2</v>
      </c>
      <c r="Q962" s="33"/>
      <c r="R962" s="33">
        <f>I962*$T$7</f>
        <v>0.27710000000000001</v>
      </c>
      <c r="S962" s="35">
        <f>K962*$T$7</f>
        <v>0.27710000000000001</v>
      </c>
      <c r="T962" s="43"/>
      <c r="U962" s="36">
        <f>I962*$W$7</f>
        <v>8.1500000000000002E-5</v>
      </c>
      <c r="V962" s="36">
        <f>K962*$W$7</f>
        <v>8.1500000000000002E-5</v>
      </c>
      <c r="W962" s="43"/>
      <c r="X962" s="33">
        <f>I962*$Z$7</f>
        <v>0.6205409999999999</v>
      </c>
      <c r="Y962" s="33">
        <f>K962*$Z$7</f>
        <v>0.6205409999999999</v>
      </c>
      <c r="Z962" s="43"/>
      <c r="AA962" s="33">
        <f>I962+O962+R962+U962+X962</f>
        <v>1.7249474999999999</v>
      </c>
      <c r="AB962" s="33">
        <f>K962+P962+S962+V962+Y962</f>
        <v>1.7249474999999999</v>
      </c>
      <c r="AC962" s="33">
        <f>AA962*$AE$7</f>
        <v>0.51748424999999998</v>
      </c>
      <c r="AD962" s="33">
        <f>AB962*$AE$7</f>
        <v>0.51748424999999998</v>
      </c>
      <c r="AE962" s="43"/>
      <c r="AF962" s="43"/>
      <c r="AG962" s="43"/>
      <c r="AH962" s="33">
        <f>(AA962+AC962)*$AJ$7</f>
        <v>6.7272952499999983E-2</v>
      </c>
      <c r="AI962" s="33">
        <f>(AB962+AD962)*$AJ$7</f>
        <v>6.7272952499999983E-2</v>
      </c>
      <c r="AJ962" s="43"/>
      <c r="AK962" s="37">
        <v>5.99</v>
      </c>
      <c r="AL962" s="38">
        <v>5.99</v>
      </c>
      <c r="AM962" s="38">
        <f t="shared" si="226"/>
        <v>6.47</v>
      </c>
      <c r="AN962" s="38">
        <f t="shared" si="228"/>
        <v>6.47</v>
      </c>
      <c r="AO962" s="37">
        <f t="shared" si="227"/>
        <v>1.29</v>
      </c>
      <c r="AP962" s="38">
        <f t="shared" si="227"/>
        <v>1.29</v>
      </c>
      <c r="AQ962" s="83"/>
      <c r="AR962" s="37">
        <f>AM962+AO962</f>
        <v>7.76</v>
      </c>
      <c r="AS962" s="38">
        <f>AN962+AP962</f>
        <v>7.76</v>
      </c>
    </row>
    <row r="963" spans="1:45" ht="51.75" hidden="1" customHeight="1" x14ac:dyDescent="0.25">
      <c r="A963" s="247"/>
      <c r="B963" s="198"/>
      <c r="C963" s="200"/>
      <c r="D963" s="30" t="s">
        <v>46</v>
      </c>
      <c r="E963" s="31">
        <v>5</v>
      </c>
      <c r="F963" s="31">
        <v>5</v>
      </c>
      <c r="G963" s="33">
        <f>$G$594</f>
        <v>4.1000000000000002E-2</v>
      </c>
      <c r="H963" s="33">
        <f t="shared" si="232"/>
        <v>0.20500000000000002</v>
      </c>
      <c r="I963" s="34"/>
      <c r="J963" s="33">
        <f t="shared" si="233"/>
        <v>0.20500000000000002</v>
      </c>
      <c r="K963" s="34"/>
      <c r="L963" s="33"/>
      <c r="M963" s="33"/>
      <c r="N963" s="33"/>
      <c r="O963" s="33"/>
      <c r="P963" s="33"/>
      <c r="Q963" s="33"/>
      <c r="R963" s="33"/>
      <c r="S963" s="35"/>
      <c r="T963" s="43"/>
      <c r="U963" s="36"/>
      <c r="V963" s="36"/>
      <c r="W963" s="43"/>
      <c r="X963" s="33"/>
      <c r="Y963" s="33"/>
      <c r="Z963" s="43"/>
      <c r="AA963" s="33"/>
      <c r="AB963" s="33"/>
      <c r="AC963" s="33"/>
      <c r="AD963" s="33"/>
      <c r="AE963" s="43"/>
      <c r="AF963" s="43"/>
      <c r="AG963" s="43"/>
      <c r="AH963" s="33"/>
      <c r="AI963" s="33"/>
      <c r="AJ963" s="43"/>
      <c r="AK963" s="37"/>
      <c r="AL963" s="38"/>
      <c r="AM963" s="38">
        <f t="shared" si="226"/>
        <v>0</v>
      </c>
      <c r="AN963" s="38">
        <f t="shared" si="228"/>
        <v>0</v>
      </c>
      <c r="AO963" s="37">
        <f t="shared" si="227"/>
        <v>0</v>
      </c>
      <c r="AP963" s="38">
        <f t="shared" si="227"/>
        <v>0</v>
      </c>
      <c r="AQ963" s="83"/>
      <c r="AR963" s="37"/>
      <c r="AS963" s="38"/>
    </row>
    <row r="964" spans="1:45" x14ac:dyDescent="0.25">
      <c r="A964" s="140" t="s">
        <v>1182</v>
      </c>
      <c r="B964" s="28" t="s">
        <v>1183</v>
      </c>
      <c r="C964" s="29"/>
      <c r="D964" s="30"/>
      <c r="E964" s="31"/>
      <c r="F964" s="31"/>
      <c r="G964" s="33"/>
      <c r="H964" s="33"/>
      <c r="I964" s="34"/>
      <c r="J964" s="33"/>
      <c r="K964" s="34"/>
      <c r="L964" s="33"/>
      <c r="M964" s="33"/>
      <c r="N964" s="33"/>
      <c r="O964" s="33"/>
      <c r="P964" s="33"/>
      <c r="Q964" s="33"/>
      <c r="R964" s="33"/>
      <c r="S964" s="35"/>
      <c r="T964" s="43"/>
      <c r="U964" s="36"/>
      <c r="V964" s="36"/>
      <c r="W964" s="43"/>
      <c r="X964" s="33"/>
      <c r="Y964" s="33"/>
      <c r="Z964" s="43"/>
      <c r="AA964" s="33"/>
      <c r="AB964" s="33"/>
      <c r="AC964" s="33"/>
      <c r="AD964" s="33"/>
      <c r="AE964" s="43"/>
      <c r="AF964" s="43"/>
      <c r="AG964" s="43"/>
      <c r="AH964" s="33"/>
      <c r="AI964" s="33"/>
      <c r="AJ964" s="43"/>
      <c r="AK964" s="37"/>
      <c r="AL964" s="38"/>
      <c r="AM964" s="38"/>
      <c r="AN964" s="38"/>
      <c r="AO964" s="37"/>
      <c r="AP964" s="38"/>
      <c r="AQ964" s="83"/>
      <c r="AR964" s="37"/>
      <c r="AS964" s="38"/>
    </row>
    <row r="965" spans="1:45" ht="19.5" customHeight="1" x14ac:dyDescent="0.25">
      <c r="A965" s="246" t="s">
        <v>1184</v>
      </c>
      <c r="B965" s="197" t="s">
        <v>1185</v>
      </c>
      <c r="C965" s="199" t="s">
        <v>192</v>
      </c>
      <c r="D965" s="30" t="s">
        <v>811</v>
      </c>
      <c r="E965" s="31">
        <v>5</v>
      </c>
      <c r="F965" s="31">
        <v>5</v>
      </c>
      <c r="G965" s="33">
        <f>$G$595</f>
        <v>6.0999999999999999E-2</v>
      </c>
      <c r="H965" s="33">
        <f t="shared" si="232"/>
        <v>0.30499999999999999</v>
      </c>
      <c r="I965" s="34">
        <f>H965+H966</f>
        <v>0.51</v>
      </c>
      <c r="J965" s="33">
        <f t="shared" si="233"/>
        <v>0.30499999999999999</v>
      </c>
      <c r="K965" s="34">
        <f>J965+J966</f>
        <v>0.51</v>
      </c>
      <c r="L965" s="33"/>
      <c r="M965" s="33"/>
      <c r="N965" s="33"/>
      <c r="O965" s="33">
        <f>I965*$Q$7</f>
        <v>7.6499999999999997E-3</v>
      </c>
      <c r="P965" s="33">
        <f>K965*$Q$7</f>
        <v>7.6499999999999997E-3</v>
      </c>
      <c r="Q965" s="33"/>
      <c r="R965" s="33">
        <f>I965*$T$7</f>
        <v>0.17340000000000003</v>
      </c>
      <c r="S965" s="35">
        <f>K965*$T$7</f>
        <v>0.17340000000000003</v>
      </c>
      <c r="T965" s="43"/>
      <c r="U965" s="36">
        <f>I965*$W$7</f>
        <v>5.1000000000000006E-5</v>
      </c>
      <c r="V965" s="36">
        <f>K965*$W$7</f>
        <v>5.1000000000000006E-5</v>
      </c>
      <c r="W965" s="43"/>
      <c r="X965" s="33">
        <f>I965*$Z$7</f>
        <v>0.38831399999999999</v>
      </c>
      <c r="Y965" s="33">
        <f>K965*$Z$7</f>
        <v>0.38831399999999999</v>
      </c>
      <c r="Z965" s="43"/>
      <c r="AA965" s="33">
        <f>I965+O965+R965+U965+X965</f>
        <v>1.079415</v>
      </c>
      <c r="AB965" s="33">
        <f>K965+P965+S965+V965+Y965</f>
        <v>1.079415</v>
      </c>
      <c r="AC965" s="33">
        <f>AA965*$AE$7</f>
        <v>0.32382450000000002</v>
      </c>
      <c r="AD965" s="33">
        <f>AB965*$AE$7</f>
        <v>0.32382450000000002</v>
      </c>
      <c r="AE965" s="43"/>
      <c r="AF965" s="43"/>
      <c r="AG965" s="43"/>
      <c r="AH965" s="33">
        <f>(AA965+AC965)*$AJ$7</f>
        <v>4.2097184999999995E-2</v>
      </c>
      <c r="AI965" s="33">
        <f>(AB965+AD965)*$AJ$7</f>
        <v>4.2097184999999995E-2</v>
      </c>
      <c r="AJ965" s="43"/>
      <c r="AK965" s="37">
        <v>3.75</v>
      </c>
      <c r="AL965" s="38">
        <v>3.75</v>
      </c>
      <c r="AM965" s="38">
        <f t="shared" si="226"/>
        <v>4.05</v>
      </c>
      <c r="AN965" s="38">
        <f t="shared" si="228"/>
        <v>4.05</v>
      </c>
      <c r="AO965" s="37">
        <f t="shared" si="227"/>
        <v>0.81</v>
      </c>
      <c r="AP965" s="38">
        <f t="shared" si="227"/>
        <v>0.81</v>
      </c>
      <c r="AQ965" s="83"/>
      <c r="AR965" s="37">
        <f>AM965+AO965</f>
        <v>4.8599999999999994</v>
      </c>
      <c r="AS965" s="38">
        <f>AN965+AP965</f>
        <v>4.8599999999999994</v>
      </c>
    </row>
    <row r="966" spans="1:45" ht="51.75" hidden="1" customHeight="1" x14ac:dyDescent="0.25">
      <c r="A966" s="247"/>
      <c r="B966" s="198"/>
      <c r="C966" s="200"/>
      <c r="D966" s="30" t="s">
        <v>46</v>
      </c>
      <c r="E966" s="31">
        <v>5</v>
      </c>
      <c r="F966" s="31">
        <v>5</v>
      </c>
      <c r="G966" s="33">
        <f>$G$594</f>
        <v>4.1000000000000002E-2</v>
      </c>
      <c r="H966" s="33">
        <f t="shared" si="232"/>
        <v>0.20500000000000002</v>
      </c>
      <c r="I966" s="34"/>
      <c r="J966" s="33">
        <f t="shared" si="233"/>
        <v>0.20500000000000002</v>
      </c>
      <c r="K966" s="34"/>
      <c r="L966" s="33"/>
      <c r="M966" s="33"/>
      <c r="N966" s="33"/>
      <c r="O966" s="33"/>
      <c r="P966" s="33"/>
      <c r="Q966" s="33"/>
      <c r="R966" s="33"/>
      <c r="S966" s="35"/>
      <c r="T966" s="43"/>
      <c r="U966" s="36"/>
      <c r="V966" s="36"/>
      <c r="W966" s="43"/>
      <c r="X966" s="33"/>
      <c r="Y966" s="33"/>
      <c r="Z966" s="43"/>
      <c r="AA966" s="33"/>
      <c r="AB966" s="33"/>
      <c r="AC966" s="33"/>
      <c r="AD966" s="33"/>
      <c r="AE966" s="43"/>
      <c r="AF966" s="43"/>
      <c r="AG966" s="43"/>
      <c r="AH966" s="33"/>
      <c r="AI966" s="33"/>
      <c r="AJ966" s="43"/>
      <c r="AK966" s="37"/>
      <c r="AL966" s="38"/>
      <c r="AM966" s="38">
        <f t="shared" si="226"/>
        <v>0</v>
      </c>
      <c r="AN966" s="38">
        <f t="shared" si="228"/>
        <v>0</v>
      </c>
      <c r="AO966" s="37">
        <f t="shared" si="227"/>
        <v>0</v>
      </c>
      <c r="AP966" s="38">
        <f t="shared" si="227"/>
        <v>0</v>
      </c>
      <c r="AQ966" s="83"/>
      <c r="AR966" s="37"/>
      <c r="AS966" s="38"/>
    </row>
    <row r="967" spans="1:45" x14ac:dyDescent="0.25">
      <c r="A967" s="140" t="s">
        <v>1186</v>
      </c>
      <c r="B967" s="28" t="s">
        <v>1187</v>
      </c>
      <c r="C967" s="29"/>
      <c r="D967" s="30"/>
      <c r="E967" s="31"/>
      <c r="F967" s="31"/>
      <c r="G967" s="33"/>
      <c r="H967" s="33"/>
      <c r="I967" s="34"/>
      <c r="J967" s="33"/>
      <c r="K967" s="34"/>
      <c r="L967" s="33"/>
      <c r="M967" s="33"/>
      <c r="N967" s="33"/>
      <c r="O967" s="33"/>
      <c r="P967" s="33"/>
      <c r="Q967" s="33"/>
      <c r="R967" s="33"/>
      <c r="S967" s="35"/>
      <c r="T967" s="43"/>
      <c r="U967" s="36"/>
      <c r="V967" s="36"/>
      <c r="W967" s="43"/>
      <c r="X967" s="33"/>
      <c r="Y967" s="33"/>
      <c r="Z967" s="43"/>
      <c r="AA967" s="33"/>
      <c r="AB967" s="33"/>
      <c r="AC967" s="33"/>
      <c r="AD967" s="33"/>
      <c r="AE967" s="43"/>
      <c r="AF967" s="43"/>
      <c r="AG967" s="43"/>
      <c r="AH967" s="33"/>
      <c r="AI967" s="33"/>
      <c r="AJ967" s="43"/>
      <c r="AK967" s="37"/>
      <c r="AL967" s="38"/>
      <c r="AM967" s="38"/>
      <c r="AN967" s="38"/>
      <c r="AO967" s="37"/>
      <c r="AP967" s="38"/>
      <c r="AQ967" s="83"/>
      <c r="AR967" s="37"/>
      <c r="AS967" s="38"/>
    </row>
    <row r="968" spans="1:45" ht="38.25" customHeight="1" x14ac:dyDescent="0.25">
      <c r="A968" s="140" t="s">
        <v>1188</v>
      </c>
      <c r="B968" s="28" t="s">
        <v>1189</v>
      </c>
      <c r="C968" s="29" t="s">
        <v>807</v>
      </c>
      <c r="D968" s="30" t="s">
        <v>46</v>
      </c>
      <c r="E968" s="31">
        <v>3</v>
      </c>
      <c r="F968" s="31">
        <v>3</v>
      </c>
      <c r="G968" s="33">
        <f>$G$594</f>
        <v>4.1000000000000002E-2</v>
      </c>
      <c r="H968" s="33">
        <f t="shared" si="232"/>
        <v>0.123</v>
      </c>
      <c r="I968" s="34">
        <f>H968</f>
        <v>0.123</v>
      </c>
      <c r="J968" s="33">
        <f t="shared" si="233"/>
        <v>0.123</v>
      </c>
      <c r="K968" s="34">
        <f>J968</f>
        <v>0.123</v>
      </c>
      <c r="L968" s="33"/>
      <c r="M968" s="33"/>
      <c r="N968" s="33"/>
      <c r="O968" s="33">
        <f>I968*$Q$7</f>
        <v>1.8449999999999999E-3</v>
      </c>
      <c r="P968" s="33">
        <f>K968*$Q$7</f>
        <v>1.8449999999999999E-3</v>
      </c>
      <c r="Q968" s="33"/>
      <c r="R968" s="33">
        <f>I968*$T$7</f>
        <v>4.1820000000000003E-2</v>
      </c>
      <c r="S968" s="35">
        <f>K968*$T$7</f>
        <v>4.1820000000000003E-2</v>
      </c>
      <c r="T968" s="43"/>
      <c r="U968" s="36">
        <f>I968*$W$7</f>
        <v>1.2300000000000001E-5</v>
      </c>
      <c r="V968" s="36">
        <f>K968*$W$7</f>
        <v>1.2300000000000001E-5</v>
      </c>
      <c r="W968" s="43"/>
      <c r="X968" s="33">
        <f>I968*$Z$7</f>
        <v>9.3652199999999991E-2</v>
      </c>
      <c r="Y968" s="33">
        <f>K968*$Z$7</f>
        <v>9.3652199999999991E-2</v>
      </c>
      <c r="Z968" s="43"/>
      <c r="AA968" s="33">
        <f>I968+O968+R968+U968+X968</f>
        <v>0.26032949999999999</v>
      </c>
      <c r="AB968" s="33">
        <f>K968+P968+S968+V968+Y968</f>
        <v>0.26032949999999999</v>
      </c>
      <c r="AC968" s="33">
        <f>AA968*$AE$7</f>
        <v>7.8098849999999997E-2</v>
      </c>
      <c r="AD968" s="33">
        <f>AB968*$AE$7</f>
        <v>7.8098849999999997E-2</v>
      </c>
      <c r="AE968" s="43"/>
      <c r="AF968" s="43"/>
      <c r="AG968" s="43"/>
      <c r="AH968" s="33">
        <f>(AA968+AC968)*$AJ$7</f>
        <v>1.0152850499999999E-2</v>
      </c>
      <c r="AI968" s="33">
        <f>(AB968+AD968)*$AJ$7</f>
        <v>1.0152850499999999E-2</v>
      </c>
      <c r="AJ968" s="43"/>
      <c r="AK968" s="37">
        <v>8.99</v>
      </c>
      <c r="AL968" s="38">
        <v>8.99</v>
      </c>
      <c r="AM968" s="38">
        <f t="shared" si="226"/>
        <v>9.7100000000000009</v>
      </c>
      <c r="AN968" s="38">
        <f t="shared" si="228"/>
        <v>9.7100000000000009</v>
      </c>
      <c r="AO968" s="37">
        <f t="shared" si="227"/>
        <v>1.94</v>
      </c>
      <c r="AP968" s="38">
        <f t="shared" si="227"/>
        <v>1.94</v>
      </c>
      <c r="AQ968" s="83"/>
      <c r="AR968" s="37">
        <f>AM968+AO968</f>
        <v>11.65</v>
      </c>
      <c r="AS968" s="38">
        <f>AN968+AP968</f>
        <v>11.65</v>
      </c>
    </row>
    <row r="969" spans="1:45" ht="30" customHeight="1" x14ac:dyDescent="0.25">
      <c r="A969" s="140" t="s">
        <v>1190</v>
      </c>
      <c r="B969" s="28" t="s">
        <v>1191</v>
      </c>
      <c r="C969" s="29"/>
      <c r="D969" s="30" t="s">
        <v>46</v>
      </c>
      <c r="E969" s="31">
        <v>2</v>
      </c>
      <c r="F969" s="31">
        <v>2</v>
      </c>
      <c r="G969" s="33">
        <f>$G$594</f>
        <v>4.1000000000000002E-2</v>
      </c>
      <c r="H969" s="33">
        <f t="shared" si="232"/>
        <v>8.2000000000000003E-2</v>
      </c>
      <c r="I969" s="34">
        <f>H969</f>
        <v>8.2000000000000003E-2</v>
      </c>
      <c r="J969" s="33">
        <f t="shared" si="233"/>
        <v>8.2000000000000003E-2</v>
      </c>
      <c r="K969" s="34">
        <f>J969</f>
        <v>8.2000000000000003E-2</v>
      </c>
      <c r="L969" s="33"/>
      <c r="M969" s="33"/>
      <c r="N969" s="33"/>
      <c r="O969" s="33">
        <f>I969*$Q$7</f>
        <v>1.23E-3</v>
      </c>
      <c r="P969" s="33">
        <f>K969*$Q$7</f>
        <v>1.23E-3</v>
      </c>
      <c r="Q969" s="33"/>
      <c r="R969" s="33">
        <f>I969*$T$7</f>
        <v>2.7880000000000002E-2</v>
      </c>
      <c r="S969" s="35">
        <f>K969*$T$7</f>
        <v>2.7880000000000002E-2</v>
      </c>
      <c r="T969" s="43"/>
      <c r="U969" s="36">
        <f>I969*$W$7</f>
        <v>8.2000000000000011E-6</v>
      </c>
      <c r="V969" s="36">
        <f>K969*$W$7</f>
        <v>8.2000000000000011E-6</v>
      </c>
      <c r="W969" s="43"/>
      <c r="X969" s="33">
        <f>I969*$Z$7</f>
        <v>6.2434799999999999E-2</v>
      </c>
      <c r="Y969" s="33">
        <f>K969*$Z$7</f>
        <v>6.2434799999999999E-2</v>
      </c>
      <c r="Z969" s="43"/>
      <c r="AA969" s="33">
        <f>I969+O969+R969+U969+X969</f>
        <v>0.17355300000000001</v>
      </c>
      <c r="AB969" s="33">
        <f>K969+P969+S969+V969+Y969</f>
        <v>0.17355300000000001</v>
      </c>
      <c r="AC969" s="33">
        <f>AA969*$AE$7</f>
        <v>5.2065900000000005E-2</v>
      </c>
      <c r="AD969" s="33">
        <f>AB969*$AE$7</f>
        <v>5.2065900000000005E-2</v>
      </c>
      <c r="AE969" s="43"/>
      <c r="AF969" s="43"/>
      <c r="AG969" s="43"/>
      <c r="AH969" s="33">
        <f>(AA969+AC969)*$AJ$7</f>
        <v>6.7685670000000005E-3</v>
      </c>
      <c r="AI969" s="33">
        <f>(AB969+AD969)*$AJ$7</f>
        <v>6.7685670000000005E-3</v>
      </c>
      <c r="AJ969" s="43"/>
      <c r="AK969" s="37">
        <v>0.6</v>
      </c>
      <c r="AL969" s="38">
        <v>0.6</v>
      </c>
      <c r="AM969" s="38">
        <f t="shared" si="226"/>
        <v>0.65</v>
      </c>
      <c r="AN969" s="38">
        <f t="shared" si="228"/>
        <v>0.65</v>
      </c>
      <c r="AO969" s="37">
        <f t="shared" si="227"/>
        <v>0.13</v>
      </c>
      <c r="AP969" s="38">
        <f t="shared" si="227"/>
        <v>0.13</v>
      </c>
      <c r="AQ969" s="83"/>
      <c r="AR969" s="37">
        <f>AM969+AO969</f>
        <v>0.78</v>
      </c>
      <c r="AS969" s="38">
        <f>AN969+AP969</f>
        <v>0.78</v>
      </c>
    </row>
    <row r="970" spans="1:45" x14ac:dyDescent="0.25">
      <c r="A970" s="13"/>
      <c r="H970" s="87"/>
      <c r="I970" s="16"/>
      <c r="J970" s="16"/>
      <c r="K970" s="16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  <c r="AK970" s="88"/>
      <c r="AL970" s="89"/>
      <c r="AM970" s="89"/>
      <c r="AN970" s="89"/>
      <c r="AO970" s="88"/>
      <c r="AP970" s="89"/>
      <c r="AQ970" s="89"/>
      <c r="AR970" s="88"/>
      <c r="AS970" s="89"/>
    </row>
    <row r="971" spans="1:45" x14ac:dyDescent="0.25">
      <c r="A971" s="13"/>
      <c r="B971" s="84" t="s">
        <v>1192</v>
      </c>
      <c r="H971" s="87"/>
      <c r="I971" s="16" t="s">
        <v>1193</v>
      </c>
      <c r="J971" s="16"/>
      <c r="K971" s="16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  <c r="AK971" s="201" t="s">
        <v>1193</v>
      </c>
      <c r="AL971" s="201"/>
      <c r="AM971" s="201"/>
      <c r="AN971" s="201"/>
      <c r="AO971" s="201"/>
      <c r="AP971" s="89"/>
      <c r="AQ971" s="89"/>
      <c r="AR971" s="88"/>
      <c r="AS971" s="89"/>
    </row>
    <row r="972" spans="1:45" x14ac:dyDescent="0.25">
      <c r="A972" s="13"/>
      <c r="B972" s="84" t="s">
        <v>1194</v>
      </c>
      <c r="H972" s="87"/>
      <c r="I972" s="16" t="s">
        <v>1195</v>
      </c>
      <c r="J972" s="16"/>
      <c r="K972" s="16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  <c r="AK972" s="201" t="s">
        <v>1196</v>
      </c>
      <c r="AL972" s="201"/>
      <c r="AM972" s="201"/>
      <c r="AN972" s="201"/>
      <c r="AO972" s="201"/>
      <c r="AP972" s="89"/>
      <c r="AQ972" s="89"/>
      <c r="AR972" s="88"/>
      <c r="AS972" s="89"/>
    </row>
    <row r="973" spans="1:45" x14ac:dyDescent="0.25">
      <c r="D973" s="152"/>
      <c r="E973" s="153"/>
      <c r="F973" s="153"/>
      <c r="G973" s="43"/>
      <c r="H973" s="43"/>
      <c r="I973" s="154"/>
      <c r="J973" s="154"/>
      <c r="K973" s="154"/>
      <c r="L973" s="43"/>
      <c r="M973" s="43"/>
      <c r="N973" s="43"/>
      <c r="O973" s="43"/>
      <c r="P973" s="43"/>
      <c r="Q973" s="43"/>
      <c r="R973" s="43"/>
      <c r="S973" s="43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  <c r="AK973" s="88"/>
      <c r="AL973" s="89"/>
      <c r="AM973" s="89"/>
      <c r="AN973" s="89"/>
      <c r="AO973" s="88"/>
      <c r="AP973" s="89"/>
      <c r="AQ973" s="89"/>
      <c r="AR973" s="88"/>
      <c r="AS973" s="89"/>
    </row>
    <row r="974" spans="1:45" x14ac:dyDescent="0.25">
      <c r="H974" s="87"/>
      <c r="I974" s="16"/>
      <c r="J974" s="16"/>
      <c r="K974" s="16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  <c r="AI974" s="87"/>
      <c r="AJ974" s="87"/>
      <c r="AK974" s="88"/>
      <c r="AL974" s="89"/>
      <c r="AM974" s="89"/>
      <c r="AN974" s="89"/>
      <c r="AO974" s="88"/>
      <c r="AP974" s="89"/>
      <c r="AQ974" s="89"/>
      <c r="AR974" s="88"/>
      <c r="AS974" s="89"/>
    </row>
    <row r="975" spans="1:45" x14ac:dyDescent="0.25">
      <c r="H975" s="87"/>
      <c r="I975" s="16"/>
      <c r="J975" s="16"/>
      <c r="K975" s="16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  <c r="AI975" s="87"/>
      <c r="AJ975" s="87"/>
      <c r="AK975" s="88"/>
      <c r="AL975" s="89"/>
      <c r="AM975" s="89"/>
      <c r="AN975" s="89"/>
      <c r="AO975" s="88"/>
      <c r="AP975" s="89"/>
      <c r="AQ975" s="89"/>
      <c r="AR975" s="88"/>
      <c r="AS975" s="89"/>
    </row>
    <row r="976" spans="1:45" x14ac:dyDescent="0.25">
      <c r="B976" s="2"/>
      <c r="C976" s="3"/>
      <c r="D976" s="14"/>
      <c r="E976" s="15"/>
      <c r="F976" s="15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87"/>
      <c r="AA976" s="87"/>
      <c r="AB976" s="87"/>
      <c r="AC976" s="87"/>
      <c r="AD976" s="87"/>
      <c r="AE976" s="87"/>
      <c r="AF976" s="87"/>
      <c r="AG976" s="87"/>
      <c r="AH976" s="87"/>
      <c r="AI976" s="87"/>
      <c r="AJ976" s="87"/>
      <c r="AK976" s="88"/>
      <c r="AL976" s="89"/>
      <c r="AM976" s="89"/>
      <c r="AN976" s="89"/>
      <c r="AO976" s="88"/>
      <c r="AP976" s="89"/>
      <c r="AQ976" s="89"/>
      <c r="AR976" s="88"/>
      <c r="AS976" s="89"/>
    </row>
    <row r="977" spans="2:45" x14ac:dyDescent="0.25">
      <c r="B977" s="2"/>
      <c r="C977" s="3"/>
      <c r="D977" s="14"/>
      <c r="E977" s="15"/>
      <c r="F977" s="15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87"/>
      <c r="AA977" s="87"/>
      <c r="AB977" s="87"/>
      <c r="AC977" s="87"/>
      <c r="AD977" s="87"/>
      <c r="AE977" s="87"/>
      <c r="AF977" s="87"/>
      <c r="AG977" s="87"/>
      <c r="AH977" s="87"/>
      <c r="AI977" s="87"/>
      <c r="AJ977" s="87"/>
      <c r="AK977" s="88"/>
      <c r="AL977" s="89"/>
      <c r="AM977" s="89"/>
      <c r="AN977" s="89"/>
      <c r="AO977" s="88"/>
      <c r="AP977" s="89"/>
      <c r="AQ977" s="89"/>
      <c r="AR977" s="88"/>
      <c r="AS977" s="89"/>
    </row>
    <row r="978" spans="2:45" x14ac:dyDescent="0.25">
      <c r="B978" s="2"/>
      <c r="C978" s="3"/>
      <c r="D978" s="14"/>
      <c r="E978" s="15"/>
      <c r="F978" s="15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  <c r="AK978" s="88"/>
      <c r="AL978" s="89"/>
      <c r="AM978" s="89"/>
      <c r="AN978" s="89"/>
      <c r="AO978" s="88"/>
      <c r="AP978" s="89"/>
      <c r="AQ978" s="89"/>
      <c r="AR978" s="88"/>
      <c r="AS978" s="89"/>
    </row>
    <row r="979" spans="2:45" x14ac:dyDescent="0.25">
      <c r="B979" s="2"/>
      <c r="C979" s="3"/>
      <c r="D979" s="14"/>
      <c r="E979" s="15"/>
      <c r="F979" s="15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87"/>
      <c r="AA979" s="87"/>
      <c r="AB979" s="87"/>
      <c r="AC979" s="87"/>
      <c r="AD979" s="87"/>
      <c r="AE979" s="87"/>
      <c r="AF979" s="87"/>
      <c r="AG979" s="87"/>
      <c r="AH979" s="87"/>
      <c r="AI979" s="87"/>
      <c r="AJ979" s="87"/>
      <c r="AK979" s="88"/>
      <c r="AL979" s="89"/>
      <c r="AM979" s="89"/>
      <c r="AN979" s="89"/>
      <c r="AO979" s="88"/>
      <c r="AP979" s="89"/>
      <c r="AQ979" s="89"/>
      <c r="AR979" s="88"/>
      <c r="AS979" s="89"/>
    </row>
    <row r="980" spans="2:45" x14ac:dyDescent="0.25">
      <c r="B980" s="2"/>
      <c r="C980" s="3"/>
      <c r="D980" s="14"/>
      <c r="E980" s="15"/>
      <c r="F980" s="15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  <c r="AK980" s="88"/>
      <c r="AL980" s="89"/>
      <c r="AM980" s="89"/>
      <c r="AN980" s="89"/>
      <c r="AO980" s="88"/>
      <c r="AP980" s="89"/>
      <c r="AQ980" s="89"/>
      <c r="AR980" s="88"/>
      <c r="AS980" s="89"/>
    </row>
    <row r="981" spans="2:45" x14ac:dyDescent="0.25">
      <c r="B981" s="2"/>
      <c r="C981" s="3"/>
      <c r="D981" s="14"/>
      <c r="E981" s="15"/>
      <c r="F981" s="15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87"/>
      <c r="AA981" s="87"/>
      <c r="AB981" s="87"/>
      <c r="AC981" s="87"/>
      <c r="AD981" s="87"/>
      <c r="AE981" s="87"/>
      <c r="AF981" s="87"/>
      <c r="AG981" s="87"/>
      <c r="AH981" s="87"/>
      <c r="AI981" s="87"/>
      <c r="AJ981" s="87"/>
      <c r="AK981" s="88"/>
      <c r="AL981" s="89"/>
      <c r="AM981" s="89"/>
      <c r="AN981" s="89"/>
      <c r="AO981" s="88"/>
      <c r="AP981" s="89"/>
      <c r="AQ981" s="89"/>
      <c r="AR981" s="88"/>
      <c r="AS981" s="89"/>
    </row>
    <row r="982" spans="2:45" x14ac:dyDescent="0.25">
      <c r="B982" s="2"/>
      <c r="C982" s="3"/>
      <c r="D982" s="14"/>
      <c r="E982" s="15"/>
      <c r="F982" s="15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  <c r="AK982" s="88"/>
      <c r="AL982" s="89"/>
      <c r="AM982" s="89"/>
      <c r="AN982" s="89"/>
      <c r="AO982" s="88"/>
      <c r="AP982" s="89"/>
      <c r="AQ982" s="89"/>
      <c r="AR982" s="88"/>
      <c r="AS982" s="89"/>
    </row>
    <row r="983" spans="2:45" x14ac:dyDescent="0.25">
      <c r="B983" s="2"/>
      <c r="C983" s="3"/>
      <c r="D983" s="14"/>
      <c r="E983" s="15"/>
      <c r="F983" s="15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87"/>
      <c r="AA983" s="87"/>
      <c r="AB983" s="87"/>
      <c r="AC983" s="87"/>
      <c r="AD983" s="87"/>
      <c r="AE983" s="87"/>
      <c r="AF983" s="87"/>
      <c r="AG983" s="87"/>
      <c r="AH983" s="87"/>
      <c r="AI983" s="87"/>
      <c r="AJ983" s="87"/>
      <c r="AK983" s="88"/>
      <c r="AL983" s="89"/>
      <c r="AM983" s="89"/>
      <c r="AN983" s="89"/>
      <c r="AO983" s="88"/>
      <c r="AP983" s="89"/>
      <c r="AQ983" s="89"/>
      <c r="AR983" s="88"/>
      <c r="AS983" s="89"/>
    </row>
    <row r="984" spans="2:45" x14ac:dyDescent="0.25">
      <c r="B984" s="2"/>
      <c r="C984" s="3"/>
      <c r="D984" s="14"/>
      <c r="E984" s="15"/>
      <c r="F984" s="15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87"/>
      <c r="AA984" s="87"/>
      <c r="AB984" s="87"/>
      <c r="AC984" s="87"/>
      <c r="AD984" s="87"/>
      <c r="AE984" s="87"/>
      <c r="AF984" s="87"/>
      <c r="AG984" s="87"/>
      <c r="AH984" s="87"/>
      <c r="AI984" s="87"/>
      <c r="AJ984" s="87"/>
      <c r="AK984" s="88"/>
      <c r="AL984" s="89"/>
      <c r="AM984" s="89"/>
      <c r="AN984" s="89"/>
      <c r="AO984" s="88"/>
      <c r="AP984" s="89"/>
      <c r="AQ984" s="89"/>
      <c r="AR984" s="88"/>
      <c r="AS984" s="89"/>
    </row>
    <row r="985" spans="2:45" x14ac:dyDescent="0.25">
      <c r="B985" s="2"/>
      <c r="C985" s="3"/>
      <c r="D985" s="14"/>
      <c r="E985" s="15"/>
      <c r="F985" s="15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8"/>
      <c r="AL985" s="89"/>
      <c r="AM985" s="89"/>
      <c r="AN985" s="89"/>
      <c r="AO985" s="88"/>
      <c r="AP985" s="89"/>
      <c r="AQ985" s="89"/>
      <c r="AR985" s="88"/>
      <c r="AS985" s="89"/>
    </row>
    <row r="986" spans="2:45" x14ac:dyDescent="0.25">
      <c r="B986" s="2"/>
      <c r="C986" s="3"/>
      <c r="D986" s="14"/>
      <c r="E986" s="15"/>
      <c r="F986" s="15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  <c r="AK986" s="88"/>
      <c r="AL986" s="89"/>
      <c r="AM986" s="89"/>
      <c r="AN986" s="89"/>
      <c r="AO986" s="88"/>
      <c r="AP986" s="89"/>
      <c r="AQ986" s="89"/>
      <c r="AR986" s="88"/>
      <c r="AS986" s="89"/>
    </row>
    <row r="987" spans="2:45" x14ac:dyDescent="0.25">
      <c r="B987" s="2"/>
      <c r="C987" s="3"/>
      <c r="D987" s="14"/>
      <c r="E987" s="15"/>
      <c r="F987" s="15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87"/>
      <c r="AA987" s="87"/>
      <c r="AB987" s="87"/>
      <c r="AC987" s="87"/>
      <c r="AD987" s="87"/>
      <c r="AE987" s="87"/>
      <c r="AF987" s="87"/>
      <c r="AG987" s="87"/>
      <c r="AH987" s="87"/>
      <c r="AI987" s="87"/>
      <c r="AJ987" s="87"/>
      <c r="AK987" s="88"/>
      <c r="AL987" s="89"/>
      <c r="AM987" s="89"/>
      <c r="AN987" s="89"/>
      <c r="AO987" s="88"/>
      <c r="AP987" s="89"/>
      <c r="AQ987" s="89"/>
      <c r="AR987" s="88"/>
      <c r="AS987" s="89"/>
    </row>
    <row r="988" spans="2:45" x14ac:dyDescent="0.25">
      <c r="B988" s="2"/>
      <c r="C988" s="3"/>
      <c r="D988" s="14"/>
      <c r="E988" s="15"/>
      <c r="F988" s="15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87"/>
      <c r="AA988" s="87"/>
      <c r="AB988" s="87"/>
      <c r="AC988" s="87"/>
      <c r="AD988" s="87"/>
      <c r="AE988" s="87"/>
      <c r="AF988" s="87"/>
      <c r="AG988" s="87"/>
      <c r="AH988" s="87"/>
      <c r="AI988" s="87"/>
      <c r="AJ988" s="87"/>
      <c r="AK988" s="88"/>
      <c r="AL988" s="89"/>
      <c r="AM988" s="89"/>
      <c r="AN988" s="89"/>
      <c r="AO988" s="88"/>
      <c r="AP988" s="89"/>
      <c r="AQ988" s="89"/>
      <c r="AR988" s="88"/>
      <c r="AS988" s="89"/>
    </row>
    <row r="989" spans="2:45" x14ac:dyDescent="0.25">
      <c r="B989" s="2"/>
      <c r="C989" s="3"/>
      <c r="D989" s="14"/>
      <c r="E989" s="15"/>
      <c r="F989" s="15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87"/>
      <c r="AA989" s="87"/>
      <c r="AB989" s="87"/>
      <c r="AC989" s="87"/>
      <c r="AD989" s="87"/>
      <c r="AE989" s="87"/>
      <c r="AF989" s="87"/>
      <c r="AG989" s="87"/>
      <c r="AH989" s="87"/>
      <c r="AI989" s="87"/>
      <c r="AJ989" s="87"/>
      <c r="AK989" s="88"/>
      <c r="AL989" s="89"/>
      <c r="AM989" s="89"/>
      <c r="AN989" s="89"/>
      <c r="AO989" s="88"/>
      <c r="AP989" s="89"/>
      <c r="AQ989" s="89"/>
      <c r="AR989" s="88"/>
      <c r="AS989" s="89"/>
    </row>
    <row r="990" spans="2:45" x14ac:dyDescent="0.25">
      <c r="B990" s="2"/>
      <c r="C990" s="3"/>
      <c r="D990" s="14"/>
      <c r="E990" s="15"/>
      <c r="F990" s="15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87"/>
      <c r="AA990" s="87"/>
      <c r="AB990" s="87"/>
      <c r="AC990" s="87"/>
      <c r="AD990" s="87"/>
      <c r="AE990" s="87"/>
      <c r="AF990" s="87"/>
      <c r="AG990" s="87"/>
      <c r="AH990" s="87"/>
      <c r="AI990" s="87"/>
      <c r="AJ990" s="87"/>
      <c r="AK990" s="88"/>
      <c r="AL990" s="89"/>
      <c r="AM990" s="89"/>
      <c r="AN990" s="89"/>
      <c r="AO990" s="88"/>
      <c r="AP990" s="89"/>
      <c r="AQ990" s="89"/>
      <c r="AR990" s="88"/>
      <c r="AS990" s="89"/>
    </row>
    <row r="991" spans="2:45" x14ac:dyDescent="0.25">
      <c r="B991" s="2"/>
      <c r="C991" s="3"/>
      <c r="D991" s="14"/>
      <c r="E991" s="15"/>
      <c r="F991" s="15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87"/>
      <c r="AA991" s="87"/>
      <c r="AB991" s="87"/>
      <c r="AC991" s="87"/>
      <c r="AD991" s="87"/>
      <c r="AE991" s="87"/>
      <c r="AF991" s="87"/>
      <c r="AG991" s="87"/>
      <c r="AH991" s="87"/>
      <c r="AI991" s="87"/>
      <c r="AJ991" s="87"/>
      <c r="AK991" s="88"/>
      <c r="AL991" s="89"/>
      <c r="AM991" s="89"/>
      <c r="AN991" s="89"/>
      <c r="AO991" s="88"/>
      <c r="AP991" s="89"/>
      <c r="AQ991" s="89"/>
      <c r="AR991" s="88"/>
      <c r="AS991" s="89"/>
    </row>
    <row r="992" spans="2:45" x14ac:dyDescent="0.25">
      <c r="B992" s="2"/>
      <c r="C992" s="3"/>
      <c r="D992" s="14"/>
      <c r="E992" s="15"/>
      <c r="F992" s="15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87"/>
      <c r="AA992" s="87"/>
      <c r="AB992" s="87"/>
      <c r="AC992" s="87"/>
      <c r="AD992" s="87"/>
      <c r="AE992" s="87"/>
      <c r="AF992" s="87"/>
      <c r="AG992" s="87"/>
      <c r="AH992" s="87"/>
      <c r="AI992" s="87"/>
      <c r="AJ992" s="87"/>
      <c r="AK992" s="88"/>
      <c r="AL992" s="89"/>
      <c r="AM992" s="89"/>
      <c r="AN992" s="89"/>
      <c r="AO992" s="88"/>
      <c r="AP992" s="89"/>
      <c r="AQ992" s="89"/>
      <c r="AR992" s="88"/>
      <c r="AS992" s="89"/>
    </row>
    <row r="993" spans="2:45" x14ac:dyDescent="0.25">
      <c r="B993" s="2"/>
      <c r="C993" s="3"/>
      <c r="D993" s="14"/>
      <c r="E993" s="15"/>
      <c r="F993" s="15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  <c r="AK993" s="88"/>
      <c r="AL993" s="89"/>
      <c r="AM993" s="89"/>
      <c r="AN993" s="89"/>
      <c r="AO993" s="88"/>
      <c r="AP993" s="89"/>
      <c r="AQ993" s="89"/>
      <c r="AR993" s="88"/>
      <c r="AS993" s="89"/>
    </row>
    <row r="994" spans="2:45" x14ac:dyDescent="0.25">
      <c r="B994" s="2"/>
      <c r="C994" s="3"/>
      <c r="D994" s="14"/>
      <c r="E994" s="15"/>
      <c r="F994" s="15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87"/>
      <c r="AA994" s="87"/>
      <c r="AB994" s="87"/>
      <c r="AC994" s="87"/>
      <c r="AD994" s="87"/>
      <c r="AE994" s="87"/>
      <c r="AF994" s="87"/>
      <c r="AG994" s="87"/>
      <c r="AH994" s="87"/>
      <c r="AI994" s="87"/>
      <c r="AJ994" s="87"/>
      <c r="AK994" s="88"/>
      <c r="AL994" s="89"/>
      <c r="AM994" s="89"/>
      <c r="AN994" s="89"/>
      <c r="AO994" s="88"/>
      <c r="AP994" s="89"/>
      <c r="AQ994" s="89"/>
      <c r="AR994" s="88"/>
      <c r="AS994" s="89"/>
    </row>
    <row r="995" spans="2:45" x14ac:dyDescent="0.25">
      <c r="B995" s="2"/>
      <c r="C995" s="3"/>
      <c r="D995" s="14"/>
      <c r="E995" s="15"/>
      <c r="F995" s="15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87"/>
      <c r="AA995" s="87"/>
      <c r="AB995" s="87"/>
      <c r="AC995" s="87"/>
      <c r="AD995" s="87"/>
      <c r="AE995" s="87"/>
      <c r="AF995" s="87"/>
      <c r="AG995" s="87"/>
      <c r="AH995" s="87"/>
      <c r="AI995" s="87"/>
      <c r="AJ995" s="87"/>
      <c r="AK995" s="88"/>
      <c r="AL995" s="89"/>
      <c r="AM995" s="89"/>
      <c r="AN995" s="89"/>
      <c r="AO995" s="88"/>
      <c r="AP995" s="89"/>
      <c r="AQ995" s="89"/>
      <c r="AR995" s="88"/>
      <c r="AS995" s="89"/>
    </row>
    <row r="996" spans="2:45" x14ac:dyDescent="0.25">
      <c r="B996" s="2"/>
      <c r="C996" s="3"/>
      <c r="D996" s="14"/>
      <c r="E996" s="15"/>
      <c r="F996" s="15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87"/>
      <c r="AA996" s="87"/>
      <c r="AB996" s="87"/>
      <c r="AC996" s="87"/>
      <c r="AD996" s="87"/>
      <c r="AE996" s="87"/>
      <c r="AF996" s="87"/>
      <c r="AG996" s="87"/>
      <c r="AH996" s="87"/>
      <c r="AI996" s="87"/>
      <c r="AJ996" s="87"/>
      <c r="AK996" s="88"/>
      <c r="AL996" s="89"/>
      <c r="AM996" s="89"/>
      <c r="AN996" s="89"/>
      <c r="AO996" s="88"/>
      <c r="AP996" s="89"/>
      <c r="AQ996" s="89"/>
      <c r="AR996" s="88"/>
      <c r="AS996" s="89"/>
    </row>
    <row r="997" spans="2:45" x14ac:dyDescent="0.25">
      <c r="B997" s="2"/>
      <c r="C997" s="3"/>
      <c r="D997" s="14"/>
      <c r="E997" s="15"/>
      <c r="F997" s="15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87"/>
      <c r="AA997" s="87"/>
      <c r="AB997" s="87"/>
      <c r="AC997" s="87"/>
      <c r="AD997" s="87"/>
      <c r="AE997" s="87"/>
      <c r="AF997" s="87"/>
      <c r="AG997" s="87"/>
      <c r="AH997" s="87"/>
      <c r="AI997" s="87"/>
      <c r="AJ997" s="87"/>
      <c r="AK997" s="88"/>
      <c r="AL997" s="89"/>
      <c r="AM997" s="89"/>
      <c r="AN997" s="89"/>
      <c r="AO997" s="88"/>
      <c r="AP997" s="89"/>
      <c r="AQ997" s="89"/>
      <c r="AR997" s="88"/>
      <c r="AS997" s="89"/>
    </row>
    <row r="998" spans="2:45" x14ac:dyDescent="0.25">
      <c r="B998" s="2"/>
      <c r="C998" s="3"/>
      <c r="D998" s="14"/>
      <c r="E998" s="15"/>
      <c r="F998" s="15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  <c r="AK998" s="88"/>
      <c r="AL998" s="89"/>
      <c r="AM998" s="89"/>
      <c r="AN998" s="89"/>
      <c r="AO998" s="88"/>
      <c r="AP998" s="89"/>
      <c r="AQ998" s="89"/>
      <c r="AR998" s="88"/>
      <c r="AS998" s="89"/>
    </row>
    <row r="999" spans="2:45" x14ac:dyDescent="0.25">
      <c r="B999" s="2"/>
      <c r="C999" s="3"/>
      <c r="D999" s="14"/>
      <c r="E999" s="15"/>
      <c r="F999" s="15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  <c r="AK999" s="88"/>
      <c r="AL999" s="89"/>
      <c r="AM999" s="89"/>
      <c r="AN999" s="89"/>
      <c r="AO999" s="88"/>
      <c r="AP999" s="89"/>
      <c r="AQ999" s="89"/>
      <c r="AR999" s="88"/>
      <c r="AS999" s="89"/>
    </row>
    <row r="1000" spans="2:45" x14ac:dyDescent="0.25">
      <c r="B1000" s="2"/>
      <c r="C1000" s="3"/>
      <c r="D1000" s="14"/>
      <c r="E1000" s="15"/>
      <c r="F1000" s="15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87"/>
      <c r="AA1000" s="87"/>
      <c r="AB1000" s="87"/>
      <c r="AC1000" s="87"/>
      <c r="AD1000" s="87"/>
      <c r="AE1000" s="87"/>
      <c r="AF1000" s="87"/>
      <c r="AG1000" s="87"/>
      <c r="AH1000" s="87"/>
      <c r="AI1000" s="87"/>
      <c r="AJ1000" s="87"/>
      <c r="AK1000" s="88"/>
      <c r="AL1000" s="89"/>
      <c r="AM1000" s="89"/>
      <c r="AN1000" s="89"/>
      <c r="AO1000" s="88"/>
      <c r="AP1000" s="89"/>
      <c r="AQ1000" s="89"/>
      <c r="AR1000" s="88"/>
      <c r="AS1000" s="89"/>
    </row>
    <row r="1001" spans="2:45" x14ac:dyDescent="0.25">
      <c r="B1001" s="2"/>
      <c r="C1001" s="3"/>
      <c r="D1001" s="14"/>
      <c r="E1001" s="15"/>
      <c r="F1001" s="15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87"/>
      <c r="AA1001" s="87"/>
      <c r="AB1001" s="87"/>
      <c r="AC1001" s="87"/>
      <c r="AD1001" s="87"/>
      <c r="AE1001" s="87"/>
      <c r="AF1001" s="87"/>
      <c r="AG1001" s="87"/>
      <c r="AH1001" s="87"/>
      <c r="AI1001" s="87"/>
      <c r="AJ1001" s="87"/>
      <c r="AK1001" s="88"/>
      <c r="AL1001" s="89"/>
      <c r="AM1001" s="89"/>
      <c r="AN1001" s="89"/>
      <c r="AO1001" s="88"/>
      <c r="AP1001" s="89"/>
      <c r="AQ1001" s="89"/>
      <c r="AR1001" s="88"/>
      <c r="AS1001" s="89"/>
    </row>
    <row r="1002" spans="2:45" x14ac:dyDescent="0.25">
      <c r="B1002" s="2"/>
      <c r="C1002" s="3"/>
      <c r="D1002" s="14"/>
      <c r="E1002" s="15"/>
      <c r="F1002" s="15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87"/>
      <c r="AA1002" s="87"/>
      <c r="AB1002" s="87"/>
      <c r="AC1002" s="87"/>
      <c r="AD1002" s="87"/>
      <c r="AE1002" s="87"/>
      <c r="AF1002" s="87"/>
      <c r="AG1002" s="87"/>
      <c r="AH1002" s="87"/>
      <c r="AI1002" s="87"/>
      <c r="AJ1002" s="87"/>
      <c r="AK1002" s="88"/>
      <c r="AL1002" s="89"/>
      <c r="AM1002" s="89"/>
      <c r="AN1002" s="89"/>
      <c r="AO1002" s="88"/>
      <c r="AP1002" s="89"/>
      <c r="AQ1002" s="89"/>
      <c r="AR1002" s="88"/>
      <c r="AS1002" s="89"/>
    </row>
    <row r="1003" spans="2:45" x14ac:dyDescent="0.25">
      <c r="B1003" s="2"/>
      <c r="C1003" s="3"/>
      <c r="D1003" s="14"/>
      <c r="E1003" s="15"/>
      <c r="F1003" s="15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87"/>
      <c r="AA1003" s="87"/>
      <c r="AB1003" s="87"/>
      <c r="AC1003" s="87"/>
      <c r="AD1003" s="87"/>
      <c r="AE1003" s="87"/>
      <c r="AF1003" s="87"/>
      <c r="AG1003" s="87"/>
      <c r="AH1003" s="87"/>
      <c r="AI1003" s="87"/>
      <c r="AJ1003" s="87"/>
      <c r="AK1003" s="88"/>
      <c r="AL1003" s="89"/>
      <c r="AM1003" s="89"/>
      <c r="AN1003" s="89"/>
      <c r="AO1003" s="88"/>
      <c r="AP1003" s="89"/>
      <c r="AQ1003" s="89"/>
      <c r="AR1003" s="88"/>
      <c r="AS1003" s="89"/>
    </row>
    <row r="1004" spans="2:45" x14ac:dyDescent="0.25">
      <c r="B1004" s="2"/>
      <c r="C1004" s="3"/>
      <c r="D1004" s="14"/>
      <c r="E1004" s="15"/>
      <c r="F1004" s="15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87"/>
      <c r="AA1004" s="87"/>
      <c r="AB1004" s="87"/>
      <c r="AC1004" s="87"/>
      <c r="AD1004" s="87"/>
      <c r="AE1004" s="87"/>
      <c r="AF1004" s="87"/>
      <c r="AG1004" s="87"/>
      <c r="AH1004" s="87"/>
      <c r="AI1004" s="87"/>
      <c r="AJ1004" s="87"/>
      <c r="AK1004" s="88"/>
      <c r="AL1004" s="89"/>
      <c r="AM1004" s="89"/>
      <c r="AN1004" s="89"/>
      <c r="AO1004" s="88"/>
      <c r="AP1004" s="89"/>
      <c r="AQ1004" s="89"/>
      <c r="AR1004" s="88"/>
      <c r="AS1004" s="89"/>
    </row>
    <row r="1005" spans="2:45" x14ac:dyDescent="0.25">
      <c r="H1005" s="87"/>
      <c r="I1005" s="155"/>
      <c r="J1005" s="87"/>
      <c r="K1005" s="155"/>
      <c r="L1005" s="87"/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  <c r="AA1005" s="87"/>
      <c r="AB1005" s="87"/>
      <c r="AC1005" s="87"/>
      <c r="AD1005" s="87"/>
      <c r="AE1005" s="87"/>
      <c r="AF1005" s="87"/>
      <c r="AG1005" s="87"/>
      <c r="AH1005" s="87"/>
      <c r="AI1005" s="87"/>
      <c r="AJ1005" s="87"/>
      <c r="AK1005" s="88"/>
      <c r="AL1005" s="89"/>
      <c r="AM1005" s="89"/>
      <c r="AN1005" s="89"/>
      <c r="AO1005" s="88"/>
      <c r="AP1005" s="89"/>
      <c r="AQ1005" s="89"/>
      <c r="AR1005" s="88"/>
      <c r="AS1005" s="89"/>
    </row>
    <row r="1006" spans="2:45" x14ac:dyDescent="0.25">
      <c r="H1006" s="87"/>
      <c r="I1006" s="155"/>
      <c r="J1006" s="87"/>
      <c r="K1006" s="155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  <c r="AD1006" s="87"/>
      <c r="AE1006" s="87"/>
      <c r="AF1006" s="87"/>
      <c r="AG1006" s="87"/>
      <c r="AH1006" s="87"/>
      <c r="AI1006" s="87"/>
      <c r="AJ1006" s="87"/>
      <c r="AK1006" s="88"/>
      <c r="AL1006" s="89"/>
      <c r="AM1006" s="89"/>
      <c r="AN1006" s="89"/>
      <c r="AO1006" s="88"/>
      <c r="AP1006" s="89"/>
      <c r="AQ1006" s="89"/>
      <c r="AR1006" s="88"/>
      <c r="AS1006" s="89"/>
    </row>
    <row r="1007" spans="2:45" x14ac:dyDescent="0.25">
      <c r="H1007" s="87"/>
      <c r="I1007" s="155"/>
      <c r="J1007" s="87"/>
      <c r="K1007" s="155"/>
      <c r="L1007" s="87"/>
      <c r="M1007" s="87"/>
      <c r="N1007" s="87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  <c r="AA1007" s="87"/>
      <c r="AB1007" s="87"/>
      <c r="AC1007" s="87"/>
      <c r="AD1007" s="87"/>
      <c r="AE1007" s="87"/>
      <c r="AF1007" s="87"/>
      <c r="AG1007" s="87"/>
      <c r="AH1007" s="87"/>
      <c r="AI1007" s="87"/>
      <c r="AJ1007" s="87"/>
      <c r="AK1007" s="88"/>
      <c r="AL1007" s="89"/>
      <c r="AM1007" s="89"/>
      <c r="AN1007" s="89"/>
      <c r="AO1007" s="88"/>
      <c r="AP1007" s="89"/>
      <c r="AQ1007" s="89"/>
      <c r="AR1007" s="88"/>
      <c r="AS1007" s="89"/>
    </row>
    <row r="1008" spans="2:45" x14ac:dyDescent="0.25">
      <c r="H1008" s="87"/>
      <c r="I1008" s="155"/>
      <c r="J1008" s="87"/>
      <c r="K1008" s="155"/>
      <c r="L1008" s="87"/>
      <c r="M1008" s="87"/>
      <c r="N1008" s="87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  <c r="AA1008" s="87"/>
      <c r="AB1008" s="87"/>
      <c r="AC1008" s="87"/>
      <c r="AD1008" s="87"/>
      <c r="AE1008" s="87"/>
      <c r="AF1008" s="87"/>
      <c r="AG1008" s="87"/>
      <c r="AH1008" s="87"/>
      <c r="AI1008" s="87"/>
      <c r="AJ1008" s="87"/>
      <c r="AK1008" s="88"/>
      <c r="AL1008" s="89"/>
      <c r="AM1008" s="89"/>
      <c r="AN1008" s="89"/>
      <c r="AO1008" s="88"/>
      <c r="AP1008" s="89"/>
      <c r="AQ1008" s="89"/>
      <c r="AR1008" s="88"/>
      <c r="AS1008" s="89"/>
    </row>
    <row r="1009" spans="8:45" x14ac:dyDescent="0.25">
      <c r="H1009" s="87"/>
      <c r="I1009" s="155"/>
      <c r="J1009" s="87"/>
      <c r="K1009" s="155"/>
      <c r="L1009" s="87"/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  <c r="AA1009" s="87"/>
      <c r="AB1009" s="87"/>
      <c r="AC1009" s="87"/>
      <c r="AD1009" s="87"/>
      <c r="AE1009" s="87"/>
      <c r="AF1009" s="87"/>
      <c r="AG1009" s="87"/>
      <c r="AH1009" s="87"/>
      <c r="AI1009" s="87"/>
      <c r="AJ1009" s="87"/>
      <c r="AK1009" s="88"/>
      <c r="AL1009" s="89"/>
      <c r="AM1009" s="89"/>
      <c r="AN1009" s="89"/>
      <c r="AO1009" s="88"/>
      <c r="AP1009" s="89"/>
      <c r="AQ1009" s="89"/>
      <c r="AR1009" s="88"/>
      <c r="AS1009" s="89"/>
    </row>
    <row r="1010" spans="8:45" x14ac:dyDescent="0.25">
      <c r="H1010" s="87"/>
      <c r="I1010" s="155"/>
      <c r="J1010" s="87"/>
      <c r="K1010" s="155"/>
      <c r="L1010" s="87"/>
      <c r="M1010" s="87"/>
      <c r="N1010" s="87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  <c r="AA1010" s="87"/>
      <c r="AB1010" s="87"/>
      <c r="AC1010" s="87"/>
      <c r="AD1010" s="87"/>
      <c r="AE1010" s="87"/>
      <c r="AF1010" s="87"/>
      <c r="AG1010" s="87"/>
      <c r="AH1010" s="87"/>
      <c r="AI1010" s="87"/>
      <c r="AJ1010" s="87"/>
      <c r="AK1010" s="156"/>
      <c r="AL1010" s="157"/>
      <c r="AM1010" s="157"/>
      <c r="AN1010" s="157"/>
      <c r="AO1010" s="156"/>
      <c r="AP1010" s="157"/>
      <c r="AQ1010" s="157"/>
      <c r="AR1010" s="156"/>
      <c r="AS1010" s="157"/>
    </row>
    <row r="1011" spans="8:45" x14ac:dyDescent="0.25">
      <c r="H1011" s="87"/>
      <c r="I1011" s="155"/>
      <c r="J1011" s="87"/>
      <c r="K1011" s="155"/>
      <c r="L1011" s="87"/>
      <c r="M1011" s="87"/>
      <c r="N1011" s="87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  <c r="AA1011" s="87"/>
      <c r="AB1011" s="87"/>
      <c r="AC1011" s="87"/>
      <c r="AD1011" s="87"/>
      <c r="AE1011" s="87"/>
      <c r="AF1011" s="87"/>
      <c r="AG1011" s="87"/>
      <c r="AH1011" s="87"/>
      <c r="AI1011" s="87"/>
      <c r="AJ1011" s="87"/>
      <c r="AK1011" s="156"/>
      <c r="AL1011" s="157"/>
      <c r="AM1011" s="157"/>
      <c r="AN1011" s="157"/>
      <c r="AO1011" s="156"/>
      <c r="AP1011" s="157"/>
      <c r="AQ1011" s="157"/>
      <c r="AR1011" s="156"/>
      <c r="AS1011" s="157"/>
    </row>
    <row r="1012" spans="8:45" x14ac:dyDescent="0.25">
      <c r="H1012" s="87"/>
      <c r="I1012" s="155"/>
      <c r="J1012" s="87"/>
      <c r="K1012" s="155"/>
      <c r="L1012" s="87"/>
      <c r="M1012" s="87"/>
      <c r="N1012" s="87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  <c r="AA1012" s="87"/>
      <c r="AB1012" s="87"/>
      <c r="AC1012" s="87"/>
      <c r="AD1012" s="87"/>
      <c r="AE1012" s="87"/>
      <c r="AF1012" s="87"/>
      <c r="AG1012" s="87"/>
      <c r="AH1012" s="87"/>
      <c r="AI1012" s="87"/>
      <c r="AJ1012" s="87"/>
      <c r="AK1012" s="156"/>
      <c r="AL1012" s="157"/>
      <c r="AM1012" s="157"/>
      <c r="AN1012" s="157"/>
      <c r="AO1012" s="156"/>
      <c r="AP1012" s="157"/>
      <c r="AQ1012" s="157"/>
      <c r="AR1012" s="156"/>
      <c r="AS1012" s="157"/>
    </row>
  </sheetData>
  <mergeCells count="1063">
    <mergeCell ref="A965:A966"/>
    <mergeCell ref="B965:B966"/>
    <mergeCell ref="C965:C966"/>
    <mergeCell ref="AK971:AO971"/>
    <mergeCell ref="AK972:AO972"/>
    <mergeCell ref="A959:A960"/>
    <mergeCell ref="B959:B960"/>
    <mergeCell ref="C959:C960"/>
    <mergeCell ref="A962:A963"/>
    <mergeCell ref="B962:B963"/>
    <mergeCell ref="C962:C963"/>
    <mergeCell ref="A954:A955"/>
    <mergeCell ref="B954:B955"/>
    <mergeCell ref="C954:C955"/>
    <mergeCell ref="A957:A958"/>
    <mergeCell ref="B957:B958"/>
    <mergeCell ref="C957:C958"/>
    <mergeCell ref="A948:A949"/>
    <mergeCell ref="B948:B949"/>
    <mergeCell ref="C948:C949"/>
    <mergeCell ref="A951:A952"/>
    <mergeCell ref="B951:B952"/>
    <mergeCell ref="C951:C952"/>
    <mergeCell ref="A943:A944"/>
    <mergeCell ref="B943:B944"/>
    <mergeCell ref="C943:C944"/>
    <mergeCell ref="A946:A947"/>
    <mergeCell ref="B946:B947"/>
    <mergeCell ref="C946:C947"/>
    <mergeCell ref="A938:A939"/>
    <mergeCell ref="B938:B939"/>
    <mergeCell ref="C938:C939"/>
    <mergeCell ref="A940:A941"/>
    <mergeCell ref="B940:B941"/>
    <mergeCell ref="C940:C941"/>
    <mergeCell ref="A934:A935"/>
    <mergeCell ref="B934:B935"/>
    <mergeCell ref="C934:C935"/>
    <mergeCell ref="A936:A937"/>
    <mergeCell ref="B936:B937"/>
    <mergeCell ref="C936:C937"/>
    <mergeCell ref="A928:A929"/>
    <mergeCell ref="B928:B929"/>
    <mergeCell ref="C928:C929"/>
    <mergeCell ref="A931:A932"/>
    <mergeCell ref="B931:B932"/>
    <mergeCell ref="C931:C932"/>
    <mergeCell ref="A923:A924"/>
    <mergeCell ref="B923:B924"/>
    <mergeCell ref="C923:C924"/>
    <mergeCell ref="A926:A927"/>
    <mergeCell ref="B926:B927"/>
    <mergeCell ref="C926:C927"/>
    <mergeCell ref="A917:A918"/>
    <mergeCell ref="B917:B918"/>
    <mergeCell ref="C917:C918"/>
    <mergeCell ref="A920:A921"/>
    <mergeCell ref="B920:B921"/>
    <mergeCell ref="C920:C921"/>
    <mergeCell ref="A912:A913"/>
    <mergeCell ref="B912:B913"/>
    <mergeCell ref="C912:C913"/>
    <mergeCell ref="A915:A916"/>
    <mergeCell ref="B915:B916"/>
    <mergeCell ref="C915:C916"/>
    <mergeCell ref="A907:A908"/>
    <mergeCell ref="B907:B908"/>
    <mergeCell ref="C907:C908"/>
    <mergeCell ref="A909:A910"/>
    <mergeCell ref="B909:B910"/>
    <mergeCell ref="C909:C910"/>
    <mergeCell ref="A901:A902"/>
    <mergeCell ref="B901:B902"/>
    <mergeCell ref="C901:C902"/>
    <mergeCell ref="A904:A905"/>
    <mergeCell ref="B904:B905"/>
    <mergeCell ref="C904:C905"/>
    <mergeCell ref="A896:A897"/>
    <mergeCell ref="B896:B897"/>
    <mergeCell ref="C896:C897"/>
    <mergeCell ref="A898:A899"/>
    <mergeCell ref="B898:B899"/>
    <mergeCell ref="C898:C899"/>
    <mergeCell ref="A890:A891"/>
    <mergeCell ref="B890:B891"/>
    <mergeCell ref="C890:C891"/>
    <mergeCell ref="A893:A894"/>
    <mergeCell ref="B893:B894"/>
    <mergeCell ref="C893:C894"/>
    <mergeCell ref="A885:A886"/>
    <mergeCell ref="B885:B886"/>
    <mergeCell ref="C885:C886"/>
    <mergeCell ref="A888:A889"/>
    <mergeCell ref="B888:B889"/>
    <mergeCell ref="C888:C889"/>
    <mergeCell ref="A880:A881"/>
    <mergeCell ref="B880:B881"/>
    <mergeCell ref="C880:C881"/>
    <mergeCell ref="A883:A884"/>
    <mergeCell ref="B883:B884"/>
    <mergeCell ref="C883:C884"/>
    <mergeCell ref="A875:A876"/>
    <mergeCell ref="B875:B876"/>
    <mergeCell ref="C875:C876"/>
    <mergeCell ref="A878:A879"/>
    <mergeCell ref="B878:B879"/>
    <mergeCell ref="C878:C879"/>
    <mergeCell ref="A870:A871"/>
    <mergeCell ref="B870:B871"/>
    <mergeCell ref="C870:C871"/>
    <mergeCell ref="A872:A873"/>
    <mergeCell ref="B872:B873"/>
    <mergeCell ref="C872:C873"/>
    <mergeCell ref="A864:A865"/>
    <mergeCell ref="B864:B865"/>
    <mergeCell ref="C864:C865"/>
    <mergeCell ref="A867:A868"/>
    <mergeCell ref="B867:B868"/>
    <mergeCell ref="C867:C868"/>
    <mergeCell ref="A859:A860"/>
    <mergeCell ref="B859:B860"/>
    <mergeCell ref="C859:C860"/>
    <mergeCell ref="A861:A862"/>
    <mergeCell ref="B861:B862"/>
    <mergeCell ref="C861:C862"/>
    <mergeCell ref="A852:A853"/>
    <mergeCell ref="B852:B853"/>
    <mergeCell ref="C852:C853"/>
    <mergeCell ref="A855:A856"/>
    <mergeCell ref="B855:B856"/>
    <mergeCell ref="C855:C856"/>
    <mergeCell ref="A846:A847"/>
    <mergeCell ref="B846:B847"/>
    <mergeCell ref="C846:C847"/>
    <mergeCell ref="A850:A851"/>
    <mergeCell ref="B850:B851"/>
    <mergeCell ref="C850:C851"/>
    <mergeCell ref="A841:A842"/>
    <mergeCell ref="B841:B842"/>
    <mergeCell ref="C841:C842"/>
    <mergeCell ref="A844:A845"/>
    <mergeCell ref="B844:B845"/>
    <mergeCell ref="C844:C845"/>
    <mergeCell ref="A834:A835"/>
    <mergeCell ref="B834:B835"/>
    <mergeCell ref="C834:C835"/>
    <mergeCell ref="A836:A837"/>
    <mergeCell ref="B836:B837"/>
    <mergeCell ref="C836:C837"/>
    <mergeCell ref="A830:A831"/>
    <mergeCell ref="B830:B831"/>
    <mergeCell ref="C830:C831"/>
    <mergeCell ref="A832:A833"/>
    <mergeCell ref="B832:B833"/>
    <mergeCell ref="C832:C833"/>
    <mergeCell ref="A826:A827"/>
    <mergeCell ref="B826:B827"/>
    <mergeCell ref="C826:C827"/>
    <mergeCell ref="A828:A829"/>
    <mergeCell ref="B828:B829"/>
    <mergeCell ref="C828:C829"/>
    <mergeCell ref="A822:A823"/>
    <mergeCell ref="B822:B823"/>
    <mergeCell ref="C822:C823"/>
    <mergeCell ref="A824:A825"/>
    <mergeCell ref="B824:B825"/>
    <mergeCell ref="C824:C825"/>
    <mergeCell ref="A815:A816"/>
    <mergeCell ref="B815:B816"/>
    <mergeCell ref="C815:C816"/>
    <mergeCell ref="A820:A821"/>
    <mergeCell ref="B820:B821"/>
    <mergeCell ref="C820:C821"/>
    <mergeCell ref="A810:A811"/>
    <mergeCell ref="B810:B811"/>
    <mergeCell ref="C810:C811"/>
    <mergeCell ref="A813:A814"/>
    <mergeCell ref="B813:B814"/>
    <mergeCell ref="C813:C814"/>
    <mergeCell ref="A805:A806"/>
    <mergeCell ref="B805:B806"/>
    <mergeCell ref="C805:C806"/>
    <mergeCell ref="A808:A809"/>
    <mergeCell ref="B808:B809"/>
    <mergeCell ref="C808:C809"/>
    <mergeCell ref="A801:A802"/>
    <mergeCell ref="B801:B802"/>
    <mergeCell ref="C801:C802"/>
    <mergeCell ref="A803:A804"/>
    <mergeCell ref="B803:B804"/>
    <mergeCell ref="C803:C804"/>
    <mergeCell ref="A797:A798"/>
    <mergeCell ref="B797:B798"/>
    <mergeCell ref="C797:C798"/>
    <mergeCell ref="A799:A800"/>
    <mergeCell ref="B799:B800"/>
    <mergeCell ref="C799:C800"/>
    <mergeCell ref="A792:A793"/>
    <mergeCell ref="B792:B793"/>
    <mergeCell ref="C792:C793"/>
    <mergeCell ref="A795:A796"/>
    <mergeCell ref="B795:B796"/>
    <mergeCell ref="C795:C796"/>
    <mergeCell ref="A787:A788"/>
    <mergeCell ref="B787:B788"/>
    <mergeCell ref="C787:C788"/>
    <mergeCell ref="A790:A791"/>
    <mergeCell ref="B790:B791"/>
    <mergeCell ref="C790:C791"/>
    <mergeCell ref="A782:A783"/>
    <mergeCell ref="B782:B783"/>
    <mergeCell ref="C782:C783"/>
    <mergeCell ref="A785:A786"/>
    <mergeCell ref="B785:B786"/>
    <mergeCell ref="C785:C786"/>
    <mergeCell ref="A777:A778"/>
    <mergeCell ref="B777:B778"/>
    <mergeCell ref="C777:C778"/>
    <mergeCell ref="A780:A781"/>
    <mergeCell ref="B780:B781"/>
    <mergeCell ref="C780:C781"/>
    <mergeCell ref="A773:A774"/>
    <mergeCell ref="B773:B774"/>
    <mergeCell ref="C773:C774"/>
    <mergeCell ref="A775:A776"/>
    <mergeCell ref="B775:B776"/>
    <mergeCell ref="C775:C776"/>
    <mergeCell ref="A768:A769"/>
    <mergeCell ref="B768:B769"/>
    <mergeCell ref="C768:C769"/>
    <mergeCell ref="A770:A771"/>
    <mergeCell ref="B770:B771"/>
    <mergeCell ref="C770:C771"/>
    <mergeCell ref="A763:A764"/>
    <mergeCell ref="B763:B764"/>
    <mergeCell ref="C763:C764"/>
    <mergeCell ref="A765:A766"/>
    <mergeCell ref="B765:B766"/>
    <mergeCell ref="C765:C766"/>
    <mergeCell ref="A758:A759"/>
    <mergeCell ref="B758:B759"/>
    <mergeCell ref="C758:C759"/>
    <mergeCell ref="A760:A761"/>
    <mergeCell ref="B760:B761"/>
    <mergeCell ref="C760:C761"/>
    <mergeCell ref="A753:A754"/>
    <mergeCell ref="B753:B754"/>
    <mergeCell ref="C753:C754"/>
    <mergeCell ref="A755:A756"/>
    <mergeCell ref="B755:B756"/>
    <mergeCell ref="C755:C756"/>
    <mergeCell ref="A748:A749"/>
    <mergeCell ref="B748:B749"/>
    <mergeCell ref="C748:C749"/>
    <mergeCell ref="A750:A751"/>
    <mergeCell ref="B750:B751"/>
    <mergeCell ref="C750:C751"/>
    <mergeCell ref="A743:A744"/>
    <mergeCell ref="B743:B744"/>
    <mergeCell ref="C743:C744"/>
    <mergeCell ref="A745:A746"/>
    <mergeCell ref="B745:B746"/>
    <mergeCell ref="C745:C746"/>
    <mergeCell ref="A738:A739"/>
    <mergeCell ref="B738:B739"/>
    <mergeCell ref="C738:C739"/>
    <mergeCell ref="A740:A741"/>
    <mergeCell ref="B740:B741"/>
    <mergeCell ref="C740:C741"/>
    <mergeCell ref="A733:A734"/>
    <mergeCell ref="B733:B734"/>
    <mergeCell ref="C733:C734"/>
    <mergeCell ref="A735:A736"/>
    <mergeCell ref="B735:B736"/>
    <mergeCell ref="C735:C736"/>
    <mergeCell ref="A728:A729"/>
    <mergeCell ref="B728:B729"/>
    <mergeCell ref="C728:C729"/>
    <mergeCell ref="A731:A732"/>
    <mergeCell ref="B731:B732"/>
    <mergeCell ref="C731:C732"/>
    <mergeCell ref="A724:A725"/>
    <mergeCell ref="B724:B725"/>
    <mergeCell ref="C724:C725"/>
    <mergeCell ref="A726:A727"/>
    <mergeCell ref="B726:B727"/>
    <mergeCell ref="C726:C727"/>
    <mergeCell ref="A720:A721"/>
    <mergeCell ref="B720:B721"/>
    <mergeCell ref="C720:C721"/>
    <mergeCell ref="A722:A723"/>
    <mergeCell ref="B722:B723"/>
    <mergeCell ref="C722:C723"/>
    <mergeCell ref="A715:A716"/>
    <mergeCell ref="B715:B716"/>
    <mergeCell ref="C715:C716"/>
    <mergeCell ref="A717:A718"/>
    <mergeCell ref="B717:B718"/>
    <mergeCell ref="C717:C718"/>
    <mergeCell ref="A710:A711"/>
    <mergeCell ref="B710:B711"/>
    <mergeCell ref="C710:C711"/>
    <mergeCell ref="A712:A713"/>
    <mergeCell ref="B712:B713"/>
    <mergeCell ref="C712:C713"/>
    <mergeCell ref="A706:A707"/>
    <mergeCell ref="B706:B707"/>
    <mergeCell ref="C706:C707"/>
    <mergeCell ref="A708:A709"/>
    <mergeCell ref="B708:B709"/>
    <mergeCell ref="C708:C709"/>
    <mergeCell ref="A701:A702"/>
    <mergeCell ref="B701:B702"/>
    <mergeCell ref="C701:C702"/>
    <mergeCell ref="A703:A704"/>
    <mergeCell ref="B703:B704"/>
    <mergeCell ref="C703:C704"/>
    <mergeCell ref="A697:A698"/>
    <mergeCell ref="B697:B698"/>
    <mergeCell ref="C697:C698"/>
    <mergeCell ref="A699:A700"/>
    <mergeCell ref="B699:B700"/>
    <mergeCell ref="C699:C700"/>
    <mergeCell ref="A693:A694"/>
    <mergeCell ref="B693:B694"/>
    <mergeCell ref="C693:C694"/>
    <mergeCell ref="A695:A696"/>
    <mergeCell ref="B695:B696"/>
    <mergeCell ref="C695:C696"/>
    <mergeCell ref="A688:A689"/>
    <mergeCell ref="B688:B689"/>
    <mergeCell ref="C688:C689"/>
    <mergeCell ref="A690:A691"/>
    <mergeCell ref="B690:B691"/>
    <mergeCell ref="C690:C691"/>
    <mergeCell ref="A684:A685"/>
    <mergeCell ref="B684:B685"/>
    <mergeCell ref="C684:C685"/>
    <mergeCell ref="A686:A687"/>
    <mergeCell ref="B686:B687"/>
    <mergeCell ref="C686:C687"/>
    <mergeCell ref="A679:A680"/>
    <mergeCell ref="B679:B680"/>
    <mergeCell ref="C679:C680"/>
    <mergeCell ref="A682:A683"/>
    <mergeCell ref="B682:B683"/>
    <mergeCell ref="C682:C683"/>
    <mergeCell ref="A675:A676"/>
    <mergeCell ref="B675:B676"/>
    <mergeCell ref="C675:C676"/>
    <mergeCell ref="A677:A678"/>
    <mergeCell ref="B677:B678"/>
    <mergeCell ref="C677:C678"/>
    <mergeCell ref="A671:A672"/>
    <mergeCell ref="B671:B672"/>
    <mergeCell ref="C671:C672"/>
    <mergeCell ref="A673:A674"/>
    <mergeCell ref="B673:B674"/>
    <mergeCell ref="C673:C674"/>
    <mergeCell ref="A667:A668"/>
    <mergeCell ref="B667:B668"/>
    <mergeCell ref="C667:C668"/>
    <mergeCell ref="A669:A670"/>
    <mergeCell ref="B669:B670"/>
    <mergeCell ref="C669:C670"/>
    <mergeCell ref="A662:A663"/>
    <mergeCell ref="B662:B663"/>
    <mergeCell ref="C662:C663"/>
    <mergeCell ref="A665:A666"/>
    <mergeCell ref="B665:B666"/>
    <mergeCell ref="C665:C666"/>
    <mergeCell ref="A656:A657"/>
    <mergeCell ref="B656:B657"/>
    <mergeCell ref="C656:C657"/>
    <mergeCell ref="A658:A659"/>
    <mergeCell ref="B658:B659"/>
    <mergeCell ref="C658:C659"/>
    <mergeCell ref="A652:A653"/>
    <mergeCell ref="B652:B653"/>
    <mergeCell ref="C652:C653"/>
    <mergeCell ref="A654:A655"/>
    <mergeCell ref="B654:B655"/>
    <mergeCell ref="C654:C655"/>
    <mergeCell ref="A648:A649"/>
    <mergeCell ref="B648:B649"/>
    <mergeCell ref="C648:C649"/>
    <mergeCell ref="A650:A651"/>
    <mergeCell ref="B650:B651"/>
    <mergeCell ref="C650:C651"/>
    <mergeCell ref="A644:A645"/>
    <mergeCell ref="B644:B645"/>
    <mergeCell ref="C644:C645"/>
    <mergeCell ref="A646:A647"/>
    <mergeCell ref="B646:B647"/>
    <mergeCell ref="C646:C647"/>
    <mergeCell ref="A640:A641"/>
    <mergeCell ref="B640:B641"/>
    <mergeCell ref="C640:C641"/>
    <mergeCell ref="A642:A643"/>
    <mergeCell ref="B642:B643"/>
    <mergeCell ref="C642:C643"/>
    <mergeCell ref="A634:A635"/>
    <mergeCell ref="B634:B635"/>
    <mergeCell ref="C634:C635"/>
    <mergeCell ref="A636:A637"/>
    <mergeCell ref="B636:B637"/>
    <mergeCell ref="C636:C637"/>
    <mergeCell ref="A630:A631"/>
    <mergeCell ref="B630:B631"/>
    <mergeCell ref="C630:C631"/>
    <mergeCell ref="A632:A633"/>
    <mergeCell ref="B632:B633"/>
    <mergeCell ref="C632:C633"/>
    <mergeCell ref="A625:A626"/>
    <mergeCell ref="B625:B626"/>
    <mergeCell ref="C625:C626"/>
    <mergeCell ref="A628:A629"/>
    <mergeCell ref="B628:B629"/>
    <mergeCell ref="C628:C629"/>
    <mergeCell ref="A621:A622"/>
    <mergeCell ref="B621:B622"/>
    <mergeCell ref="C621:C622"/>
    <mergeCell ref="A623:A624"/>
    <mergeCell ref="B623:B624"/>
    <mergeCell ref="C623:C624"/>
    <mergeCell ref="A617:A618"/>
    <mergeCell ref="B617:B618"/>
    <mergeCell ref="C617:C618"/>
    <mergeCell ref="A619:A620"/>
    <mergeCell ref="B619:B620"/>
    <mergeCell ref="C619:C620"/>
    <mergeCell ref="A613:A614"/>
    <mergeCell ref="B613:B614"/>
    <mergeCell ref="C613:C614"/>
    <mergeCell ref="A615:A616"/>
    <mergeCell ref="B615:B616"/>
    <mergeCell ref="C615:C616"/>
    <mergeCell ref="A606:A607"/>
    <mergeCell ref="B606:B607"/>
    <mergeCell ref="C606:C607"/>
    <mergeCell ref="A611:A612"/>
    <mergeCell ref="B611:B612"/>
    <mergeCell ref="C611:C612"/>
    <mergeCell ref="A602:A603"/>
    <mergeCell ref="B602:B603"/>
    <mergeCell ref="C602:C603"/>
    <mergeCell ref="A604:A605"/>
    <mergeCell ref="B604:B605"/>
    <mergeCell ref="C604:C605"/>
    <mergeCell ref="A595:A596"/>
    <mergeCell ref="B595:B596"/>
    <mergeCell ref="C595:C596"/>
    <mergeCell ref="A600:A601"/>
    <mergeCell ref="B600:B601"/>
    <mergeCell ref="C600:C601"/>
    <mergeCell ref="A583:A584"/>
    <mergeCell ref="B583:B584"/>
    <mergeCell ref="C583:C584"/>
    <mergeCell ref="A585:A586"/>
    <mergeCell ref="B585:B586"/>
    <mergeCell ref="C585:C586"/>
    <mergeCell ref="A578:A579"/>
    <mergeCell ref="B578:B579"/>
    <mergeCell ref="C578:C579"/>
    <mergeCell ref="A580:A581"/>
    <mergeCell ref="B580:B581"/>
    <mergeCell ref="C580:C581"/>
    <mergeCell ref="A574:A575"/>
    <mergeCell ref="B574:B575"/>
    <mergeCell ref="C574:C575"/>
    <mergeCell ref="A576:A577"/>
    <mergeCell ref="B576:B577"/>
    <mergeCell ref="C576:C577"/>
    <mergeCell ref="A568:A570"/>
    <mergeCell ref="B568:B570"/>
    <mergeCell ref="C568:C570"/>
    <mergeCell ref="A572:A573"/>
    <mergeCell ref="B572:B573"/>
    <mergeCell ref="C572:C573"/>
    <mergeCell ref="A563:A564"/>
    <mergeCell ref="B563:B564"/>
    <mergeCell ref="C563:C564"/>
    <mergeCell ref="A565:A566"/>
    <mergeCell ref="B565:B566"/>
    <mergeCell ref="C565:C566"/>
    <mergeCell ref="A556:A557"/>
    <mergeCell ref="B556:B557"/>
    <mergeCell ref="C556:C557"/>
    <mergeCell ref="A559:A560"/>
    <mergeCell ref="B559:B560"/>
    <mergeCell ref="C559:C560"/>
    <mergeCell ref="A551:A552"/>
    <mergeCell ref="B551:B552"/>
    <mergeCell ref="C551:C552"/>
    <mergeCell ref="A553:A554"/>
    <mergeCell ref="B553:B554"/>
    <mergeCell ref="C553:C554"/>
    <mergeCell ref="A543:A544"/>
    <mergeCell ref="B543:B544"/>
    <mergeCell ref="C543:C544"/>
    <mergeCell ref="A545:A546"/>
    <mergeCell ref="B545:B546"/>
    <mergeCell ref="C545:C546"/>
    <mergeCell ref="A539:A540"/>
    <mergeCell ref="B539:B540"/>
    <mergeCell ref="C539:C540"/>
    <mergeCell ref="A541:A542"/>
    <mergeCell ref="B541:B542"/>
    <mergeCell ref="C541:C542"/>
    <mergeCell ref="A534:A535"/>
    <mergeCell ref="B534:B535"/>
    <mergeCell ref="C534:C535"/>
    <mergeCell ref="A537:A538"/>
    <mergeCell ref="B537:B538"/>
    <mergeCell ref="C537:C538"/>
    <mergeCell ref="A529:A530"/>
    <mergeCell ref="B529:B530"/>
    <mergeCell ref="C529:C530"/>
    <mergeCell ref="A531:A532"/>
    <mergeCell ref="B531:B532"/>
    <mergeCell ref="C531:C532"/>
    <mergeCell ref="A516:A517"/>
    <mergeCell ref="B516:B517"/>
    <mergeCell ref="C516:C517"/>
    <mergeCell ref="A518:A519"/>
    <mergeCell ref="B518:B519"/>
    <mergeCell ref="C518:C519"/>
    <mergeCell ref="A511:A512"/>
    <mergeCell ref="B511:B512"/>
    <mergeCell ref="C511:C512"/>
    <mergeCell ref="A514:A515"/>
    <mergeCell ref="B514:B515"/>
    <mergeCell ref="C514:C515"/>
    <mergeCell ref="A506:A507"/>
    <mergeCell ref="B506:B507"/>
    <mergeCell ref="C506:C507"/>
    <mergeCell ref="A508:A509"/>
    <mergeCell ref="B508:B509"/>
    <mergeCell ref="C508:C509"/>
    <mergeCell ref="A501:A502"/>
    <mergeCell ref="B501:B502"/>
    <mergeCell ref="C501:C502"/>
    <mergeCell ref="A504:A505"/>
    <mergeCell ref="B504:B505"/>
    <mergeCell ref="C504:C505"/>
    <mergeCell ref="A497:A498"/>
    <mergeCell ref="B497:B498"/>
    <mergeCell ref="C497:C498"/>
    <mergeCell ref="A499:A500"/>
    <mergeCell ref="B499:B500"/>
    <mergeCell ref="C499:C500"/>
    <mergeCell ref="A491:A492"/>
    <mergeCell ref="B491:B492"/>
    <mergeCell ref="C491:C492"/>
    <mergeCell ref="A494:A495"/>
    <mergeCell ref="B494:B495"/>
    <mergeCell ref="C494:C495"/>
    <mergeCell ref="A487:A488"/>
    <mergeCell ref="B487:B488"/>
    <mergeCell ref="C487:C488"/>
    <mergeCell ref="A489:A490"/>
    <mergeCell ref="B489:B490"/>
    <mergeCell ref="C489:C490"/>
    <mergeCell ref="A482:A483"/>
    <mergeCell ref="B482:B483"/>
    <mergeCell ref="C482:C483"/>
    <mergeCell ref="A484:A485"/>
    <mergeCell ref="B484:B485"/>
    <mergeCell ref="C484:C485"/>
    <mergeCell ref="A472:A473"/>
    <mergeCell ref="B472:B473"/>
    <mergeCell ref="C472:C473"/>
    <mergeCell ref="A474:A475"/>
    <mergeCell ref="B474:B475"/>
    <mergeCell ref="C474:C475"/>
    <mergeCell ref="A467:A468"/>
    <mergeCell ref="B467:B468"/>
    <mergeCell ref="C467:C468"/>
    <mergeCell ref="A469:A470"/>
    <mergeCell ref="B469:B470"/>
    <mergeCell ref="C469:C470"/>
    <mergeCell ref="A461:A462"/>
    <mergeCell ref="B461:B462"/>
    <mergeCell ref="C461:C462"/>
    <mergeCell ref="A464:A465"/>
    <mergeCell ref="B464:B465"/>
    <mergeCell ref="C464:C465"/>
    <mergeCell ref="A457:A458"/>
    <mergeCell ref="B457:B458"/>
    <mergeCell ref="C457:C458"/>
    <mergeCell ref="A459:A460"/>
    <mergeCell ref="B459:B460"/>
    <mergeCell ref="C459:C460"/>
    <mergeCell ref="A453:A454"/>
    <mergeCell ref="B453:B454"/>
    <mergeCell ref="C453:C454"/>
    <mergeCell ref="A455:A456"/>
    <mergeCell ref="B455:B456"/>
    <mergeCell ref="C455:C456"/>
    <mergeCell ref="A448:A449"/>
    <mergeCell ref="B448:B449"/>
    <mergeCell ref="C448:C449"/>
    <mergeCell ref="A451:A452"/>
    <mergeCell ref="B451:B452"/>
    <mergeCell ref="C451:C452"/>
    <mergeCell ref="A442:A443"/>
    <mergeCell ref="B442:B443"/>
    <mergeCell ref="C442:C443"/>
    <mergeCell ref="A444:A445"/>
    <mergeCell ref="B444:B445"/>
    <mergeCell ref="C444:C445"/>
    <mergeCell ref="A438:A439"/>
    <mergeCell ref="B438:B439"/>
    <mergeCell ref="C438:C439"/>
    <mergeCell ref="A440:A441"/>
    <mergeCell ref="B440:B441"/>
    <mergeCell ref="C440:C441"/>
    <mergeCell ref="A433:A434"/>
    <mergeCell ref="B433:B434"/>
    <mergeCell ref="C433:C434"/>
    <mergeCell ref="A435:A436"/>
    <mergeCell ref="B435:B436"/>
    <mergeCell ref="C435:C436"/>
    <mergeCell ref="A428:A429"/>
    <mergeCell ref="B428:B429"/>
    <mergeCell ref="C428:C429"/>
    <mergeCell ref="A430:A431"/>
    <mergeCell ref="B430:B431"/>
    <mergeCell ref="C430:C431"/>
    <mergeCell ref="A423:A424"/>
    <mergeCell ref="B423:B424"/>
    <mergeCell ref="C423:C424"/>
    <mergeCell ref="A425:A426"/>
    <mergeCell ref="B425:B426"/>
    <mergeCell ref="C425:C426"/>
    <mergeCell ref="A419:A420"/>
    <mergeCell ref="B419:B420"/>
    <mergeCell ref="C419:C420"/>
    <mergeCell ref="A421:A422"/>
    <mergeCell ref="B421:B422"/>
    <mergeCell ref="C421:C422"/>
    <mergeCell ref="A415:A416"/>
    <mergeCell ref="B415:B416"/>
    <mergeCell ref="C415:C416"/>
    <mergeCell ref="A417:A418"/>
    <mergeCell ref="B417:B418"/>
    <mergeCell ref="C417:C418"/>
    <mergeCell ref="A410:A411"/>
    <mergeCell ref="B410:B411"/>
    <mergeCell ref="C410:C411"/>
    <mergeCell ref="A412:A413"/>
    <mergeCell ref="B412:B413"/>
    <mergeCell ref="C412:C413"/>
    <mergeCell ref="A405:A406"/>
    <mergeCell ref="B405:B406"/>
    <mergeCell ref="C405:C406"/>
    <mergeCell ref="A408:A409"/>
    <mergeCell ref="B408:B409"/>
    <mergeCell ref="C408:C409"/>
    <mergeCell ref="A400:A401"/>
    <mergeCell ref="B400:B401"/>
    <mergeCell ref="C400:C401"/>
    <mergeCell ref="A403:A404"/>
    <mergeCell ref="B403:B404"/>
    <mergeCell ref="C403:C404"/>
    <mergeCell ref="A394:A395"/>
    <mergeCell ref="B394:B395"/>
    <mergeCell ref="C394:C395"/>
    <mergeCell ref="A397:A398"/>
    <mergeCell ref="B397:B398"/>
    <mergeCell ref="C397:C398"/>
    <mergeCell ref="A385:A386"/>
    <mergeCell ref="B385:B386"/>
    <mergeCell ref="C385:C386"/>
    <mergeCell ref="A389:A390"/>
    <mergeCell ref="B389:B390"/>
    <mergeCell ref="C389:C390"/>
    <mergeCell ref="A379:A380"/>
    <mergeCell ref="B379:B380"/>
    <mergeCell ref="C379:C380"/>
    <mergeCell ref="A383:A384"/>
    <mergeCell ref="B383:B384"/>
    <mergeCell ref="C383:C384"/>
    <mergeCell ref="A375:A376"/>
    <mergeCell ref="B375:B376"/>
    <mergeCell ref="C375:C376"/>
    <mergeCell ref="A377:A378"/>
    <mergeCell ref="B377:B378"/>
    <mergeCell ref="C377:C378"/>
    <mergeCell ref="A370:A371"/>
    <mergeCell ref="B370:B371"/>
    <mergeCell ref="C370:C371"/>
    <mergeCell ref="A372:A373"/>
    <mergeCell ref="B372:B373"/>
    <mergeCell ref="C372:C373"/>
    <mergeCell ref="A365:A366"/>
    <mergeCell ref="B365:B366"/>
    <mergeCell ref="C365:C366"/>
    <mergeCell ref="A368:A369"/>
    <mergeCell ref="B368:B369"/>
    <mergeCell ref="C368:C369"/>
    <mergeCell ref="A361:A362"/>
    <mergeCell ref="B361:B362"/>
    <mergeCell ref="C361:C362"/>
    <mergeCell ref="A363:A364"/>
    <mergeCell ref="B363:B364"/>
    <mergeCell ref="C363:C364"/>
    <mergeCell ref="A356:A357"/>
    <mergeCell ref="B356:B357"/>
    <mergeCell ref="C356:C357"/>
    <mergeCell ref="A359:A360"/>
    <mergeCell ref="B359:B360"/>
    <mergeCell ref="C359:C360"/>
    <mergeCell ref="A344:A345"/>
    <mergeCell ref="B344:B345"/>
    <mergeCell ref="C344:C345"/>
    <mergeCell ref="A346:A347"/>
    <mergeCell ref="B346:B347"/>
    <mergeCell ref="C346:C347"/>
    <mergeCell ref="A338:A339"/>
    <mergeCell ref="B338:B339"/>
    <mergeCell ref="C338:C339"/>
    <mergeCell ref="A341:A342"/>
    <mergeCell ref="B341:B342"/>
    <mergeCell ref="C341:C342"/>
    <mergeCell ref="A334:A335"/>
    <mergeCell ref="B334:B335"/>
    <mergeCell ref="C334:C335"/>
    <mergeCell ref="A336:A337"/>
    <mergeCell ref="B336:B337"/>
    <mergeCell ref="C336:C337"/>
    <mergeCell ref="A329:A330"/>
    <mergeCell ref="B329:B330"/>
    <mergeCell ref="C329:C330"/>
    <mergeCell ref="A331:A332"/>
    <mergeCell ref="B331:B332"/>
    <mergeCell ref="C331:C332"/>
    <mergeCell ref="A325:A326"/>
    <mergeCell ref="B325:B326"/>
    <mergeCell ref="C325:C326"/>
    <mergeCell ref="A327:A328"/>
    <mergeCell ref="B327:B328"/>
    <mergeCell ref="C327:C328"/>
    <mergeCell ref="A321:A322"/>
    <mergeCell ref="B321:B322"/>
    <mergeCell ref="C321:C322"/>
    <mergeCell ref="A323:A324"/>
    <mergeCell ref="B323:B324"/>
    <mergeCell ref="C323:C324"/>
    <mergeCell ref="A310:A311"/>
    <mergeCell ref="B310:B311"/>
    <mergeCell ref="C310:C311"/>
    <mergeCell ref="A319:A320"/>
    <mergeCell ref="B319:B320"/>
    <mergeCell ref="C319:C320"/>
    <mergeCell ref="A306:A307"/>
    <mergeCell ref="B306:B307"/>
    <mergeCell ref="C306:C307"/>
    <mergeCell ref="A308:A309"/>
    <mergeCell ref="B308:B309"/>
    <mergeCell ref="C308:C309"/>
    <mergeCell ref="A302:A303"/>
    <mergeCell ref="B302:B303"/>
    <mergeCell ref="C302:C303"/>
    <mergeCell ref="A304:A305"/>
    <mergeCell ref="B304:B305"/>
    <mergeCell ref="C304:C305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8:A289"/>
    <mergeCell ref="B288:B289"/>
    <mergeCell ref="C288:C289"/>
    <mergeCell ref="A291:A292"/>
    <mergeCell ref="B291:B292"/>
    <mergeCell ref="C291:C292"/>
    <mergeCell ref="A283:A284"/>
    <mergeCell ref="B283:B284"/>
    <mergeCell ref="C283:C284"/>
    <mergeCell ref="A285:A286"/>
    <mergeCell ref="B285:B286"/>
    <mergeCell ref="C285:C286"/>
    <mergeCell ref="A277:A278"/>
    <mergeCell ref="B277:B278"/>
    <mergeCell ref="C277:C278"/>
    <mergeCell ref="A280:A281"/>
    <mergeCell ref="B280:B281"/>
    <mergeCell ref="C280:C281"/>
    <mergeCell ref="A272:A273"/>
    <mergeCell ref="B272:B273"/>
    <mergeCell ref="C272:C273"/>
    <mergeCell ref="A275:A276"/>
    <mergeCell ref="B275:B276"/>
    <mergeCell ref="C275:C276"/>
    <mergeCell ref="A267:A268"/>
    <mergeCell ref="B267:B268"/>
    <mergeCell ref="C267:C268"/>
    <mergeCell ref="A269:A270"/>
    <mergeCell ref="B269:B270"/>
    <mergeCell ref="C269:C270"/>
    <mergeCell ref="A263:A264"/>
    <mergeCell ref="B263:B264"/>
    <mergeCell ref="C263:C264"/>
    <mergeCell ref="A265:A266"/>
    <mergeCell ref="B265:B266"/>
    <mergeCell ref="C265:C266"/>
    <mergeCell ref="A258:A259"/>
    <mergeCell ref="B258:B259"/>
    <mergeCell ref="C258:C259"/>
    <mergeCell ref="A261:A262"/>
    <mergeCell ref="B261:B262"/>
    <mergeCell ref="C261:C262"/>
    <mergeCell ref="A252:A253"/>
    <mergeCell ref="B252:B253"/>
    <mergeCell ref="C252:C253"/>
    <mergeCell ref="A255:A256"/>
    <mergeCell ref="B255:B256"/>
    <mergeCell ref="C255:C256"/>
    <mergeCell ref="A246:A247"/>
    <mergeCell ref="B246:B247"/>
    <mergeCell ref="C246:C247"/>
    <mergeCell ref="A249:A250"/>
    <mergeCell ref="B249:B250"/>
    <mergeCell ref="C249:C250"/>
    <mergeCell ref="A241:A242"/>
    <mergeCell ref="B241:B242"/>
    <mergeCell ref="C241:C242"/>
    <mergeCell ref="A243:A244"/>
    <mergeCell ref="B243:B244"/>
    <mergeCell ref="C243:C244"/>
    <mergeCell ref="A236:A237"/>
    <mergeCell ref="B236:B237"/>
    <mergeCell ref="C236:C237"/>
    <mergeCell ref="A238:A239"/>
    <mergeCell ref="B238:B239"/>
    <mergeCell ref="C238:C239"/>
    <mergeCell ref="A231:A232"/>
    <mergeCell ref="B231:B232"/>
    <mergeCell ref="C231:C232"/>
    <mergeCell ref="A234:A235"/>
    <mergeCell ref="B234:B235"/>
    <mergeCell ref="C234:C235"/>
    <mergeCell ref="A225:A226"/>
    <mergeCell ref="B225:B226"/>
    <mergeCell ref="C225:C226"/>
    <mergeCell ref="A228:A229"/>
    <mergeCell ref="B228:B229"/>
    <mergeCell ref="C228:C229"/>
    <mergeCell ref="A220:A221"/>
    <mergeCell ref="B220:B221"/>
    <mergeCell ref="C220:C221"/>
    <mergeCell ref="A222:A223"/>
    <mergeCell ref="B222:B223"/>
    <mergeCell ref="C222:C223"/>
    <mergeCell ref="A208:A209"/>
    <mergeCell ref="B208:B209"/>
    <mergeCell ref="C208:C209"/>
    <mergeCell ref="A211:A212"/>
    <mergeCell ref="B211:B212"/>
    <mergeCell ref="C211:C212"/>
    <mergeCell ref="A203:A204"/>
    <mergeCell ref="B203:B204"/>
    <mergeCell ref="C203:C204"/>
    <mergeCell ref="A206:A207"/>
    <mergeCell ref="B206:B207"/>
    <mergeCell ref="C206:C207"/>
    <mergeCell ref="A197:A198"/>
    <mergeCell ref="B197:B198"/>
    <mergeCell ref="C197:C198"/>
    <mergeCell ref="A201:A202"/>
    <mergeCell ref="B201:B202"/>
    <mergeCell ref="C201:C202"/>
    <mergeCell ref="A192:A193"/>
    <mergeCell ref="B192:B193"/>
    <mergeCell ref="C192:C193"/>
    <mergeCell ref="A194:A195"/>
    <mergeCell ref="B194:B195"/>
    <mergeCell ref="C194:C195"/>
    <mergeCell ref="A187:A188"/>
    <mergeCell ref="B187:B188"/>
    <mergeCell ref="C187:C188"/>
    <mergeCell ref="A189:A190"/>
    <mergeCell ref="B189:B190"/>
    <mergeCell ref="C189:C190"/>
    <mergeCell ref="A183:A184"/>
    <mergeCell ref="B183:B184"/>
    <mergeCell ref="C183:C184"/>
    <mergeCell ref="A185:A186"/>
    <mergeCell ref="B185:B186"/>
    <mergeCell ref="C185:C186"/>
    <mergeCell ref="A179:A180"/>
    <mergeCell ref="B179:B180"/>
    <mergeCell ref="C179:C180"/>
    <mergeCell ref="A181:A182"/>
    <mergeCell ref="B181:B182"/>
    <mergeCell ref="C181:C182"/>
    <mergeCell ref="A174:A175"/>
    <mergeCell ref="B174:B175"/>
    <mergeCell ref="C174:C175"/>
    <mergeCell ref="A176:A177"/>
    <mergeCell ref="B176:B177"/>
    <mergeCell ref="C176:C177"/>
    <mergeCell ref="A169:A170"/>
    <mergeCell ref="B169:B170"/>
    <mergeCell ref="C169:C170"/>
    <mergeCell ref="A172:A173"/>
    <mergeCell ref="B172:B173"/>
    <mergeCell ref="C172:C173"/>
    <mergeCell ref="A161:A162"/>
    <mergeCell ref="B161:B162"/>
    <mergeCell ref="C161:C162"/>
    <mergeCell ref="A163:A164"/>
    <mergeCell ref="B163:B164"/>
    <mergeCell ref="C163:C164"/>
    <mergeCell ref="A157:A158"/>
    <mergeCell ref="B157:B158"/>
    <mergeCell ref="C157:C158"/>
    <mergeCell ref="A159:A160"/>
    <mergeCell ref="B159:B160"/>
    <mergeCell ref="C159:C160"/>
    <mergeCell ref="A152:A153"/>
    <mergeCell ref="B152:B153"/>
    <mergeCell ref="C152:C153"/>
    <mergeCell ref="A154:A155"/>
    <mergeCell ref="B154:B155"/>
    <mergeCell ref="C154:C155"/>
    <mergeCell ref="A146:A147"/>
    <mergeCell ref="B146:B147"/>
    <mergeCell ref="C146:C147"/>
    <mergeCell ref="A149:A150"/>
    <mergeCell ref="B149:B150"/>
    <mergeCell ref="C149:C150"/>
    <mergeCell ref="A140:A141"/>
    <mergeCell ref="B140:B141"/>
    <mergeCell ref="C140:C141"/>
    <mergeCell ref="A143:A144"/>
    <mergeCell ref="B143:B144"/>
    <mergeCell ref="C143:C144"/>
    <mergeCell ref="A136:A137"/>
    <mergeCell ref="B136:B137"/>
    <mergeCell ref="C136:C137"/>
    <mergeCell ref="A138:A139"/>
    <mergeCell ref="B138:B139"/>
    <mergeCell ref="C138:C139"/>
    <mergeCell ref="A131:A132"/>
    <mergeCell ref="B131:B132"/>
    <mergeCell ref="C131:C132"/>
    <mergeCell ref="A133:A134"/>
    <mergeCell ref="B133:B134"/>
    <mergeCell ref="C133:C134"/>
    <mergeCell ref="A126:A127"/>
    <mergeCell ref="B126:B127"/>
    <mergeCell ref="C126:C127"/>
    <mergeCell ref="A128:A129"/>
    <mergeCell ref="B128:B129"/>
    <mergeCell ref="C128:C129"/>
    <mergeCell ref="A121:A122"/>
    <mergeCell ref="B121:B122"/>
    <mergeCell ref="C121:C122"/>
    <mergeCell ref="A124:A125"/>
    <mergeCell ref="B124:B125"/>
    <mergeCell ref="C124:C125"/>
    <mergeCell ref="A115:A116"/>
    <mergeCell ref="B115:B116"/>
    <mergeCell ref="C115:C116"/>
    <mergeCell ref="A118:A119"/>
    <mergeCell ref="B118:B119"/>
    <mergeCell ref="C118:C119"/>
    <mergeCell ref="A110:A111"/>
    <mergeCell ref="B110:B111"/>
    <mergeCell ref="C110:C111"/>
    <mergeCell ref="A112:A113"/>
    <mergeCell ref="B112:B113"/>
    <mergeCell ref="C112:C113"/>
    <mergeCell ref="A104:A105"/>
    <mergeCell ref="B104:B105"/>
    <mergeCell ref="C104:C105"/>
    <mergeCell ref="AK104:AK105"/>
    <mergeCell ref="AL104:AL105"/>
    <mergeCell ref="A107:A108"/>
    <mergeCell ref="B107:B108"/>
    <mergeCell ref="C107:C108"/>
    <mergeCell ref="A99:A100"/>
    <mergeCell ref="B99:B100"/>
    <mergeCell ref="C99:C100"/>
    <mergeCell ref="A102:A103"/>
    <mergeCell ref="B102:B103"/>
    <mergeCell ref="C102:C103"/>
    <mergeCell ref="A95:A96"/>
    <mergeCell ref="B95:B96"/>
    <mergeCell ref="C95:C96"/>
    <mergeCell ref="A97:A98"/>
    <mergeCell ref="B97:B98"/>
    <mergeCell ref="C97:C98"/>
    <mergeCell ref="A89:A90"/>
    <mergeCell ref="B89:B90"/>
    <mergeCell ref="C89:C90"/>
    <mergeCell ref="A91:A92"/>
    <mergeCell ref="B91:B92"/>
    <mergeCell ref="C91:C92"/>
    <mergeCell ref="C7:C8"/>
    <mergeCell ref="D7:D8"/>
    <mergeCell ref="E7:E8"/>
    <mergeCell ref="F7:F8"/>
    <mergeCell ref="A84:A85"/>
    <mergeCell ref="B84:B85"/>
    <mergeCell ref="C84:C85"/>
    <mergeCell ref="A86:A87"/>
    <mergeCell ref="B86:B87"/>
    <mergeCell ref="C86:C87"/>
    <mergeCell ref="A22:A23"/>
    <mergeCell ref="B22:B23"/>
    <mergeCell ref="C22:C23"/>
    <mergeCell ref="A58:A59"/>
    <mergeCell ref="B58:B59"/>
    <mergeCell ref="C58:C59"/>
    <mergeCell ref="A16:A17"/>
    <mergeCell ref="B16:B17"/>
    <mergeCell ref="C16:C17"/>
    <mergeCell ref="A18:A19"/>
    <mergeCell ref="B18:B19"/>
    <mergeCell ref="C18:C19"/>
    <mergeCell ref="B2:K5"/>
    <mergeCell ref="AL2:AR2"/>
    <mergeCell ref="AL3:AR3"/>
    <mergeCell ref="AL4:AR4"/>
    <mergeCell ref="AL5:AR5"/>
    <mergeCell ref="AL6:AP6"/>
    <mergeCell ref="A12:A13"/>
    <mergeCell ref="B12:B13"/>
    <mergeCell ref="C12:C13"/>
    <mergeCell ref="A14:A15"/>
    <mergeCell ref="B14:B15"/>
    <mergeCell ref="C14:C15"/>
    <mergeCell ref="AF7:AG7"/>
    <mergeCell ref="AH7:AI7"/>
    <mergeCell ref="AK7:AL7"/>
    <mergeCell ref="AM7:AN7"/>
    <mergeCell ref="AO7:AP7"/>
    <mergeCell ref="AR7:AS7"/>
    <mergeCell ref="O7:P7"/>
    <mergeCell ref="R7:S7"/>
    <mergeCell ref="U7:V7"/>
    <mergeCell ref="X7:Y7"/>
    <mergeCell ref="AA7:AB7"/>
    <mergeCell ref="AC7:AD7"/>
    <mergeCell ref="G7:G8"/>
    <mergeCell ref="H7:H8"/>
    <mergeCell ref="I7:I8"/>
    <mergeCell ref="J7:J8"/>
    <mergeCell ref="K7:K8"/>
    <mergeCell ref="L7:M7"/>
    <mergeCell ref="A7:A8"/>
    <mergeCell ref="B7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workbookViewId="0">
      <selection sqref="A1:XFD1048576"/>
    </sheetView>
  </sheetViews>
  <sheetFormatPr defaultRowHeight="15" x14ac:dyDescent="0.25"/>
  <cols>
    <col min="1" max="1" width="9.5703125" style="192" customWidth="1"/>
    <col min="2" max="2" width="42" customWidth="1"/>
    <col min="3" max="3" width="6.140625" customWidth="1"/>
    <col min="4" max="4" width="8.42578125" customWidth="1"/>
    <col min="5" max="5" width="7.7109375" customWidth="1"/>
    <col min="6" max="6" width="7.28515625" customWidth="1"/>
    <col min="7" max="7" width="6.140625" customWidth="1"/>
    <col min="8" max="8" width="6.85546875" customWidth="1"/>
    <col min="257" max="257" width="9.5703125" customWidth="1"/>
    <col min="258" max="258" width="42" customWidth="1"/>
    <col min="259" max="259" width="6.140625" customWidth="1"/>
    <col min="260" max="260" width="8.42578125" customWidth="1"/>
    <col min="261" max="261" width="7.7109375" customWidth="1"/>
    <col min="262" max="262" width="7.28515625" customWidth="1"/>
    <col min="263" max="263" width="6.140625" customWidth="1"/>
    <col min="264" max="264" width="6.85546875" customWidth="1"/>
    <col min="513" max="513" width="9.5703125" customWidth="1"/>
    <col min="514" max="514" width="42" customWidth="1"/>
    <col min="515" max="515" width="6.140625" customWidth="1"/>
    <col min="516" max="516" width="8.42578125" customWidth="1"/>
    <col min="517" max="517" width="7.7109375" customWidth="1"/>
    <col min="518" max="518" width="7.28515625" customWidth="1"/>
    <col min="519" max="519" width="6.140625" customWidth="1"/>
    <col min="520" max="520" width="6.85546875" customWidth="1"/>
    <col min="769" max="769" width="9.5703125" customWidth="1"/>
    <col min="770" max="770" width="42" customWidth="1"/>
    <col min="771" max="771" width="6.140625" customWidth="1"/>
    <col min="772" max="772" width="8.42578125" customWidth="1"/>
    <col min="773" max="773" width="7.7109375" customWidth="1"/>
    <col min="774" max="774" width="7.28515625" customWidth="1"/>
    <col min="775" max="775" width="6.140625" customWidth="1"/>
    <col min="776" max="776" width="6.85546875" customWidth="1"/>
    <col min="1025" max="1025" width="9.5703125" customWidth="1"/>
    <col min="1026" max="1026" width="42" customWidth="1"/>
    <col min="1027" max="1027" width="6.140625" customWidth="1"/>
    <col min="1028" max="1028" width="8.42578125" customWidth="1"/>
    <col min="1029" max="1029" width="7.7109375" customWidth="1"/>
    <col min="1030" max="1030" width="7.28515625" customWidth="1"/>
    <col min="1031" max="1031" width="6.140625" customWidth="1"/>
    <col min="1032" max="1032" width="6.85546875" customWidth="1"/>
    <col min="1281" max="1281" width="9.5703125" customWidth="1"/>
    <col min="1282" max="1282" width="42" customWidth="1"/>
    <col min="1283" max="1283" width="6.140625" customWidth="1"/>
    <col min="1284" max="1284" width="8.42578125" customWidth="1"/>
    <col min="1285" max="1285" width="7.7109375" customWidth="1"/>
    <col min="1286" max="1286" width="7.28515625" customWidth="1"/>
    <col min="1287" max="1287" width="6.140625" customWidth="1"/>
    <col min="1288" max="1288" width="6.85546875" customWidth="1"/>
    <col min="1537" max="1537" width="9.5703125" customWidth="1"/>
    <col min="1538" max="1538" width="42" customWidth="1"/>
    <col min="1539" max="1539" width="6.140625" customWidth="1"/>
    <col min="1540" max="1540" width="8.42578125" customWidth="1"/>
    <col min="1541" max="1541" width="7.7109375" customWidth="1"/>
    <col min="1542" max="1542" width="7.28515625" customWidth="1"/>
    <col min="1543" max="1543" width="6.140625" customWidth="1"/>
    <col min="1544" max="1544" width="6.85546875" customWidth="1"/>
    <col min="1793" max="1793" width="9.5703125" customWidth="1"/>
    <col min="1794" max="1794" width="42" customWidth="1"/>
    <col min="1795" max="1795" width="6.140625" customWidth="1"/>
    <col min="1796" max="1796" width="8.42578125" customWidth="1"/>
    <col min="1797" max="1797" width="7.7109375" customWidth="1"/>
    <col min="1798" max="1798" width="7.28515625" customWidth="1"/>
    <col min="1799" max="1799" width="6.140625" customWidth="1"/>
    <col min="1800" max="1800" width="6.85546875" customWidth="1"/>
    <col min="2049" max="2049" width="9.5703125" customWidth="1"/>
    <col min="2050" max="2050" width="42" customWidth="1"/>
    <col min="2051" max="2051" width="6.140625" customWidth="1"/>
    <col min="2052" max="2052" width="8.42578125" customWidth="1"/>
    <col min="2053" max="2053" width="7.7109375" customWidth="1"/>
    <col min="2054" max="2054" width="7.28515625" customWidth="1"/>
    <col min="2055" max="2055" width="6.140625" customWidth="1"/>
    <col min="2056" max="2056" width="6.85546875" customWidth="1"/>
    <col min="2305" max="2305" width="9.5703125" customWidth="1"/>
    <col min="2306" max="2306" width="42" customWidth="1"/>
    <col min="2307" max="2307" width="6.140625" customWidth="1"/>
    <col min="2308" max="2308" width="8.42578125" customWidth="1"/>
    <col min="2309" max="2309" width="7.7109375" customWidth="1"/>
    <col min="2310" max="2310" width="7.28515625" customWidth="1"/>
    <col min="2311" max="2311" width="6.140625" customWidth="1"/>
    <col min="2312" max="2312" width="6.85546875" customWidth="1"/>
    <col min="2561" max="2561" width="9.5703125" customWidth="1"/>
    <col min="2562" max="2562" width="42" customWidth="1"/>
    <col min="2563" max="2563" width="6.140625" customWidth="1"/>
    <col min="2564" max="2564" width="8.42578125" customWidth="1"/>
    <col min="2565" max="2565" width="7.7109375" customWidth="1"/>
    <col min="2566" max="2566" width="7.28515625" customWidth="1"/>
    <col min="2567" max="2567" width="6.140625" customWidth="1"/>
    <col min="2568" max="2568" width="6.85546875" customWidth="1"/>
    <col min="2817" max="2817" width="9.5703125" customWidth="1"/>
    <col min="2818" max="2818" width="42" customWidth="1"/>
    <col min="2819" max="2819" width="6.140625" customWidth="1"/>
    <col min="2820" max="2820" width="8.42578125" customWidth="1"/>
    <col min="2821" max="2821" width="7.7109375" customWidth="1"/>
    <col min="2822" max="2822" width="7.28515625" customWidth="1"/>
    <col min="2823" max="2823" width="6.140625" customWidth="1"/>
    <col min="2824" max="2824" width="6.85546875" customWidth="1"/>
    <col min="3073" max="3073" width="9.5703125" customWidth="1"/>
    <col min="3074" max="3074" width="42" customWidth="1"/>
    <col min="3075" max="3075" width="6.140625" customWidth="1"/>
    <col min="3076" max="3076" width="8.42578125" customWidth="1"/>
    <col min="3077" max="3077" width="7.7109375" customWidth="1"/>
    <col min="3078" max="3078" width="7.28515625" customWidth="1"/>
    <col min="3079" max="3079" width="6.140625" customWidth="1"/>
    <col min="3080" max="3080" width="6.85546875" customWidth="1"/>
    <col min="3329" max="3329" width="9.5703125" customWidth="1"/>
    <col min="3330" max="3330" width="42" customWidth="1"/>
    <col min="3331" max="3331" width="6.140625" customWidth="1"/>
    <col min="3332" max="3332" width="8.42578125" customWidth="1"/>
    <col min="3333" max="3333" width="7.7109375" customWidth="1"/>
    <col min="3334" max="3334" width="7.28515625" customWidth="1"/>
    <col min="3335" max="3335" width="6.140625" customWidth="1"/>
    <col min="3336" max="3336" width="6.85546875" customWidth="1"/>
    <col min="3585" max="3585" width="9.5703125" customWidth="1"/>
    <col min="3586" max="3586" width="42" customWidth="1"/>
    <col min="3587" max="3587" width="6.140625" customWidth="1"/>
    <col min="3588" max="3588" width="8.42578125" customWidth="1"/>
    <col min="3589" max="3589" width="7.7109375" customWidth="1"/>
    <col min="3590" max="3590" width="7.28515625" customWidth="1"/>
    <col min="3591" max="3591" width="6.140625" customWidth="1"/>
    <col min="3592" max="3592" width="6.85546875" customWidth="1"/>
    <col min="3841" max="3841" width="9.5703125" customWidth="1"/>
    <col min="3842" max="3842" width="42" customWidth="1"/>
    <col min="3843" max="3843" width="6.140625" customWidth="1"/>
    <col min="3844" max="3844" width="8.42578125" customWidth="1"/>
    <col min="3845" max="3845" width="7.7109375" customWidth="1"/>
    <col min="3846" max="3846" width="7.28515625" customWidth="1"/>
    <col min="3847" max="3847" width="6.140625" customWidth="1"/>
    <col min="3848" max="3848" width="6.85546875" customWidth="1"/>
    <col min="4097" max="4097" width="9.5703125" customWidth="1"/>
    <col min="4098" max="4098" width="42" customWidth="1"/>
    <col min="4099" max="4099" width="6.140625" customWidth="1"/>
    <col min="4100" max="4100" width="8.42578125" customWidth="1"/>
    <col min="4101" max="4101" width="7.7109375" customWidth="1"/>
    <col min="4102" max="4102" width="7.28515625" customWidth="1"/>
    <col min="4103" max="4103" width="6.140625" customWidth="1"/>
    <col min="4104" max="4104" width="6.85546875" customWidth="1"/>
    <col min="4353" max="4353" width="9.5703125" customWidth="1"/>
    <col min="4354" max="4354" width="42" customWidth="1"/>
    <col min="4355" max="4355" width="6.140625" customWidth="1"/>
    <col min="4356" max="4356" width="8.42578125" customWidth="1"/>
    <col min="4357" max="4357" width="7.7109375" customWidth="1"/>
    <col min="4358" max="4358" width="7.28515625" customWidth="1"/>
    <col min="4359" max="4359" width="6.140625" customWidth="1"/>
    <col min="4360" max="4360" width="6.85546875" customWidth="1"/>
    <col min="4609" max="4609" width="9.5703125" customWidth="1"/>
    <col min="4610" max="4610" width="42" customWidth="1"/>
    <col min="4611" max="4611" width="6.140625" customWidth="1"/>
    <col min="4612" max="4612" width="8.42578125" customWidth="1"/>
    <col min="4613" max="4613" width="7.7109375" customWidth="1"/>
    <col min="4614" max="4614" width="7.28515625" customWidth="1"/>
    <col min="4615" max="4615" width="6.140625" customWidth="1"/>
    <col min="4616" max="4616" width="6.85546875" customWidth="1"/>
    <col min="4865" max="4865" width="9.5703125" customWidth="1"/>
    <col min="4866" max="4866" width="42" customWidth="1"/>
    <col min="4867" max="4867" width="6.140625" customWidth="1"/>
    <col min="4868" max="4868" width="8.42578125" customWidth="1"/>
    <col min="4869" max="4869" width="7.7109375" customWidth="1"/>
    <col min="4870" max="4870" width="7.28515625" customWidth="1"/>
    <col min="4871" max="4871" width="6.140625" customWidth="1"/>
    <col min="4872" max="4872" width="6.85546875" customWidth="1"/>
    <col min="5121" max="5121" width="9.5703125" customWidth="1"/>
    <col min="5122" max="5122" width="42" customWidth="1"/>
    <col min="5123" max="5123" width="6.140625" customWidth="1"/>
    <col min="5124" max="5124" width="8.42578125" customWidth="1"/>
    <col min="5125" max="5125" width="7.7109375" customWidth="1"/>
    <col min="5126" max="5126" width="7.28515625" customWidth="1"/>
    <col min="5127" max="5127" width="6.140625" customWidth="1"/>
    <col min="5128" max="5128" width="6.85546875" customWidth="1"/>
    <col min="5377" max="5377" width="9.5703125" customWidth="1"/>
    <col min="5378" max="5378" width="42" customWidth="1"/>
    <col min="5379" max="5379" width="6.140625" customWidth="1"/>
    <col min="5380" max="5380" width="8.42578125" customWidth="1"/>
    <col min="5381" max="5381" width="7.7109375" customWidth="1"/>
    <col min="5382" max="5382" width="7.28515625" customWidth="1"/>
    <col min="5383" max="5383" width="6.140625" customWidth="1"/>
    <col min="5384" max="5384" width="6.85546875" customWidth="1"/>
    <col min="5633" max="5633" width="9.5703125" customWidth="1"/>
    <col min="5634" max="5634" width="42" customWidth="1"/>
    <col min="5635" max="5635" width="6.140625" customWidth="1"/>
    <col min="5636" max="5636" width="8.42578125" customWidth="1"/>
    <col min="5637" max="5637" width="7.7109375" customWidth="1"/>
    <col min="5638" max="5638" width="7.28515625" customWidth="1"/>
    <col min="5639" max="5639" width="6.140625" customWidth="1"/>
    <col min="5640" max="5640" width="6.85546875" customWidth="1"/>
    <col min="5889" max="5889" width="9.5703125" customWidth="1"/>
    <col min="5890" max="5890" width="42" customWidth="1"/>
    <col min="5891" max="5891" width="6.140625" customWidth="1"/>
    <col min="5892" max="5892" width="8.42578125" customWidth="1"/>
    <col min="5893" max="5893" width="7.7109375" customWidth="1"/>
    <col min="5894" max="5894" width="7.28515625" customWidth="1"/>
    <col min="5895" max="5895" width="6.140625" customWidth="1"/>
    <col min="5896" max="5896" width="6.85546875" customWidth="1"/>
    <col min="6145" max="6145" width="9.5703125" customWidth="1"/>
    <col min="6146" max="6146" width="42" customWidth="1"/>
    <col min="6147" max="6147" width="6.140625" customWidth="1"/>
    <col min="6148" max="6148" width="8.42578125" customWidth="1"/>
    <col min="6149" max="6149" width="7.7109375" customWidth="1"/>
    <col min="6150" max="6150" width="7.28515625" customWidth="1"/>
    <col min="6151" max="6151" width="6.140625" customWidth="1"/>
    <col min="6152" max="6152" width="6.85546875" customWidth="1"/>
    <col min="6401" max="6401" width="9.5703125" customWidth="1"/>
    <col min="6402" max="6402" width="42" customWidth="1"/>
    <col min="6403" max="6403" width="6.140625" customWidth="1"/>
    <col min="6404" max="6404" width="8.42578125" customWidth="1"/>
    <col min="6405" max="6405" width="7.7109375" customWidth="1"/>
    <col min="6406" max="6406" width="7.28515625" customWidth="1"/>
    <col min="6407" max="6407" width="6.140625" customWidth="1"/>
    <col min="6408" max="6408" width="6.85546875" customWidth="1"/>
    <col min="6657" max="6657" width="9.5703125" customWidth="1"/>
    <col min="6658" max="6658" width="42" customWidth="1"/>
    <col min="6659" max="6659" width="6.140625" customWidth="1"/>
    <col min="6660" max="6660" width="8.42578125" customWidth="1"/>
    <col min="6661" max="6661" width="7.7109375" customWidth="1"/>
    <col min="6662" max="6662" width="7.28515625" customWidth="1"/>
    <col min="6663" max="6663" width="6.140625" customWidth="1"/>
    <col min="6664" max="6664" width="6.85546875" customWidth="1"/>
    <col min="6913" max="6913" width="9.5703125" customWidth="1"/>
    <col min="6914" max="6914" width="42" customWidth="1"/>
    <col min="6915" max="6915" width="6.140625" customWidth="1"/>
    <col min="6916" max="6916" width="8.42578125" customWidth="1"/>
    <col min="6917" max="6917" width="7.7109375" customWidth="1"/>
    <col min="6918" max="6918" width="7.28515625" customWidth="1"/>
    <col min="6919" max="6919" width="6.140625" customWidth="1"/>
    <col min="6920" max="6920" width="6.85546875" customWidth="1"/>
    <col min="7169" max="7169" width="9.5703125" customWidth="1"/>
    <col min="7170" max="7170" width="42" customWidth="1"/>
    <col min="7171" max="7171" width="6.140625" customWidth="1"/>
    <col min="7172" max="7172" width="8.42578125" customWidth="1"/>
    <col min="7173" max="7173" width="7.7109375" customWidth="1"/>
    <col min="7174" max="7174" width="7.28515625" customWidth="1"/>
    <col min="7175" max="7175" width="6.140625" customWidth="1"/>
    <col min="7176" max="7176" width="6.85546875" customWidth="1"/>
    <col min="7425" max="7425" width="9.5703125" customWidth="1"/>
    <col min="7426" max="7426" width="42" customWidth="1"/>
    <col min="7427" max="7427" width="6.140625" customWidth="1"/>
    <col min="7428" max="7428" width="8.42578125" customWidth="1"/>
    <col min="7429" max="7429" width="7.7109375" customWidth="1"/>
    <col min="7430" max="7430" width="7.28515625" customWidth="1"/>
    <col min="7431" max="7431" width="6.140625" customWidth="1"/>
    <col min="7432" max="7432" width="6.85546875" customWidth="1"/>
    <col min="7681" max="7681" width="9.5703125" customWidth="1"/>
    <col min="7682" max="7682" width="42" customWidth="1"/>
    <col min="7683" max="7683" width="6.140625" customWidth="1"/>
    <col min="7684" max="7684" width="8.42578125" customWidth="1"/>
    <col min="7685" max="7685" width="7.7109375" customWidth="1"/>
    <col min="7686" max="7686" width="7.28515625" customWidth="1"/>
    <col min="7687" max="7687" width="6.140625" customWidth="1"/>
    <col min="7688" max="7688" width="6.85546875" customWidth="1"/>
    <col min="7937" max="7937" width="9.5703125" customWidth="1"/>
    <col min="7938" max="7938" width="42" customWidth="1"/>
    <col min="7939" max="7939" width="6.140625" customWidth="1"/>
    <col min="7940" max="7940" width="8.42578125" customWidth="1"/>
    <col min="7941" max="7941" width="7.7109375" customWidth="1"/>
    <col min="7942" max="7942" width="7.28515625" customWidth="1"/>
    <col min="7943" max="7943" width="6.140625" customWidth="1"/>
    <col min="7944" max="7944" width="6.85546875" customWidth="1"/>
    <col min="8193" max="8193" width="9.5703125" customWidth="1"/>
    <col min="8194" max="8194" width="42" customWidth="1"/>
    <col min="8195" max="8195" width="6.140625" customWidth="1"/>
    <col min="8196" max="8196" width="8.42578125" customWidth="1"/>
    <col min="8197" max="8197" width="7.7109375" customWidth="1"/>
    <col min="8198" max="8198" width="7.28515625" customWidth="1"/>
    <col min="8199" max="8199" width="6.140625" customWidth="1"/>
    <col min="8200" max="8200" width="6.85546875" customWidth="1"/>
    <col min="8449" max="8449" width="9.5703125" customWidth="1"/>
    <col min="8450" max="8450" width="42" customWidth="1"/>
    <col min="8451" max="8451" width="6.140625" customWidth="1"/>
    <col min="8452" max="8452" width="8.42578125" customWidth="1"/>
    <col min="8453" max="8453" width="7.7109375" customWidth="1"/>
    <col min="8454" max="8454" width="7.28515625" customWidth="1"/>
    <col min="8455" max="8455" width="6.140625" customWidth="1"/>
    <col min="8456" max="8456" width="6.85546875" customWidth="1"/>
    <col min="8705" max="8705" width="9.5703125" customWidth="1"/>
    <col min="8706" max="8706" width="42" customWidth="1"/>
    <col min="8707" max="8707" width="6.140625" customWidth="1"/>
    <col min="8708" max="8708" width="8.42578125" customWidth="1"/>
    <col min="8709" max="8709" width="7.7109375" customWidth="1"/>
    <col min="8710" max="8710" width="7.28515625" customWidth="1"/>
    <col min="8711" max="8711" width="6.140625" customWidth="1"/>
    <col min="8712" max="8712" width="6.85546875" customWidth="1"/>
    <col min="8961" max="8961" width="9.5703125" customWidth="1"/>
    <col min="8962" max="8962" width="42" customWidth="1"/>
    <col min="8963" max="8963" width="6.140625" customWidth="1"/>
    <col min="8964" max="8964" width="8.42578125" customWidth="1"/>
    <col min="8965" max="8965" width="7.7109375" customWidth="1"/>
    <col min="8966" max="8966" width="7.28515625" customWidth="1"/>
    <col min="8967" max="8967" width="6.140625" customWidth="1"/>
    <col min="8968" max="8968" width="6.85546875" customWidth="1"/>
    <col min="9217" max="9217" width="9.5703125" customWidth="1"/>
    <col min="9218" max="9218" width="42" customWidth="1"/>
    <col min="9219" max="9219" width="6.140625" customWidth="1"/>
    <col min="9220" max="9220" width="8.42578125" customWidth="1"/>
    <col min="9221" max="9221" width="7.7109375" customWidth="1"/>
    <col min="9222" max="9222" width="7.28515625" customWidth="1"/>
    <col min="9223" max="9223" width="6.140625" customWidth="1"/>
    <col min="9224" max="9224" width="6.85546875" customWidth="1"/>
    <col min="9473" max="9473" width="9.5703125" customWidth="1"/>
    <col min="9474" max="9474" width="42" customWidth="1"/>
    <col min="9475" max="9475" width="6.140625" customWidth="1"/>
    <col min="9476" max="9476" width="8.42578125" customWidth="1"/>
    <col min="9477" max="9477" width="7.7109375" customWidth="1"/>
    <col min="9478" max="9478" width="7.28515625" customWidth="1"/>
    <col min="9479" max="9479" width="6.140625" customWidth="1"/>
    <col min="9480" max="9480" width="6.85546875" customWidth="1"/>
    <col min="9729" max="9729" width="9.5703125" customWidth="1"/>
    <col min="9730" max="9730" width="42" customWidth="1"/>
    <col min="9731" max="9731" width="6.140625" customWidth="1"/>
    <col min="9732" max="9732" width="8.42578125" customWidth="1"/>
    <col min="9733" max="9733" width="7.7109375" customWidth="1"/>
    <col min="9734" max="9734" width="7.28515625" customWidth="1"/>
    <col min="9735" max="9735" width="6.140625" customWidth="1"/>
    <col min="9736" max="9736" width="6.85546875" customWidth="1"/>
    <col min="9985" max="9985" width="9.5703125" customWidth="1"/>
    <col min="9986" max="9986" width="42" customWidth="1"/>
    <col min="9987" max="9987" width="6.140625" customWidth="1"/>
    <col min="9988" max="9988" width="8.42578125" customWidth="1"/>
    <col min="9989" max="9989" width="7.7109375" customWidth="1"/>
    <col min="9990" max="9990" width="7.28515625" customWidth="1"/>
    <col min="9991" max="9991" width="6.140625" customWidth="1"/>
    <col min="9992" max="9992" width="6.85546875" customWidth="1"/>
    <col min="10241" max="10241" width="9.5703125" customWidth="1"/>
    <col min="10242" max="10242" width="42" customWidth="1"/>
    <col min="10243" max="10243" width="6.140625" customWidth="1"/>
    <col min="10244" max="10244" width="8.42578125" customWidth="1"/>
    <col min="10245" max="10245" width="7.7109375" customWidth="1"/>
    <col min="10246" max="10246" width="7.28515625" customWidth="1"/>
    <col min="10247" max="10247" width="6.140625" customWidth="1"/>
    <col min="10248" max="10248" width="6.85546875" customWidth="1"/>
    <col min="10497" max="10497" width="9.5703125" customWidth="1"/>
    <col min="10498" max="10498" width="42" customWidth="1"/>
    <col min="10499" max="10499" width="6.140625" customWidth="1"/>
    <col min="10500" max="10500" width="8.42578125" customWidth="1"/>
    <col min="10501" max="10501" width="7.7109375" customWidth="1"/>
    <col min="10502" max="10502" width="7.28515625" customWidth="1"/>
    <col min="10503" max="10503" width="6.140625" customWidth="1"/>
    <col min="10504" max="10504" width="6.85546875" customWidth="1"/>
    <col min="10753" max="10753" width="9.5703125" customWidth="1"/>
    <col min="10754" max="10754" width="42" customWidth="1"/>
    <col min="10755" max="10755" width="6.140625" customWidth="1"/>
    <col min="10756" max="10756" width="8.42578125" customWidth="1"/>
    <col min="10757" max="10757" width="7.7109375" customWidth="1"/>
    <col min="10758" max="10758" width="7.28515625" customWidth="1"/>
    <col min="10759" max="10759" width="6.140625" customWidth="1"/>
    <col min="10760" max="10760" width="6.85546875" customWidth="1"/>
    <col min="11009" max="11009" width="9.5703125" customWidth="1"/>
    <col min="11010" max="11010" width="42" customWidth="1"/>
    <col min="11011" max="11011" width="6.140625" customWidth="1"/>
    <col min="11012" max="11012" width="8.42578125" customWidth="1"/>
    <col min="11013" max="11013" width="7.7109375" customWidth="1"/>
    <col min="11014" max="11014" width="7.28515625" customWidth="1"/>
    <col min="11015" max="11015" width="6.140625" customWidth="1"/>
    <col min="11016" max="11016" width="6.85546875" customWidth="1"/>
    <col min="11265" max="11265" width="9.5703125" customWidth="1"/>
    <col min="11266" max="11266" width="42" customWidth="1"/>
    <col min="11267" max="11267" width="6.140625" customWidth="1"/>
    <col min="11268" max="11268" width="8.42578125" customWidth="1"/>
    <col min="11269" max="11269" width="7.7109375" customWidth="1"/>
    <col min="11270" max="11270" width="7.28515625" customWidth="1"/>
    <col min="11271" max="11271" width="6.140625" customWidth="1"/>
    <col min="11272" max="11272" width="6.85546875" customWidth="1"/>
    <col min="11521" max="11521" width="9.5703125" customWidth="1"/>
    <col min="11522" max="11522" width="42" customWidth="1"/>
    <col min="11523" max="11523" width="6.140625" customWidth="1"/>
    <col min="11524" max="11524" width="8.42578125" customWidth="1"/>
    <col min="11525" max="11525" width="7.7109375" customWidth="1"/>
    <col min="11526" max="11526" width="7.28515625" customWidth="1"/>
    <col min="11527" max="11527" width="6.140625" customWidth="1"/>
    <col min="11528" max="11528" width="6.85546875" customWidth="1"/>
    <col min="11777" max="11777" width="9.5703125" customWidth="1"/>
    <col min="11778" max="11778" width="42" customWidth="1"/>
    <col min="11779" max="11779" width="6.140625" customWidth="1"/>
    <col min="11780" max="11780" width="8.42578125" customWidth="1"/>
    <col min="11781" max="11781" width="7.7109375" customWidth="1"/>
    <col min="11782" max="11782" width="7.28515625" customWidth="1"/>
    <col min="11783" max="11783" width="6.140625" customWidth="1"/>
    <col min="11784" max="11784" width="6.85546875" customWidth="1"/>
    <col min="12033" max="12033" width="9.5703125" customWidth="1"/>
    <col min="12034" max="12034" width="42" customWidth="1"/>
    <col min="12035" max="12035" width="6.140625" customWidth="1"/>
    <col min="12036" max="12036" width="8.42578125" customWidth="1"/>
    <col min="12037" max="12037" width="7.7109375" customWidth="1"/>
    <col min="12038" max="12038" width="7.28515625" customWidth="1"/>
    <col min="12039" max="12039" width="6.140625" customWidth="1"/>
    <col min="12040" max="12040" width="6.85546875" customWidth="1"/>
    <col min="12289" max="12289" width="9.5703125" customWidth="1"/>
    <col min="12290" max="12290" width="42" customWidth="1"/>
    <col min="12291" max="12291" width="6.140625" customWidth="1"/>
    <col min="12292" max="12292" width="8.42578125" customWidth="1"/>
    <col min="12293" max="12293" width="7.7109375" customWidth="1"/>
    <col min="12294" max="12294" width="7.28515625" customWidth="1"/>
    <col min="12295" max="12295" width="6.140625" customWidth="1"/>
    <col min="12296" max="12296" width="6.85546875" customWidth="1"/>
    <col min="12545" max="12545" width="9.5703125" customWidth="1"/>
    <col min="12546" max="12546" width="42" customWidth="1"/>
    <col min="12547" max="12547" width="6.140625" customWidth="1"/>
    <col min="12548" max="12548" width="8.42578125" customWidth="1"/>
    <col min="12549" max="12549" width="7.7109375" customWidth="1"/>
    <col min="12550" max="12550" width="7.28515625" customWidth="1"/>
    <col min="12551" max="12551" width="6.140625" customWidth="1"/>
    <col min="12552" max="12552" width="6.85546875" customWidth="1"/>
    <col min="12801" max="12801" width="9.5703125" customWidth="1"/>
    <col min="12802" max="12802" width="42" customWidth="1"/>
    <col min="12803" max="12803" width="6.140625" customWidth="1"/>
    <col min="12804" max="12804" width="8.42578125" customWidth="1"/>
    <col min="12805" max="12805" width="7.7109375" customWidth="1"/>
    <col min="12806" max="12806" width="7.28515625" customWidth="1"/>
    <col min="12807" max="12807" width="6.140625" customWidth="1"/>
    <col min="12808" max="12808" width="6.85546875" customWidth="1"/>
    <col min="13057" max="13057" width="9.5703125" customWidth="1"/>
    <col min="13058" max="13058" width="42" customWidth="1"/>
    <col min="13059" max="13059" width="6.140625" customWidth="1"/>
    <col min="13060" max="13060" width="8.42578125" customWidth="1"/>
    <col min="13061" max="13061" width="7.7109375" customWidth="1"/>
    <col min="13062" max="13062" width="7.28515625" customWidth="1"/>
    <col min="13063" max="13063" width="6.140625" customWidth="1"/>
    <col min="13064" max="13064" width="6.85546875" customWidth="1"/>
    <col min="13313" max="13313" width="9.5703125" customWidth="1"/>
    <col min="13314" max="13314" width="42" customWidth="1"/>
    <col min="13315" max="13315" width="6.140625" customWidth="1"/>
    <col min="13316" max="13316" width="8.42578125" customWidth="1"/>
    <col min="13317" max="13317" width="7.7109375" customWidth="1"/>
    <col min="13318" max="13318" width="7.28515625" customWidth="1"/>
    <col min="13319" max="13319" width="6.140625" customWidth="1"/>
    <col min="13320" max="13320" width="6.85546875" customWidth="1"/>
    <col min="13569" max="13569" width="9.5703125" customWidth="1"/>
    <col min="13570" max="13570" width="42" customWidth="1"/>
    <col min="13571" max="13571" width="6.140625" customWidth="1"/>
    <col min="13572" max="13572" width="8.42578125" customWidth="1"/>
    <col min="13573" max="13573" width="7.7109375" customWidth="1"/>
    <col min="13574" max="13574" width="7.28515625" customWidth="1"/>
    <col min="13575" max="13575" width="6.140625" customWidth="1"/>
    <col min="13576" max="13576" width="6.85546875" customWidth="1"/>
    <col min="13825" max="13825" width="9.5703125" customWidth="1"/>
    <col min="13826" max="13826" width="42" customWidth="1"/>
    <col min="13827" max="13827" width="6.140625" customWidth="1"/>
    <col min="13828" max="13828" width="8.42578125" customWidth="1"/>
    <col min="13829" max="13829" width="7.7109375" customWidth="1"/>
    <col min="13830" max="13830" width="7.28515625" customWidth="1"/>
    <col min="13831" max="13831" width="6.140625" customWidth="1"/>
    <col min="13832" max="13832" width="6.85546875" customWidth="1"/>
    <col min="14081" max="14081" width="9.5703125" customWidth="1"/>
    <col min="14082" max="14082" width="42" customWidth="1"/>
    <col min="14083" max="14083" width="6.140625" customWidth="1"/>
    <col min="14084" max="14084" width="8.42578125" customWidth="1"/>
    <col min="14085" max="14085" width="7.7109375" customWidth="1"/>
    <col min="14086" max="14086" width="7.28515625" customWidth="1"/>
    <col min="14087" max="14087" width="6.140625" customWidth="1"/>
    <col min="14088" max="14088" width="6.85546875" customWidth="1"/>
    <col min="14337" max="14337" width="9.5703125" customWidth="1"/>
    <col min="14338" max="14338" width="42" customWidth="1"/>
    <col min="14339" max="14339" width="6.140625" customWidth="1"/>
    <col min="14340" max="14340" width="8.42578125" customWidth="1"/>
    <col min="14341" max="14341" width="7.7109375" customWidth="1"/>
    <col min="14342" max="14342" width="7.28515625" customWidth="1"/>
    <col min="14343" max="14343" width="6.140625" customWidth="1"/>
    <col min="14344" max="14344" width="6.85546875" customWidth="1"/>
    <col min="14593" max="14593" width="9.5703125" customWidth="1"/>
    <col min="14594" max="14594" width="42" customWidth="1"/>
    <col min="14595" max="14595" width="6.140625" customWidth="1"/>
    <col min="14596" max="14596" width="8.42578125" customWidth="1"/>
    <col min="14597" max="14597" width="7.7109375" customWidth="1"/>
    <col min="14598" max="14598" width="7.28515625" customWidth="1"/>
    <col min="14599" max="14599" width="6.140625" customWidth="1"/>
    <col min="14600" max="14600" width="6.85546875" customWidth="1"/>
    <col min="14849" max="14849" width="9.5703125" customWidth="1"/>
    <col min="14850" max="14850" width="42" customWidth="1"/>
    <col min="14851" max="14851" width="6.140625" customWidth="1"/>
    <col min="14852" max="14852" width="8.42578125" customWidth="1"/>
    <col min="14853" max="14853" width="7.7109375" customWidth="1"/>
    <col min="14854" max="14854" width="7.28515625" customWidth="1"/>
    <col min="14855" max="14855" width="6.140625" customWidth="1"/>
    <col min="14856" max="14856" width="6.85546875" customWidth="1"/>
    <col min="15105" max="15105" width="9.5703125" customWidth="1"/>
    <col min="15106" max="15106" width="42" customWidth="1"/>
    <col min="15107" max="15107" width="6.140625" customWidth="1"/>
    <col min="15108" max="15108" width="8.42578125" customWidth="1"/>
    <col min="15109" max="15109" width="7.7109375" customWidth="1"/>
    <col min="15110" max="15110" width="7.28515625" customWidth="1"/>
    <col min="15111" max="15111" width="6.140625" customWidth="1"/>
    <col min="15112" max="15112" width="6.85546875" customWidth="1"/>
    <col min="15361" max="15361" width="9.5703125" customWidth="1"/>
    <col min="15362" max="15362" width="42" customWidth="1"/>
    <col min="15363" max="15363" width="6.140625" customWidth="1"/>
    <col min="15364" max="15364" width="8.42578125" customWidth="1"/>
    <col min="15365" max="15365" width="7.7109375" customWidth="1"/>
    <col min="15366" max="15366" width="7.28515625" customWidth="1"/>
    <col min="15367" max="15367" width="6.140625" customWidth="1"/>
    <col min="15368" max="15368" width="6.85546875" customWidth="1"/>
    <col min="15617" max="15617" width="9.5703125" customWidth="1"/>
    <col min="15618" max="15618" width="42" customWidth="1"/>
    <col min="15619" max="15619" width="6.140625" customWidth="1"/>
    <col min="15620" max="15620" width="8.42578125" customWidth="1"/>
    <col min="15621" max="15621" width="7.7109375" customWidth="1"/>
    <col min="15622" max="15622" width="7.28515625" customWidth="1"/>
    <col min="15623" max="15623" width="6.140625" customWidth="1"/>
    <col min="15624" max="15624" width="6.85546875" customWidth="1"/>
    <col min="15873" max="15873" width="9.5703125" customWidth="1"/>
    <col min="15874" max="15874" width="42" customWidth="1"/>
    <col min="15875" max="15875" width="6.140625" customWidth="1"/>
    <col min="15876" max="15876" width="8.42578125" customWidth="1"/>
    <col min="15877" max="15877" width="7.7109375" customWidth="1"/>
    <col min="15878" max="15878" width="7.28515625" customWidth="1"/>
    <col min="15879" max="15879" width="6.140625" customWidth="1"/>
    <col min="15880" max="15880" width="6.85546875" customWidth="1"/>
    <col min="16129" max="16129" width="9.5703125" customWidth="1"/>
    <col min="16130" max="16130" width="42" customWidth="1"/>
    <col min="16131" max="16131" width="6.140625" customWidth="1"/>
    <col min="16132" max="16132" width="8.42578125" customWidth="1"/>
    <col min="16133" max="16133" width="7.7109375" customWidth="1"/>
    <col min="16134" max="16134" width="7.28515625" customWidth="1"/>
    <col min="16135" max="16135" width="6.140625" customWidth="1"/>
    <col min="16136" max="16136" width="6.85546875" customWidth="1"/>
  </cols>
  <sheetData>
    <row r="1" spans="1:9" ht="18.75" x14ac:dyDescent="0.25">
      <c r="A1" s="165" t="s">
        <v>1202</v>
      </c>
      <c r="B1" s="166"/>
      <c r="C1" s="251" t="s">
        <v>1203</v>
      </c>
      <c r="D1" s="251"/>
      <c r="E1" s="166"/>
      <c r="F1" s="251" t="s">
        <v>1204</v>
      </c>
      <c r="G1" s="251"/>
      <c r="H1" s="166"/>
      <c r="I1" s="166"/>
    </row>
    <row r="2" spans="1:9" s="169" customFormat="1" ht="109.5" customHeight="1" x14ac:dyDescent="0.2">
      <c r="A2" s="28"/>
      <c r="B2" s="167" t="s">
        <v>6</v>
      </c>
      <c r="C2" s="167" t="s">
        <v>1205</v>
      </c>
      <c r="D2" s="167" t="s">
        <v>1206</v>
      </c>
      <c r="E2" s="167" t="s">
        <v>1207</v>
      </c>
      <c r="F2" s="167" t="s">
        <v>1208</v>
      </c>
      <c r="G2" s="167" t="s">
        <v>1209</v>
      </c>
      <c r="H2" s="167" t="s">
        <v>1210</v>
      </c>
      <c r="I2" s="168"/>
    </row>
    <row r="3" spans="1:9" ht="28.5" customHeight="1" x14ac:dyDescent="0.25">
      <c r="A3" s="170" t="s">
        <v>812</v>
      </c>
      <c r="B3" s="171" t="s">
        <v>813</v>
      </c>
      <c r="C3" s="172">
        <v>5</v>
      </c>
      <c r="D3" s="173">
        <v>0.49</v>
      </c>
      <c r="E3" s="173">
        <v>0.01</v>
      </c>
      <c r="F3" s="172">
        <f t="shared" ref="F3:F8" si="0">(E3+D3)*C3</f>
        <v>2.5</v>
      </c>
      <c r="G3" s="173">
        <f t="shared" ref="G3:G8" si="1">F3*0.2</f>
        <v>0.5</v>
      </c>
      <c r="H3" s="173">
        <f t="shared" ref="H3:H8" si="2">F3+G3</f>
        <v>3</v>
      </c>
      <c r="I3" s="174"/>
    </row>
    <row r="4" spans="1:9" ht="51.75" x14ac:dyDescent="0.25">
      <c r="A4" s="170" t="s">
        <v>1066</v>
      </c>
      <c r="B4" s="171" t="s">
        <v>1211</v>
      </c>
      <c r="C4" s="172">
        <v>1</v>
      </c>
      <c r="D4" s="173">
        <v>5.68</v>
      </c>
      <c r="E4" s="173">
        <v>1.79</v>
      </c>
      <c r="F4" s="172">
        <f t="shared" si="0"/>
        <v>7.47</v>
      </c>
      <c r="G4" s="173">
        <f t="shared" si="1"/>
        <v>1.494</v>
      </c>
      <c r="H4" s="173">
        <f t="shared" si="2"/>
        <v>8.9640000000000004</v>
      </c>
      <c r="I4" s="174"/>
    </row>
    <row r="5" spans="1:9" x14ac:dyDescent="0.25">
      <c r="A5" s="170" t="s">
        <v>808</v>
      </c>
      <c r="B5" s="171" t="s">
        <v>809</v>
      </c>
      <c r="C5" s="172">
        <v>1</v>
      </c>
      <c r="D5" s="173">
        <v>3.24</v>
      </c>
      <c r="E5" s="173"/>
      <c r="F5" s="172">
        <f t="shared" si="0"/>
        <v>3.24</v>
      </c>
      <c r="G5" s="173">
        <f t="shared" si="1"/>
        <v>0.64800000000000013</v>
      </c>
      <c r="H5" s="173">
        <f t="shared" si="2"/>
        <v>3.8880000000000003</v>
      </c>
      <c r="I5" s="174"/>
    </row>
    <row r="6" spans="1:9" ht="26.25" x14ac:dyDescent="0.25">
      <c r="A6" s="170" t="s">
        <v>1156</v>
      </c>
      <c r="B6" s="171" t="s">
        <v>1212</v>
      </c>
      <c r="C6" s="172">
        <v>1</v>
      </c>
      <c r="D6" s="173">
        <v>5.27</v>
      </c>
      <c r="E6" s="173">
        <v>1.58</v>
      </c>
      <c r="F6" s="172">
        <f t="shared" si="0"/>
        <v>6.85</v>
      </c>
      <c r="G6" s="173">
        <f t="shared" si="1"/>
        <v>1.37</v>
      </c>
      <c r="H6" s="173">
        <f t="shared" si="2"/>
        <v>8.2199999999999989</v>
      </c>
      <c r="I6" s="174"/>
    </row>
    <row r="7" spans="1:9" ht="51.75" x14ac:dyDescent="0.25">
      <c r="A7" s="170" t="s">
        <v>1188</v>
      </c>
      <c r="B7" s="171" t="s">
        <v>1189</v>
      </c>
      <c r="C7" s="172">
        <v>1</v>
      </c>
      <c r="D7" s="173">
        <v>9.7100000000000009</v>
      </c>
      <c r="E7" s="173">
        <v>0.02</v>
      </c>
      <c r="F7" s="172">
        <f t="shared" si="0"/>
        <v>9.73</v>
      </c>
      <c r="G7" s="173">
        <f t="shared" si="1"/>
        <v>1.9460000000000002</v>
      </c>
      <c r="H7" s="173">
        <f t="shared" si="2"/>
        <v>11.676</v>
      </c>
      <c r="I7" s="174"/>
    </row>
    <row r="8" spans="1:9" ht="26.25" x14ac:dyDescent="0.25">
      <c r="A8" s="170" t="s">
        <v>1190</v>
      </c>
      <c r="B8" s="171" t="s">
        <v>1191</v>
      </c>
      <c r="C8" s="172">
        <v>1</v>
      </c>
      <c r="D8" s="173">
        <v>0.65</v>
      </c>
      <c r="E8" s="173">
        <v>0.42</v>
      </c>
      <c r="F8" s="172">
        <f t="shared" si="0"/>
        <v>1.07</v>
      </c>
      <c r="G8" s="173">
        <f t="shared" si="1"/>
        <v>0.21400000000000002</v>
      </c>
      <c r="H8" s="173">
        <f t="shared" si="2"/>
        <v>1.284</v>
      </c>
      <c r="I8" s="174"/>
    </row>
    <row r="9" spans="1:9" x14ac:dyDescent="0.25">
      <c r="A9" s="175"/>
      <c r="B9" s="176" t="s">
        <v>1213</v>
      </c>
      <c r="C9" s="177"/>
      <c r="D9" s="177"/>
      <c r="E9" s="178">
        <f>SUM(E3:E8)</f>
        <v>3.82</v>
      </c>
      <c r="F9" s="177">
        <f>SUM(F3:F8)</f>
        <v>30.86</v>
      </c>
      <c r="G9" s="178">
        <f>SUM(G3:G8)</f>
        <v>6.1720000000000006</v>
      </c>
      <c r="H9" s="178">
        <f>SUM(H3:H8)</f>
        <v>37.031999999999996</v>
      </c>
      <c r="I9" s="166"/>
    </row>
    <row r="10" spans="1:9" x14ac:dyDescent="0.25">
      <c r="A10" s="179"/>
      <c r="B10" s="166"/>
      <c r="C10" s="166"/>
      <c r="D10" s="166"/>
      <c r="E10" s="166"/>
      <c r="F10" s="166"/>
      <c r="G10" s="166"/>
      <c r="H10" s="166"/>
      <c r="I10" s="166"/>
    </row>
    <row r="11" spans="1:9" ht="18.75" x14ac:dyDescent="0.25">
      <c r="A11" s="165" t="s">
        <v>1214</v>
      </c>
      <c r="B11" s="166"/>
      <c r="C11" s="166"/>
      <c r="D11" s="166"/>
      <c r="E11" s="166"/>
      <c r="F11" s="166"/>
      <c r="G11" s="166"/>
      <c r="H11" s="166"/>
      <c r="I11" s="166"/>
    </row>
    <row r="12" spans="1:9" s="169" customFormat="1" ht="97.5" customHeight="1" x14ac:dyDescent="0.2">
      <c r="A12" s="28"/>
      <c r="B12" s="167" t="s">
        <v>6</v>
      </c>
      <c r="C12" s="167" t="s">
        <v>1205</v>
      </c>
      <c r="D12" s="167" t="s">
        <v>1206</v>
      </c>
      <c r="E12" s="167" t="s">
        <v>1207</v>
      </c>
      <c r="F12" s="167" t="s">
        <v>1208</v>
      </c>
      <c r="G12" s="167" t="s">
        <v>1209</v>
      </c>
      <c r="H12" s="167" t="s">
        <v>1210</v>
      </c>
      <c r="I12" s="153"/>
    </row>
    <row r="13" spans="1:9" ht="26.25" x14ac:dyDescent="0.25">
      <c r="A13" s="170" t="s">
        <v>1170</v>
      </c>
      <c r="B13" s="171" t="s">
        <v>1215</v>
      </c>
      <c r="C13" s="31">
        <v>1</v>
      </c>
      <c r="D13" s="67">
        <v>3.88</v>
      </c>
      <c r="E13" s="31">
        <v>0.87</v>
      </c>
      <c r="F13" s="31">
        <f>(E13+D13)*C13</f>
        <v>4.75</v>
      </c>
      <c r="G13" s="67">
        <f>F13*0.2</f>
        <v>0.95000000000000007</v>
      </c>
      <c r="H13" s="67">
        <f>F13+G13</f>
        <v>5.7</v>
      </c>
      <c r="I13" s="166"/>
    </row>
    <row r="14" spans="1:9" ht="51.75" x14ac:dyDescent="0.25">
      <c r="A14" s="170" t="s">
        <v>1188</v>
      </c>
      <c r="B14" s="171" t="s">
        <v>1189</v>
      </c>
      <c r="C14" s="31">
        <v>1</v>
      </c>
      <c r="D14" s="67">
        <v>9.7100000000000009</v>
      </c>
      <c r="E14" s="31">
        <v>0.39</v>
      </c>
      <c r="F14" s="31">
        <f>(E14+D14)*C14</f>
        <v>10.100000000000001</v>
      </c>
      <c r="G14" s="67">
        <f>F14*0.2</f>
        <v>2.0200000000000005</v>
      </c>
      <c r="H14" s="67">
        <f>F14+G14</f>
        <v>12.120000000000001</v>
      </c>
      <c r="I14" s="166"/>
    </row>
    <row r="15" spans="1:9" x14ac:dyDescent="0.25">
      <c r="A15" s="170" t="s">
        <v>808</v>
      </c>
      <c r="B15" s="171" t="s">
        <v>809</v>
      </c>
      <c r="C15" s="31">
        <v>1</v>
      </c>
      <c r="D15" s="67">
        <v>3.24</v>
      </c>
      <c r="E15" s="31"/>
      <c r="F15" s="31">
        <f>(E15+D15)*C15</f>
        <v>3.24</v>
      </c>
      <c r="G15" s="67">
        <f>F15*0.2</f>
        <v>0.64800000000000013</v>
      </c>
      <c r="H15" s="67">
        <f>F15+G15</f>
        <v>3.8880000000000003</v>
      </c>
      <c r="I15" s="166"/>
    </row>
    <row r="16" spans="1:9" s="183" customFormat="1" x14ac:dyDescent="0.25">
      <c r="A16" s="175"/>
      <c r="B16" s="180" t="s">
        <v>1213</v>
      </c>
      <c r="C16" s="180"/>
      <c r="D16" s="180"/>
      <c r="E16" s="180">
        <f>SUM(E13:E15)</f>
        <v>1.26</v>
      </c>
      <c r="F16" s="180">
        <f>SUM(F13:F15)</f>
        <v>18.090000000000003</v>
      </c>
      <c r="G16" s="181">
        <f>SUM(G13:G15)</f>
        <v>3.6180000000000008</v>
      </c>
      <c r="H16" s="181">
        <f>SUM(H13:H15)</f>
        <v>21.708000000000002</v>
      </c>
      <c r="I16" s="182"/>
    </row>
    <row r="17" spans="1:9" ht="163.5" customHeight="1" x14ac:dyDescent="0.25">
      <c r="A17" s="179"/>
      <c r="B17" s="166"/>
      <c r="C17" s="166"/>
      <c r="D17" s="166"/>
      <c r="E17" s="166"/>
      <c r="F17" s="166"/>
      <c r="G17" s="166"/>
      <c r="H17" s="166"/>
      <c r="I17" s="166"/>
    </row>
    <row r="18" spans="1:9" ht="18.75" x14ac:dyDescent="0.25">
      <c r="A18" s="165" t="s">
        <v>1216</v>
      </c>
      <c r="B18" s="166"/>
      <c r="C18" s="166"/>
      <c r="D18" s="166"/>
      <c r="E18" s="166"/>
      <c r="F18" s="166"/>
      <c r="G18" s="166"/>
      <c r="H18" s="166"/>
      <c r="I18" s="166"/>
    </row>
    <row r="19" spans="1:9" hidden="1" x14ac:dyDescent="0.25">
      <c r="A19" s="179"/>
      <c r="B19" s="166"/>
      <c r="C19" s="166"/>
      <c r="D19" s="166"/>
      <c r="E19" s="166"/>
      <c r="F19" s="166"/>
      <c r="G19" s="166"/>
      <c r="H19" s="166"/>
      <c r="I19" s="166"/>
    </row>
    <row r="20" spans="1:9" s="185" customFormat="1" ht="108" customHeight="1" x14ac:dyDescent="0.25">
      <c r="A20" s="28"/>
      <c r="B20" s="167" t="s">
        <v>6</v>
      </c>
      <c r="C20" s="167" t="s">
        <v>1205</v>
      </c>
      <c r="D20" s="167" t="s">
        <v>1206</v>
      </c>
      <c r="E20" s="167" t="s">
        <v>1207</v>
      </c>
      <c r="F20" s="167" t="s">
        <v>1208</v>
      </c>
      <c r="G20" s="167" t="s">
        <v>1209</v>
      </c>
      <c r="H20" s="167" t="s">
        <v>1210</v>
      </c>
      <c r="I20" s="184"/>
    </row>
    <row r="21" spans="1:9" x14ac:dyDescent="0.25">
      <c r="A21" s="170" t="s">
        <v>1184</v>
      </c>
      <c r="B21" s="171" t="s">
        <v>1185</v>
      </c>
      <c r="C21" s="31">
        <v>1</v>
      </c>
      <c r="D21" s="67">
        <v>4.05</v>
      </c>
      <c r="E21" s="31">
        <v>0.23</v>
      </c>
      <c r="F21" s="31">
        <f>(E21+D21)*C21</f>
        <v>4.28</v>
      </c>
      <c r="G21" s="67">
        <f>F21*0.2</f>
        <v>0.85600000000000009</v>
      </c>
      <c r="H21" s="67">
        <f>F21+G21</f>
        <v>5.1360000000000001</v>
      </c>
      <c r="I21" s="166"/>
    </row>
    <row r="22" spans="1:9" ht="51.75" x14ac:dyDescent="0.25">
      <c r="A22" s="170" t="s">
        <v>1188</v>
      </c>
      <c r="B22" s="171" t="s">
        <v>1189</v>
      </c>
      <c r="C22" s="31">
        <v>1</v>
      </c>
      <c r="D22" s="67">
        <v>9.7100000000000009</v>
      </c>
      <c r="E22" s="31">
        <v>0.39</v>
      </c>
      <c r="F22" s="31">
        <f>(E22+D22)*C22</f>
        <v>10.100000000000001</v>
      </c>
      <c r="G22" s="67">
        <f>F22*0.2</f>
        <v>2.0200000000000005</v>
      </c>
      <c r="H22" s="67">
        <f>F22+G22</f>
        <v>12.120000000000001</v>
      </c>
      <c r="I22" s="166"/>
    </row>
    <row r="23" spans="1:9" x14ac:dyDescent="0.25">
      <c r="A23" s="170" t="s">
        <v>808</v>
      </c>
      <c r="B23" s="171" t="s">
        <v>809</v>
      </c>
      <c r="C23" s="31">
        <v>1</v>
      </c>
      <c r="D23" s="67">
        <v>3.24</v>
      </c>
      <c r="E23" s="31"/>
      <c r="F23" s="31">
        <f>(E23+D23)*C23</f>
        <v>3.24</v>
      </c>
      <c r="G23" s="67">
        <f>F23*0.2</f>
        <v>0.64800000000000013</v>
      </c>
      <c r="H23" s="67">
        <f>F23+G23</f>
        <v>3.8880000000000003</v>
      </c>
      <c r="I23" s="166"/>
    </row>
    <row r="24" spans="1:9" x14ac:dyDescent="0.25">
      <c r="A24" s="175"/>
      <c r="B24" s="180" t="s">
        <v>1213</v>
      </c>
      <c r="C24" s="180"/>
      <c r="D24" s="180"/>
      <c r="E24" s="180">
        <f>SUM(E21:E23)</f>
        <v>0.62</v>
      </c>
      <c r="F24" s="180">
        <f>SUM(F21:F23)</f>
        <v>17.620000000000005</v>
      </c>
      <c r="G24" s="181">
        <f>SUM(G21:G23)</f>
        <v>3.5240000000000005</v>
      </c>
      <c r="H24" s="181">
        <f>SUM(H21:H23)</f>
        <v>21.144000000000002</v>
      </c>
      <c r="I24" s="166"/>
    </row>
    <row r="25" spans="1:9" x14ac:dyDescent="0.25">
      <c r="A25" s="179"/>
      <c r="B25" s="166"/>
      <c r="C25" s="166"/>
      <c r="D25" s="166"/>
      <c r="E25" s="166"/>
      <c r="F25" s="166"/>
      <c r="G25" s="166"/>
      <c r="H25" s="166"/>
      <c r="I25" s="166"/>
    </row>
    <row r="26" spans="1:9" ht="0.75" customHeight="1" x14ac:dyDescent="0.25">
      <c r="A26" s="179"/>
      <c r="B26" s="166"/>
      <c r="C26" s="166"/>
      <c r="D26" s="166"/>
      <c r="E26" s="166"/>
      <c r="F26" s="166"/>
      <c r="G26" s="166"/>
      <c r="H26" s="166"/>
      <c r="I26" s="166"/>
    </row>
    <row r="27" spans="1:9" ht="18.75" x14ac:dyDescent="0.25">
      <c r="A27" s="165" t="s">
        <v>1217</v>
      </c>
      <c r="B27" s="166"/>
      <c r="C27" s="166"/>
      <c r="D27" s="166"/>
      <c r="E27" s="166"/>
      <c r="F27" s="166"/>
      <c r="G27" s="166"/>
      <c r="H27" s="166"/>
      <c r="I27" s="166"/>
    </row>
    <row r="28" spans="1:9" s="185" customFormat="1" ht="99" customHeight="1" x14ac:dyDescent="0.25">
      <c r="A28" s="28"/>
      <c r="B28" s="167" t="s">
        <v>6</v>
      </c>
      <c r="C28" s="167" t="s">
        <v>1205</v>
      </c>
      <c r="D28" s="167" t="s">
        <v>1206</v>
      </c>
      <c r="E28" s="167" t="s">
        <v>1207</v>
      </c>
      <c r="F28" s="167" t="s">
        <v>1208</v>
      </c>
      <c r="G28" s="167" t="s">
        <v>1209</v>
      </c>
      <c r="H28" s="167" t="s">
        <v>1210</v>
      </c>
      <c r="I28" s="184"/>
    </row>
    <row r="29" spans="1:9" ht="39" x14ac:dyDescent="0.25">
      <c r="A29" s="28" t="s">
        <v>1176</v>
      </c>
      <c r="B29" s="171" t="s">
        <v>1218</v>
      </c>
      <c r="C29" s="171">
        <v>1</v>
      </c>
      <c r="D29" s="186">
        <v>3.88</v>
      </c>
      <c r="E29" s="171">
        <v>0.27</v>
      </c>
      <c r="F29" s="171">
        <f>(E29+D29)*C29</f>
        <v>4.1500000000000004</v>
      </c>
      <c r="G29" s="186">
        <f>F29*0.2</f>
        <v>0.83000000000000007</v>
      </c>
      <c r="H29" s="186">
        <f>F29+G29</f>
        <v>4.9800000000000004</v>
      </c>
      <c r="I29" s="166"/>
    </row>
    <row r="30" spans="1:9" ht="26.25" x14ac:dyDescent="0.25">
      <c r="A30" s="170" t="s">
        <v>1190</v>
      </c>
      <c r="B30" s="171" t="s">
        <v>1191</v>
      </c>
      <c r="C30" s="31">
        <v>1</v>
      </c>
      <c r="D30" s="67">
        <v>0.65</v>
      </c>
      <c r="E30" s="31">
        <v>0.42</v>
      </c>
      <c r="F30" s="31">
        <f>(E30+D30)*C30</f>
        <v>1.07</v>
      </c>
      <c r="G30" s="67">
        <f>F30*0.2</f>
        <v>0.21400000000000002</v>
      </c>
      <c r="H30" s="67">
        <f>F30+G30</f>
        <v>1.284</v>
      </c>
      <c r="I30" s="166"/>
    </row>
    <row r="31" spans="1:9" ht="51.75" x14ac:dyDescent="0.25">
      <c r="A31" s="170" t="s">
        <v>1188</v>
      </c>
      <c r="B31" s="171" t="s">
        <v>1189</v>
      </c>
      <c r="C31" s="31">
        <v>1</v>
      </c>
      <c r="D31" s="67">
        <v>9.7100000000000009</v>
      </c>
      <c r="E31" s="31">
        <v>0.39</v>
      </c>
      <c r="F31" s="31">
        <f>(E31+D31)*C31</f>
        <v>10.100000000000001</v>
      </c>
      <c r="G31" s="67">
        <f>F31*0.2</f>
        <v>2.0200000000000005</v>
      </c>
      <c r="H31" s="67">
        <f>F31+G31</f>
        <v>12.120000000000001</v>
      </c>
      <c r="I31" s="166"/>
    </row>
    <row r="32" spans="1:9" x14ac:dyDescent="0.25">
      <c r="A32" s="170" t="s">
        <v>808</v>
      </c>
      <c r="B32" s="171" t="s">
        <v>809</v>
      </c>
      <c r="C32" s="31">
        <v>1</v>
      </c>
      <c r="D32" s="67">
        <v>3.24</v>
      </c>
      <c r="E32" s="31"/>
      <c r="F32" s="31">
        <f>(E32+D32)*C32</f>
        <v>3.24</v>
      </c>
      <c r="G32" s="67">
        <f>F32*0.2</f>
        <v>0.64800000000000013</v>
      </c>
      <c r="H32" s="67">
        <f>F32+G32</f>
        <v>3.8880000000000003</v>
      </c>
      <c r="I32" s="166"/>
    </row>
    <row r="33" spans="1:9" x14ac:dyDescent="0.25">
      <c r="A33" s="175"/>
      <c r="B33" s="180" t="s">
        <v>1213</v>
      </c>
      <c r="C33" s="180"/>
      <c r="D33" s="180"/>
      <c r="E33" s="180">
        <f>SUM(E29:E32)</f>
        <v>1.08</v>
      </c>
      <c r="F33" s="181">
        <f>SUM(F29:F32)</f>
        <v>18.560000000000002</v>
      </c>
      <c r="G33" s="181">
        <f>F33*0.2</f>
        <v>3.7120000000000006</v>
      </c>
      <c r="H33" s="181">
        <f>F33+G33</f>
        <v>22.272000000000002</v>
      </c>
      <c r="I33" s="166"/>
    </row>
    <row r="34" spans="1:9" ht="252" customHeight="1" x14ac:dyDescent="0.25">
      <c r="A34" s="179"/>
      <c r="B34" s="166"/>
      <c r="C34" s="166"/>
      <c r="D34" s="166"/>
      <c r="E34" s="166"/>
      <c r="F34" s="166"/>
      <c r="G34" s="166"/>
      <c r="H34" s="166"/>
      <c r="I34" s="166"/>
    </row>
    <row r="35" spans="1:9" ht="18" customHeight="1" x14ac:dyDescent="0.25">
      <c r="A35" s="165" t="s">
        <v>1219</v>
      </c>
      <c r="B35" s="166"/>
      <c r="C35" s="166"/>
      <c r="D35" s="166"/>
      <c r="E35" s="166"/>
      <c r="F35" s="166"/>
      <c r="G35" s="166"/>
      <c r="H35" s="166"/>
      <c r="I35" s="166"/>
    </row>
    <row r="36" spans="1:9" hidden="1" x14ac:dyDescent="0.25">
      <c r="A36" s="179"/>
      <c r="B36" s="166"/>
      <c r="C36" s="166"/>
      <c r="D36" s="166"/>
      <c r="E36" s="166"/>
      <c r="F36" s="166"/>
      <c r="G36" s="166"/>
      <c r="H36" s="166"/>
      <c r="I36" s="166"/>
    </row>
    <row r="37" spans="1:9" s="185" customFormat="1" ht="99.75" customHeight="1" x14ac:dyDescent="0.25">
      <c r="A37" s="28"/>
      <c r="B37" s="167" t="s">
        <v>6</v>
      </c>
      <c r="C37" s="167" t="s">
        <v>1205</v>
      </c>
      <c r="D37" s="167" t="s">
        <v>1206</v>
      </c>
      <c r="E37" s="167" t="s">
        <v>1207</v>
      </c>
      <c r="F37" s="167" t="s">
        <v>1208</v>
      </c>
      <c r="G37" s="167" t="s">
        <v>1209</v>
      </c>
      <c r="H37" s="167" t="s">
        <v>1210</v>
      </c>
      <c r="I37" s="184"/>
    </row>
    <row r="38" spans="1:9" ht="64.5" x14ac:dyDescent="0.25">
      <c r="A38" s="28" t="s">
        <v>1125</v>
      </c>
      <c r="B38" s="171" t="s">
        <v>1220</v>
      </c>
      <c r="C38" s="171">
        <v>1</v>
      </c>
      <c r="D38" s="186">
        <v>5.68</v>
      </c>
      <c r="E38" s="171">
        <v>2.0699999999999998</v>
      </c>
      <c r="F38" s="171">
        <f>(E38+D38)*C38</f>
        <v>7.75</v>
      </c>
      <c r="G38" s="186">
        <f>F38*0.2</f>
        <v>1.55</v>
      </c>
      <c r="H38" s="186">
        <f>F38+G38</f>
        <v>9.3000000000000007</v>
      </c>
      <c r="I38" s="166"/>
    </row>
    <row r="39" spans="1:9" ht="26.25" x14ac:dyDescent="0.25">
      <c r="A39" s="170" t="s">
        <v>812</v>
      </c>
      <c r="B39" s="171" t="s">
        <v>813</v>
      </c>
      <c r="C39" s="31">
        <v>4</v>
      </c>
      <c r="D39" s="67">
        <v>0.49</v>
      </c>
      <c r="E39" s="31">
        <v>0.01</v>
      </c>
      <c r="F39" s="31">
        <f>(E39+D39)*C39</f>
        <v>2</v>
      </c>
      <c r="G39" s="67">
        <f>F39*0.2</f>
        <v>0.4</v>
      </c>
      <c r="H39" s="67">
        <f>F39+G39</f>
        <v>2.4</v>
      </c>
      <c r="I39" s="166"/>
    </row>
    <row r="40" spans="1:9" ht="51.75" x14ac:dyDescent="0.25">
      <c r="A40" s="170" t="s">
        <v>1188</v>
      </c>
      <c r="B40" s="171" t="s">
        <v>1189</v>
      </c>
      <c r="C40" s="31">
        <v>1</v>
      </c>
      <c r="D40" s="67">
        <v>9.7100000000000009</v>
      </c>
      <c r="E40" s="31">
        <v>0.39</v>
      </c>
      <c r="F40" s="31">
        <f>(C40+D40)*C40</f>
        <v>10.71</v>
      </c>
      <c r="G40" s="67">
        <f>F40*0.2</f>
        <v>2.1420000000000003</v>
      </c>
      <c r="H40" s="67">
        <f>F40+G40</f>
        <v>12.852</v>
      </c>
      <c r="I40" s="166"/>
    </row>
    <row r="41" spans="1:9" x14ac:dyDescent="0.25">
      <c r="A41" s="170" t="s">
        <v>808</v>
      </c>
      <c r="B41" s="171" t="s">
        <v>809</v>
      </c>
      <c r="C41" s="31">
        <v>1</v>
      </c>
      <c r="D41" s="67">
        <v>3.24</v>
      </c>
      <c r="E41" s="31"/>
      <c r="F41" s="31">
        <f>(E41+D41)*C41</f>
        <v>3.24</v>
      </c>
      <c r="G41" s="67">
        <f>F41*0.2</f>
        <v>0.64800000000000013</v>
      </c>
      <c r="H41" s="67">
        <f>F41+G41</f>
        <v>3.8880000000000003</v>
      </c>
      <c r="I41" s="166"/>
    </row>
    <row r="42" spans="1:9" x14ac:dyDescent="0.25">
      <c r="A42" s="175"/>
      <c r="B42" s="180" t="s">
        <v>1213</v>
      </c>
      <c r="C42" s="180"/>
      <c r="D42" s="180"/>
      <c r="E42" s="180">
        <f>SUM(E38:E41)</f>
        <v>2.4699999999999998</v>
      </c>
      <c r="F42" s="180">
        <f>SUM(F38:F41)</f>
        <v>23.700000000000003</v>
      </c>
      <c r="G42" s="181">
        <f>F42*0.2</f>
        <v>4.7400000000000011</v>
      </c>
      <c r="H42" s="181">
        <f>F42+G42</f>
        <v>28.440000000000005</v>
      </c>
      <c r="I42" s="166"/>
    </row>
    <row r="43" spans="1:9" ht="8.25" customHeight="1" x14ac:dyDescent="0.25">
      <c r="A43" s="179"/>
      <c r="B43" s="166"/>
      <c r="C43" s="166"/>
      <c r="D43" s="166"/>
      <c r="E43" s="166"/>
      <c r="F43" s="166"/>
      <c r="G43" s="166"/>
      <c r="H43" s="166"/>
      <c r="I43" s="166"/>
    </row>
    <row r="44" spans="1:9" ht="1.5" hidden="1" customHeight="1" x14ac:dyDescent="0.25">
      <c r="A44" s="179"/>
      <c r="B44" s="166"/>
      <c r="C44" s="166"/>
      <c r="D44" s="166"/>
      <c r="E44" s="166"/>
      <c r="F44" s="166"/>
      <c r="G44" s="166"/>
      <c r="H44" s="166"/>
      <c r="I44" s="166"/>
    </row>
    <row r="45" spans="1:9" ht="17.25" customHeight="1" x14ac:dyDescent="0.25">
      <c r="A45" s="165" t="s">
        <v>1221</v>
      </c>
      <c r="B45" s="166"/>
      <c r="C45" s="166"/>
      <c r="D45" s="166"/>
      <c r="E45" s="166"/>
      <c r="F45" s="166"/>
      <c r="G45" s="166"/>
      <c r="H45" s="166"/>
      <c r="I45" s="166"/>
    </row>
    <row r="46" spans="1:9" hidden="1" x14ac:dyDescent="0.25">
      <c r="A46" s="179"/>
      <c r="B46" s="166"/>
      <c r="C46" s="166"/>
      <c r="D46" s="166"/>
      <c r="E46" s="166"/>
      <c r="F46" s="166"/>
      <c r="G46" s="166"/>
      <c r="H46" s="166"/>
      <c r="I46" s="166"/>
    </row>
    <row r="47" spans="1:9" s="185" customFormat="1" ht="93.75" customHeight="1" x14ac:dyDescent="0.25">
      <c r="A47" s="28"/>
      <c r="B47" s="167" t="s">
        <v>6</v>
      </c>
      <c r="C47" s="167" t="s">
        <v>1205</v>
      </c>
      <c r="D47" s="167" t="s">
        <v>1206</v>
      </c>
      <c r="E47" s="167" t="s">
        <v>1207</v>
      </c>
      <c r="F47" s="167" t="s">
        <v>1208</v>
      </c>
      <c r="G47" s="167" t="s">
        <v>1209</v>
      </c>
      <c r="H47" s="167" t="s">
        <v>1210</v>
      </c>
      <c r="I47" s="184"/>
    </row>
    <row r="48" spans="1:9" ht="51.75" x14ac:dyDescent="0.25">
      <c r="A48" s="28" t="s">
        <v>1127</v>
      </c>
      <c r="B48" s="171" t="s">
        <v>1222</v>
      </c>
      <c r="C48" s="171">
        <v>1</v>
      </c>
      <c r="D48" s="186">
        <v>7.62</v>
      </c>
      <c r="E48" s="171">
        <v>1.9</v>
      </c>
      <c r="F48" s="171">
        <f>(E48+D48)*C48</f>
        <v>9.52</v>
      </c>
      <c r="G48" s="186">
        <f t="shared" ref="G48:G53" si="3">F48*0.2</f>
        <v>1.9039999999999999</v>
      </c>
      <c r="H48" s="186">
        <f t="shared" ref="H48:H53" si="4">F48+G48</f>
        <v>11.423999999999999</v>
      </c>
      <c r="I48" s="166"/>
    </row>
    <row r="49" spans="1:9" ht="26.25" x14ac:dyDescent="0.25">
      <c r="A49" s="28" t="s">
        <v>1130</v>
      </c>
      <c r="B49" s="171" t="s">
        <v>1223</v>
      </c>
      <c r="C49" s="171">
        <v>1</v>
      </c>
      <c r="D49" s="186">
        <v>13.72</v>
      </c>
      <c r="E49" s="171">
        <v>2.21</v>
      </c>
      <c r="F49" s="171">
        <f>(E49+D49)*C49</f>
        <v>15.93</v>
      </c>
      <c r="G49" s="186">
        <f t="shared" si="3"/>
        <v>3.1859999999999999</v>
      </c>
      <c r="H49" s="186">
        <f t="shared" si="4"/>
        <v>19.116</v>
      </c>
      <c r="I49" s="166"/>
    </row>
    <row r="50" spans="1:9" ht="26.25" x14ac:dyDescent="0.25">
      <c r="A50" s="170" t="s">
        <v>1224</v>
      </c>
      <c r="B50" s="171" t="s">
        <v>813</v>
      </c>
      <c r="C50" s="31">
        <v>6</v>
      </c>
      <c r="D50" s="67">
        <v>0.49</v>
      </c>
      <c r="E50" s="31">
        <v>0.01</v>
      </c>
      <c r="F50" s="31">
        <f>(E50+D50)*C50</f>
        <v>3</v>
      </c>
      <c r="G50" s="67">
        <f t="shared" si="3"/>
        <v>0.60000000000000009</v>
      </c>
      <c r="H50" s="67">
        <f t="shared" si="4"/>
        <v>3.6</v>
      </c>
      <c r="I50" s="166"/>
    </row>
    <row r="51" spans="1:9" ht="51.75" x14ac:dyDescent="0.25">
      <c r="A51" s="170" t="s">
        <v>1188</v>
      </c>
      <c r="B51" s="171" t="s">
        <v>1189</v>
      </c>
      <c r="C51" s="31">
        <v>1</v>
      </c>
      <c r="D51" s="67">
        <v>9.7100000000000009</v>
      </c>
      <c r="E51" s="31">
        <v>0.39</v>
      </c>
      <c r="F51" s="31">
        <f>(E51+D51)*C51</f>
        <v>10.100000000000001</v>
      </c>
      <c r="G51" s="67">
        <f t="shared" si="3"/>
        <v>2.0200000000000005</v>
      </c>
      <c r="H51" s="67">
        <f t="shared" si="4"/>
        <v>12.120000000000001</v>
      </c>
      <c r="I51" s="166"/>
    </row>
    <row r="52" spans="1:9" x14ac:dyDescent="0.25">
      <c r="A52" s="170" t="s">
        <v>808</v>
      </c>
      <c r="B52" s="171" t="s">
        <v>809</v>
      </c>
      <c r="C52" s="31">
        <v>1</v>
      </c>
      <c r="D52" s="67">
        <v>3.24</v>
      </c>
      <c r="E52" s="31"/>
      <c r="F52" s="31">
        <f>(E52+D52)*C52</f>
        <v>3.24</v>
      </c>
      <c r="G52" s="67">
        <f t="shared" si="3"/>
        <v>0.64800000000000013</v>
      </c>
      <c r="H52" s="67">
        <f t="shared" si="4"/>
        <v>3.8880000000000003</v>
      </c>
      <c r="I52" s="166"/>
    </row>
    <row r="53" spans="1:9" x14ac:dyDescent="0.25">
      <c r="A53" s="175"/>
      <c r="B53" s="180" t="s">
        <v>1213</v>
      </c>
      <c r="C53" s="180"/>
      <c r="D53" s="180"/>
      <c r="E53" s="180">
        <f>SUM(E48:E52)</f>
        <v>4.5099999999999989</v>
      </c>
      <c r="F53" s="181">
        <f>SUM(F48:F52)</f>
        <v>41.79</v>
      </c>
      <c r="G53" s="181">
        <f t="shared" si="3"/>
        <v>8.3580000000000005</v>
      </c>
      <c r="H53" s="181">
        <f t="shared" si="4"/>
        <v>50.147999999999996</v>
      </c>
      <c r="I53" s="166"/>
    </row>
    <row r="54" spans="1:9" ht="155.25" customHeight="1" x14ac:dyDescent="0.25">
      <c r="A54" s="179"/>
      <c r="B54" s="166"/>
      <c r="C54" s="166"/>
      <c r="D54" s="166"/>
      <c r="E54" s="166"/>
      <c r="F54" s="166"/>
      <c r="G54" s="166"/>
      <c r="H54" s="166"/>
      <c r="I54" s="166"/>
    </row>
    <row r="55" spans="1:9" ht="18.75" x14ac:dyDescent="0.25">
      <c r="A55" s="165" t="s">
        <v>1225</v>
      </c>
      <c r="B55" s="166"/>
      <c r="C55" s="166"/>
      <c r="D55" s="166"/>
      <c r="E55" s="166"/>
      <c r="F55" s="166"/>
      <c r="G55" s="166"/>
      <c r="H55" s="166"/>
      <c r="I55" s="166"/>
    </row>
    <row r="56" spans="1:9" s="185" customFormat="1" ht="102" x14ac:dyDescent="0.25">
      <c r="A56" s="28"/>
      <c r="B56" s="167" t="s">
        <v>6</v>
      </c>
      <c r="C56" s="167" t="s">
        <v>1205</v>
      </c>
      <c r="D56" s="167" t="s">
        <v>1206</v>
      </c>
      <c r="E56" s="167" t="s">
        <v>1207</v>
      </c>
      <c r="F56" s="167" t="s">
        <v>1208</v>
      </c>
      <c r="G56" s="167" t="s">
        <v>1209</v>
      </c>
      <c r="H56" s="167" t="s">
        <v>1210</v>
      </c>
      <c r="I56" s="184"/>
    </row>
    <row r="57" spans="1:9" ht="26.25" x14ac:dyDescent="0.25">
      <c r="A57" s="28" t="s">
        <v>1170</v>
      </c>
      <c r="B57" s="171" t="s">
        <v>1215</v>
      </c>
      <c r="C57" s="171">
        <v>1</v>
      </c>
      <c r="D57" s="186">
        <v>3.88</v>
      </c>
      <c r="E57" s="171">
        <v>0.87</v>
      </c>
      <c r="F57" s="171">
        <f>(E57+D57)*C57</f>
        <v>4.75</v>
      </c>
      <c r="G57" s="186">
        <f>F57*0.2</f>
        <v>0.95000000000000007</v>
      </c>
      <c r="H57" s="186">
        <f>F57+G57</f>
        <v>5.7</v>
      </c>
      <c r="I57" s="166"/>
    </row>
    <row r="58" spans="1:9" ht="26.25" x14ac:dyDescent="0.25">
      <c r="A58" s="28" t="s">
        <v>1184</v>
      </c>
      <c r="B58" s="171" t="s">
        <v>1226</v>
      </c>
      <c r="C58" s="171">
        <v>1</v>
      </c>
      <c r="D58" s="186">
        <v>4.05</v>
      </c>
      <c r="E58" s="171">
        <v>0.23</v>
      </c>
      <c r="F58" s="171">
        <f>(E58+D58)*C58</f>
        <v>4.28</v>
      </c>
      <c r="G58" s="186">
        <f>F58*0.2</f>
        <v>0.85600000000000009</v>
      </c>
      <c r="H58" s="186">
        <f>F58+G58</f>
        <v>5.1360000000000001</v>
      </c>
      <c r="I58" s="166"/>
    </row>
    <row r="59" spans="1:9" ht="51.75" x14ac:dyDescent="0.25">
      <c r="A59" s="170" t="s">
        <v>1188</v>
      </c>
      <c r="B59" s="171" t="s">
        <v>1189</v>
      </c>
      <c r="C59" s="31">
        <v>1</v>
      </c>
      <c r="D59" s="67">
        <v>9.7100000000000009</v>
      </c>
      <c r="E59" s="31">
        <v>0.39</v>
      </c>
      <c r="F59" s="31">
        <f>(E59+D59)*C59</f>
        <v>10.100000000000001</v>
      </c>
      <c r="G59" s="67">
        <f>F59*0.2</f>
        <v>2.0200000000000005</v>
      </c>
      <c r="H59" s="67">
        <f>F59+G59</f>
        <v>12.120000000000001</v>
      </c>
      <c r="I59" s="166"/>
    </row>
    <row r="60" spans="1:9" x14ac:dyDescent="0.25">
      <c r="A60" s="170" t="s">
        <v>808</v>
      </c>
      <c r="B60" s="171" t="s">
        <v>809</v>
      </c>
      <c r="C60" s="31">
        <v>1</v>
      </c>
      <c r="D60" s="67">
        <v>3.24</v>
      </c>
      <c r="E60" s="31"/>
      <c r="F60" s="31">
        <f>(E60+D60)*C60</f>
        <v>3.24</v>
      </c>
      <c r="G60" s="67">
        <f>F60*0.2</f>
        <v>0.64800000000000013</v>
      </c>
      <c r="H60" s="67">
        <f>F60+G60</f>
        <v>3.8880000000000003</v>
      </c>
      <c r="I60" s="166"/>
    </row>
    <row r="61" spans="1:9" x14ac:dyDescent="0.25">
      <c r="A61" s="175"/>
      <c r="B61" s="180" t="s">
        <v>1213</v>
      </c>
      <c r="C61" s="180"/>
      <c r="D61" s="180"/>
      <c r="E61" s="180">
        <f>SUM(E57:E60)</f>
        <v>1.4900000000000002</v>
      </c>
      <c r="F61" s="180">
        <f>SUM(F57:F60)</f>
        <v>22.370000000000005</v>
      </c>
      <c r="G61" s="181">
        <f>SUM(G57:G60)</f>
        <v>4.4740000000000002</v>
      </c>
      <c r="H61" s="181">
        <f>SUM(H57:H60)</f>
        <v>26.844000000000005</v>
      </c>
      <c r="I61" s="166"/>
    </row>
    <row r="62" spans="1:9" ht="11.25" customHeight="1" x14ac:dyDescent="0.25">
      <c r="A62" s="179"/>
      <c r="B62" s="166"/>
      <c r="C62" s="166"/>
      <c r="D62" s="166"/>
      <c r="E62" s="166"/>
      <c r="F62" s="166"/>
      <c r="G62" s="166"/>
      <c r="H62" s="166"/>
      <c r="I62" s="166"/>
    </row>
    <row r="63" spans="1:9" ht="17.25" customHeight="1" x14ac:dyDescent="0.25">
      <c r="A63" s="165" t="s">
        <v>1227</v>
      </c>
      <c r="B63" s="166"/>
      <c r="C63" s="166"/>
      <c r="D63" s="166"/>
      <c r="E63" s="166"/>
      <c r="F63" s="166"/>
      <c r="G63" s="166"/>
      <c r="H63" s="166"/>
      <c r="I63" s="166"/>
    </row>
    <row r="64" spans="1:9" hidden="1" x14ac:dyDescent="0.25">
      <c r="A64" s="179"/>
      <c r="B64" s="166"/>
      <c r="C64" s="166"/>
      <c r="D64" s="166"/>
      <c r="E64" s="166"/>
      <c r="F64" s="166"/>
      <c r="G64" s="166"/>
      <c r="H64" s="166"/>
      <c r="I64" s="166"/>
    </row>
    <row r="65" spans="1:9" s="185" customFormat="1" ht="102" x14ac:dyDescent="0.25">
      <c r="A65" s="28"/>
      <c r="B65" s="167" t="s">
        <v>6</v>
      </c>
      <c r="C65" s="167" t="s">
        <v>1205</v>
      </c>
      <c r="D65" s="167" t="s">
        <v>1206</v>
      </c>
      <c r="E65" s="167" t="s">
        <v>1207</v>
      </c>
      <c r="F65" s="167" t="s">
        <v>1208</v>
      </c>
      <c r="G65" s="167" t="s">
        <v>1209</v>
      </c>
      <c r="H65" s="167" t="s">
        <v>1210</v>
      </c>
      <c r="I65" s="184"/>
    </row>
    <row r="66" spans="1:9" ht="64.5" x14ac:dyDescent="0.25">
      <c r="A66" s="28" t="s">
        <v>1105</v>
      </c>
      <c r="B66" s="171" t="s">
        <v>1228</v>
      </c>
      <c r="C66" s="171">
        <v>1</v>
      </c>
      <c r="D66" s="186">
        <v>6.81</v>
      </c>
      <c r="E66" s="171">
        <v>2.1</v>
      </c>
      <c r="F66" s="171">
        <f>(E66+D66)*C66</f>
        <v>8.91</v>
      </c>
      <c r="G66" s="186">
        <f t="shared" ref="G66:G71" si="5">F66*0.2</f>
        <v>1.782</v>
      </c>
      <c r="H66" s="186">
        <f t="shared" ref="H66:H71" si="6">F66+G66</f>
        <v>10.692</v>
      </c>
      <c r="I66" s="166"/>
    </row>
    <row r="67" spans="1:9" ht="51.75" x14ac:dyDescent="0.25">
      <c r="A67" s="28" t="s">
        <v>1188</v>
      </c>
      <c r="B67" s="187" t="s">
        <v>1189</v>
      </c>
      <c r="C67" s="171">
        <v>1</v>
      </c>
      <c r="D67" s="186">
        <v>9.7100000000000009</v>
      </c>
      <c r="E67" s="171">
        <v>0.39</v>
      </c>
      <c r="F67" s="171">
        <f>(E67+D67)*C67</f>
        <v>10.100000000000001</v>
      </c>
      <c r="G67" s="186">
        <f t="shared" si="5"/>
        <v>2.0200000000000005</v>
      </c>
      <c r="H67" s="186">
        <f t="shared" si="6"/>
        <v>12.120000000000001</v>
      </c>
      <c r="I67" s="166"/>
    </row>
    <row r="68" spans="1:9" ht="26.25" x14ac:dyDescent="0.25">
      <c r="A68" s="28" t="s">
        <v>812</v>
      </c>
      <c r="B68" s="171" t="s">
        <v>813</v>
      </c>
      <c r="C68" s="171">
        <v>6</v>
      </c>
      <c r="D68" s="186">
        <v>0.49</v>
      </c>
      <c r="E68" s="171">
        <v>0.01</v>
      </c>
      <c r="F68" s="171">
        <f>(E68+D68)*C68</f>
        <v>3</v>
      </c>
      <c r="G68" s="186">
        <f t="shared" si="5"/>
        <v>0.60000000000000009</v>
      </c>
      <c r="H68" s="186">
        <f t="shared" si="6"/>
        <v>3.6</v>
      </c>
      <c r="I68" s="166"/>
    </row>
    <row r="69" spans="1:9" ht="26.25" x14ac:dyDescent="0.25">
      <c r="A69" s="170" t="s">
        <v>1107</v>
      </c>
      <c r="B69" s="171" t="s">
        <v>1223</v>
      </c>
      <c r="C69" s="31">
        <v>1</v>
      </c>
      <c r="D69" s="67">
        <v>12.16</v>
      </c>
      <c r="E69" s="31">
        <v>2.23</v>
      </c>
      <c r="F69" s="31">
        <f>(E69+D69)*C69</f>
        <v>14.39</v>
      </c>
      <c r="G69" s="67">
        <f t="shared" si="5"/>
        <v>2.8780000000000001</v>
      </c>
      <c r="H69" s="67">
        <f t="shared" si="6"/>
        <v>17.268000000000001</v>
      </c>
      <c r="I69" s="166"/>
    </row>
    <row r="70" spans="1:9" x14ac:dyDescent="0.25">
      <c r="A70" s="170" t="s">
        <v>808</v>
      </c>
      <c r="B70" s="171" t="s">
        <v>809</v>
      </c>
      <c r="C70" s="31">
        <v>1</v>
      </c>
      <c r="D70" s="67">
        <v>3.24</v>
      </c>
      <c r="E70" s="31"/>
      <c r="F70" s="31">
        <f>(E70+D70)*C70</f>
        <v>3.24</v>
      </c>
      <c r="G70" s="67">
        <f t="shared" si="5"/>
        <v>0.64800000000000013</v>
      </c>
      <c r="H70" s="67">
        <f t="shared" si="6"/>
        <v>3.8880000000000003</v>
      </c>
      <c r="I70" s="166"/>
    </row>
    <row r="71" spans="1:9" x14ac:dyDescent="0.25">
      <c r="A71" s="175"/>
      <c r="B71" s="180" t="s">
        <v>1213</v>
      </c>
      <c r="C71" s="180"/>
      <c r="D71" s="180"/>
      <c r="E71" s="180">
        <f>SUM(E66:E70)</f>
        <v>4.7300000000000004</v>
      </c>
      <c r="F71" s="181">
        <f>SUM(F66:F70)</f>
        <v>39.640000000000008</v>
      </c>
      <c r="G71" s="181">
        <f t="shared" si="5"/>
        <v>7.9280000000000017</v>
      </c>
      <c r="H71" s="181">
        <f t="shared" si="6"/>
        <v>47.568000000000012</v>
      </c>
      <c r="I71" s="166"/>
    </row>
    <row r="72" spans="1:9" ht="157.5" customHeight="1" x14ac:dyDescent="0.25">
      <c r="A72" s="179"/>
      <c r="B72" s="166"/>
      <c r="C72" s="166"/>
      <c r="D72" s="166"/>
      <c r="E72" s="166"/>
      <c r="F72" s="166"/>
      <c r="G72" s="166"/>
      <c r="H72" s="166"/>
      <c r="I72" s="166"/>
    </row>
    <row r="73" spans="1:9" ht="18.75" x14ac:dyDescent="0.25">
      <c r="A73" s="165" t="s">
        <v>1229</v>
      </c>
      <c r="B73" s="166"/>
      <c r="C73" s="166"/>
      <c r="D73" s="166"/>
      <c r="E73" s="166"/>
      <c r="F73" s="166"/>
      <c r="G73" s="166"/>
      <c r="H73" s="166"/>
      <c r="I73" s="166"/>
    </row>
    <row r="74" spans="1:9" s="185" customFormat="1" ht="102" x14ac:dyDescent="0.25">
      <c r="A74" s="28"/>
      <c r="B74" s="167" t="s">
        <v>6</v>
      </c>
      <c r="C74" s="167" t="s">
        <v>1205</v>
      </c>
      <c r="D74" s="167" t="s">
        <v>1206</v>
      </c>
      <c r="E74" s="167" t="s">
        <v>1207</v>
      </c>
      <c r="F74" s="167" t="s">
        <v>1208</v>
      </c>
      <c r="G74" s="167" t="s">
        <v>1209</v>
      </c>
      <c r="H74" s="167" t="s">
        <v>1210</v>
      </c>
      <c r="I74" s="184"/>
    </row>
    <row r="75" spans="1:9" ht="69" customHeight="1" x14ac:dyDescent="0.25">
      <c r="A75" s="28" t="s">
        <v>1103</v>
      </c>
      <c r="B75" s="171" t="s">
        <v>1230</v>
      </c>
      <c r="C75" s="171">
        <v>1</v>
      </c>
      <c r="D75" s="186">
        <v>4.54</v>
      </c>
      <c r="E75" s="171">
        <v>1.83</v>
      </c>
      <c r="F75" s="171">
        <f>(E75+D75)*C75</f>
        <v>6.37</v>
      </c>
      <c r="G75" s="186">
        <f>F75*0.2</f>
        <v>1.274</v>
      </c>
      <c r="H75" s="186">
        <f>F75+G75</f>
        <v>7.6440000000000001</v>
      </c>
      <c r="I75" s="166"/>
    </row>
    <row r="76" spans="1:9" ht="51.75" x14ac:dyDescent="0.25">
      <c r="A76" s="143" t="s">
        <v>1188</v>
      </c>
      <c r="B76" s="187" t="s">
        <v>1189</v>
      </c>
      <c r="C76" s="187">
        <v>1</v>
      </c>
      <c r="D76" s="188">
        <v>9.7100000000000009</v>
      </c>
      <c r="E76" s="171">
        <v>0.39</v>
      </c>
      <c r="F76" s="171">
        <f>(E76+D76)*C76</f>
        <v>10.100000000000001</v>
      </c>
      <c r="G76" s="186">
        <f>F76*0.2</f>
        <v>2.0200000000000005</v>
      </c>
      <c r="H76" s="186">
        <f>F76+G76</f>
        <v>12.120000000000001</v>
      </c>
      <c r="I76" s="166"/>
    </row>
    <row r="77" spans="1:9" ht="26.25" x14ac:dyDescent="0.25">
      <c r="A77" s="28" t="s">
        <v>812</v>
      </c>
      <c r="B77" s="171" t="s">
        <v>813</v>
      </c>
      <c r="C77" s="171">
        <v>2</v>
      </c>
      <c r="D77" s="186">
        <v>0.49</v>
      </c>
      <c r="E77" s="171">
        <v>0.01</v>
      </c>
      <c r="F77" s="171">
        <f>(E77+D77)*C77</f>
        <v>1</v>
      </c>
      <c r="G77" s="186">
        <f>F77*0.2</f>
        <v>0.2</v>
      </c>
      <c r="H77" s="186">
        <f>F77+G77</f>
        <v>1.2</v>
      </c>
      <c r="I77" s="166"/>
    </row>
    <row r="78" spans="1:9" x14ac:dyDescent="0.25">
      <c r="A78" s="170" t="s">
        <v>808</v>
      </c>
      <c r="B78" s="171" t="s">
        <v>809</v>
      </c>
      <c r="C78" s="31">
        <v>1</v>
      </c>
      <c r="D78" s="67">
        <v>3.24</v>
      </c>
      <c r="E78" s="31"/>
      <c r="F78" s="31">
        <f>(E78+D78)*C78</f>
        <v>3.24</v>
      </c>
      <c r="G78" s="67">
        <f>F78*0.2</f>
        <v>0.64800000000000013</v>
      </c>
      <c r="H78" s="67">
        <f>F78+G78</f>
        <v>3.8880000000000003</v>
      </c>
      <c r="I78" s="166"/>
    </row>
    <row r="79" spans="1:9" ht="16.5" customHeight="1" x14ac:dyDescent="0.25">
      <c r="A79" s="175"/>
      <c r="B79" s="180" t="s">
        <v>1213</v>
      </c>
      <c r="C79" s="180"/>
      <c r="D79" s="180"/>
      <c r="E79" s="180">
        <f>SUM(E75:E78)</f>
        <v>2.23</v>
      </c>
      <c r="F79" s="181">
        <f>SUM(F75:F78)</f>
        <v>20.71</v>
      </c>
      <c r="G79" s="181">
        <f>F79*0.2</f>
        <v>4.1420000000000003</v>
      </c>
      <c r="H79" s="181">
        <f>F79+G79</f>
        <v>24.852</v>
      </c>
      <c r="I79" s="166"/>
    </row>
    <row r="80" spans="1:9" ht="81" hidden="1" customHeight="1" x14ac:dyDescent="0.25">
      <c r="A80" s="179"/>
      <c r="B80" s="166"/>
      <c r="C80" s="166"/>
      <c r="D80" s="166"/>
      <c r="E80" s="166"/>
      <c r="F80" s="166"/>
      <c r="G80" s="166"/>
      <c r="H80" s="166"/>
      <c r="I80" s="166"/>
    </row>
    <row r="81" spans="1:9" ht="33.75" customHeight="1" x14ac:dyDescent="0.25">
      <c r="A81" s="165" t="s">
        <v>1231</v>
      </c>
      <c r="B81" s="166"/>
      <c r="C81" s="166"/>
      <c r="D81" s="166"/>
      <c r="E81" s="166"/>
      <c r="F81" s="166"/>
      <c r="G81" s="166"/>
      <c r="H81" s="166"/>
      <c r="I81" s="166"/>
    </row>
    <row r="82" spans="1:9" s="185" customFormat="1" ht="105" customHeight="1" x14ac:dyDescent="0.25">
      <c r="A82" s="28"/>
      <c r="B82" s="167" t="s">
        <v>6</v>
      </c>
      <c r="C82" s="167" t="s">
        <v>1205</v>
      </c>
      <c r="D82" s="167" t="s">
        <v>1206</v>
      </c>
      <c r="E82" s="167" t="s">
        <v>1207</v>
      </c>
      <c r="F82" s="167" t="s">
        <v>1208</v>
      </c>
      <c r="G82" s="167" t="s">
        <v>1209</v>
      </c>
      <c r="H82" s="167" t="s">
        <v>1210</v>
      </c>
      <c r="I82" s="184"/>
    </row>
    <row r="83" spans="1:9" ht="64.5" x14ac:dyDescent="0.25">
      <c r="A83" s="28" t="s">
        <v>1135</v>
      </c>
      <c r="B83" s="171" t="s">
        <v>1232</v>
      </c>
      <c r="C83" s="171">
        <v>1</v>
      </c>
      <c r="D83" s="186">
        <v>7.62</v>
      </c>
      <c r="E83" s="171">
        <v>2.4900000000000002</v>
      </c>
      <c r="F83" s="171">
        <f>(E83+D83)*C83</f>
        <v>10.11</v>
      </c>
      <c r="G83" s="186">
        <f t="shared" ref="G83:G88" si="7">F83*0.2</f>
        <v>2.0219999999999998</v>
      </c>
      <c r="H83" s="186">
        <f t="shared" ref="H83:H88" si="8">F83+G83</f>
        <v>12.132</v>
      </c>
      <c r="I83" s="166"/>
    </row>
    <row r="84" spans="1:9" ht="26.25" x14ac:dyDescent="0.25">
      <c r="A84" s="143" t="s">
        <v>1137</v>
      </c>
      <c r="B84" s="187" t="s">
        <v>1223</v>
      </c>
      <c r="C84" s="187">
        <v>1</v>
      </c>
      <c r="D84" s="188">
        <v>12.32</v>
      </c>
      <c r="E84" s="171">
        <v>2.15</v>
      </c>
      <c r="F84" s="171">
        <f>(E84+D84)*C84</f>
        <v>14.47</v>
      </c>
      <c r="G84" s="186">
        <f t="shared" si="7"/>
        <v>2.8940000000000001</v>
      </c>
      <c r="H84" s="186">
        <f t="shared" si="8"/>
        <v>17.364000000000001</v>
      </c>
      <c r="I84" s="166"/>
    </row>
    <row r="85" spans="1:9" ht="51.75" x14ac:dyDescent="0.25">
      <c r="A85" s="143" t="s">
        <v>1188</v>
      </c>
      <c r="B85" s="187" t="s">
        <v>1189</v>
      </c>
      <c r="C85" s="187">
        <v>1</v>
      </c>
      <c r="D85" s="188">
        <v>9.7100000000000009</v>
      </c>
      <c r="E85" s="171">
        <v>0.39</v>
      </c>
      <c r="F85" s="171">
        <f>(E85+D85)*C85</f>
        <v>10.100000000000001</v>
      </c>
      <c r="G85" s="186">
        <f t="shared" si="7"/>
        <v>2.0200000000000005</v>
      </c>
      <c r="H85" s="186">
        <f t="shared" si="8"/>
        <v>12.120000000000001</v>
      </c>
      <c r="I85" s="166"/>
    </row>
    <row r="86" spans="1:9" ht="26.25" x14ac:dyDescent="0.25">
      <c r="A86" s="28" t="s">
        <v>812</v>
      </c>
      <c r="B86" s="171" t="s">
        <v>813</v>
      </c>
      <c r="C86" s="171">
        <v>10</v>
      </c>
      <c r="D86" s="186">
        <v>0.49</v>
      </c>
      <c r="E86" s="171">
        <v>0.01</v>
      </c>
      <c r="F86" s="171">
        <f>(E86+D86)*C86</f>
        <v>5</v>
      </c>
      <c r="G86" s="186">
        <f t="shared" si="7"/>
        <v>1</v>
      </c>
      <c r="H86" s="186">
        <f t="shared" si="8"/>
        <v>6</v>
      </c>
      <c r="I86" s="166"/>
    </row>
    <row r="87" spans="1:9" x14ac:dyDescent="0.25">
      <c r="A87" s="170" t="s">
        <v>808</v>
      </c>
      <c r="B87" s="171" t="s">
        <v>809</v>
      </c>
      <c r="C87" s="31">
        <v>1</v>
      </c>
      <c r="D87" s="67">
        <v>3.24</v>
      </c>
      <c r="E87" s="31"/>
      <c r="F87" s="31">
        <f>(E87+D87)*C87</f>
        <v>3.24</v>
      </c>
      <c r="G87" s="67">
        <f t="shared" si="7"/>
        <v>0.64800000000000013</v>
      </c>
      <c r="H87" s="67">
        <f t="shared" si="8"/>
        <v>3.8880000000000003</v>
      </c>
      <c r="I87" s="166"/>
    </row>
    <row r="88" spans="1:9" x14ac:dyDescent="0.25">
      <c r="A88" s="175"/>
      <c r="B88" s="180" t="s">
        <v>1213</v>
      </c>
      <c r="C88" s="180"/>
      <c r="D88" s="180"/>
      <c r="E88" s="180">
        <f>SUM(E83:E87)</f>
        <v>5.04</v>
      </c>
      <c r="F88" s="181">
        <f>SUM(F83:F87)</f>
        <v>42.92</v>
      </c>
      <c r="G88" s="181">
        <f t="shared" si="7"/>
        <v>8.5840000000000014</v>
      </c>
      <c r="H88" s="181">
        <f t="shared" si="8"/>
        <v>51.504000000000005</v>
      </c>
      <c r="I88" s="166"/>
    </row>
    <row r="89" spans="1:9" ht="111.75" customHeight="1" x14ac:dyDescent="0.25">
      <c r="A89" s="179"/>
      <c r="B89" s="166"/>
      <c r="C89" s="166"/>
      <c r="D89" s="166"/>
      <c r="E89" s="166"/>
      <c r="F89" s="166"/>
      <c r="G89" s="166"/>
      <c r="H89" s="166"/>
      <c r="I89" s="166"/>
    </row>
    <row r="90" spans="1:9" ht="18.75" x14ac:dyDescent="0.25">
      <c r="A90" s="165" t="s">
        <v>1233</v>
      </c>
      <c r="B90" s="166"/>
      <c r="C90" s="166"/>
      <c r="D90" s="166"/>
      <c r="E90" s="166"/>
      <c r="F90" s="166"/>
      <c r="G90" s="166"/>
      <c r="H90" s="166"/>
      <c r="I90" s="166"/>
    </row>
    <row r="91" spans="1:9" s="185" customFormat="1" ht="102" x14ac:dyDescent="0.25">
      <c r="A91" s="28"/>
      <c r="B91" s="167" t="s">
        <v>6</v>
      </c>
      <c r="C91" s="167" t="s">
        <v>1205</v>
      </c>
      <c r="D91" s="167" t="s">
        <v>1206</v>
      </c>
      <c r="E91" s="167" t="s">
        <v>1207</v>
      </c>
      <c r="F91" s="167" t="s">
        <v>1208</v>
      </c>
      <c r="G91" s="167" t="s">
        <v>1209</v>
      </c>
      <c r="H91" s="167" t="s">
        <v>1210</v>
      </c>
      <c r="I91" s="184"/>
    </row>
    <row r="92" spans="1:9" ht="64.5" x14ac:dyDescent="0.25">
      <c r="A92" s="28" t="s">
        <v>1143</v>
      </c>
      <c r="B92" s="171" t="s">
        <v>1234</v>
      </c>
      <c r="C92" s="171">
        <v>1</v>
      </c>
      <c r="D92" s="186">
        <v>9.7200000000000006</v>
      </c>
      <c r="E92" s="171">
        <v>3.78</v>
      </c>
      <c r="F92" s="171">
        <f>(E92+D92)*C92</f>
        <v>13.5</v>
      </c>
      <c r="G92" s="186">
        <f t="shared" ref="G92:G97" si="9">F92*0.2</f>
        <v>2.7</v>
      </c>
      <c r="H92" s="186">
        <f t="shared" ref="H92:H97" si="10">F92+G92</f>
        <v>16.2</v>
      </c>
      <c r="I92" s="166"/>
    </row>
    <row r="93" spans="1:9" ht="26.25" x14ac:dyDescent="0.25">
      <c r="A93" s="143" t="s">
        <v>1145</v>
      </c>
      <c r="B93" s="187" t="s">
        <v>1223</v>
      </c>
      <c r="C93" s="187">
        <v>1</v>
      </c>
      <c r="D93" s="188">
        <v>11.34</v>
      </c>
      <c r="E93" s="171">
        <v>5.27</v>
      </c>
      <c r="F93" s="171">
        <f>(E93+D93)*C93</f>
        <v>16.61</v>
      </c>
      <c r="G93" s="186">
        <f t="shared" si="9"/>
        <v>3.3220000000000001</v>
      </c>
      <c r="H93" s="186">
        <f t="shared" si="10"/>
        <v>19.931999999999999</v>
      </c>
      <c r="I93" s="166"/>
    </row>
    <row r="94" spans="1:9" ht="51.75" x14ac:dyDescent="0.25">
      <c r="A94" s="143" t="s">
        <v>1188</v>
      </c>
      <c r="B94" s="187" t="s">
        <v>1189</v>
      </c>
      <c r="C94" s="187">
        <v>1</v>
      </c>
      <c r="D94" s="188">
        <v>9.7100000000000009</v>
      </c>
      <c r="E94" s="171">
        <v>0.39</v>
      </c>
      <c r="F94" s="171">
        <f>(E94+D94)*C94</f>
        <v>10.100000000000001</v>
      </c>
      <c r="G94" s="186">
        <f t="shared" si="9"/>
        <v>2.0200000000000005</v>
      </c>
      <c r="H94" s="186">
        <f t="shared" si="10"/>
        <v>12.120000000000001</v>
      </c>
      <c r="I94" s="166"/>
    </row>
    <row r="95" spans="1:9" ht="26.25" x14ac:dyDescent="0.25">
      <c r="A95" s="28" t="s">
        <v>812</v>
      </c>
      <c r="B95" s="171" t="s">
        <v>813</v>
      </c>
      <c r="C95" s="171">
        <v>10</v>
      </c>
      <c r="D95" s="186">
        <v>0.49</v>
      </c>
      <c r="E95" s="171">
        <v>0.01</v>
      </c>
      <c r="F95" s="171">
        <f>(E95+D95)*C95</f>
        <v>5</v>
      </c>
      <c r="G95" s="186">
        <f t="shared" si="9"/>
        <v>1</v>
      </c>
      <c r="H95" s="186">
        <f t="shared" si="10"/>
        <v>6</v>
      </c>
      <c r="I95" s="166"/>
    </row>
    <row r="96" spans="1:9" x14ac:dyDescent="0.25">
      <c r="A96" s="170" t="s">
        <v>808</v>
      </c>
      <c r="B96" s="171" t="s">
        <v>809</v>
      </c>
      <c r="C96" s="31">
        <v>1</v>
      </c>
      <c r="D96" s="67">
        <v>3.24</v>
      </c>
      <c r="E96" s="31"/>
      <c r="F96" s="31">
        <f>(E96+D96)*C96</f>
        <v>3.24</v>
      </c>
      <c r="G96" s="67">
        <f t="shared" si="9"/>
        <v>0.64800000000000013</v>
      </c>
      <c r="H96" s="67">
        <f t="shared" si="10"/>
        <v>3.8880000000000003</v>
      </c>
      <c r="I96" s="166"/>
    </row>
    <row r="97" spans="1:9" x14ac:dyDescent="0.25">
      <c r="A97" s="175"/>
      <c r="B97" s="180" t="s">
        <v>1213</v>
      </c>
      <c r="C97" s="180"/>
      <c r="D97" s="180"/>
      <c r="E97" s="180">
        <f>SUM(E92:E96)</f>
        <v>9.4499999999999993</v>
      </c>
      <c r="F97" s="181">
        <f>SUM(F92:F96)</f>
        <v>48.45</v>
      </c>
      <c r="G97" s="181">
        <f t="shared" si="9"/>
        <v>9.6900000000000013</v>
      </c>
      <c r="H97" s="181">
        <f t="shared" si="10"/>
        <v>58.14</v>
      </c>
      <c r="I97" s="166"/>
    </row>
    <row r="98" spans="1:9" ht="13.5" customHeight="1" x14ac:dyDescent="0.25">
      <c r="A98" s="179"/>
      <c r="B98" s="166"/>
      <c r="C98" s="166"/>
      <c r="D98" s="166"/>
      <c r="E98" s="166"/>
      <c r="F98" s="166"/>
      <c r="G98" s="166"/>
      <c r="H98" s="166"/>
      <c r="I98" s="166"/>
    </row>
    <row r="99" spans="1:9" ht="18.75" x14ac:dyDescent="0.25">
      <c r="A99" s="165" t="s">
        <v>1235</v>
      </c>
      <c r="B99" s="166"/>
      <c r="C99" s="166"/>
      <c r="D99" s="166"/>
      <c r="E99" s="166"/>
      <c r="F99" s="166"/>
      <c r="G99" s="166"/>
      <c r="H99" s="166"/>
      <c r="I99" s="166"/>
    </row>
    <row r="100" spans="1:9" s="185" customFormat="1" ht="102" x14ac:dyDescent="0.25">
      <c r="A100" s="28"/>
      <c r="B100" s="167" t="s">
        <v>6</v>
      </c>
      <c r="C100" s="167" t="s">
        <v>1205</v>
      </c>
      <c r="D100" s="167" t="s">
        <v>1206</v>
      </c>
      <c r="E100" s="167" t="s">
        <v>1207</v>
      </c>
      <c r="F100" s="167" t="s">
        <v>1208</v>
      </c>
      <c r="G100" s="167" t="s">
        <v>1209</v>
      </c>
      <c r="H100" s="167" t="s">
        <v>1210</v>
      </c>
      <c r="I100" s="184"/>
    </row>
    <row r="101" spans="1:9" ht="26.25" x14ac:dyDescent="0.25">
      <c r="A101" s="28" t="s">
        <v>1152</v>
      </c>
      <c r="B101" s="171" t="s">
        <v>1153</v>
      </c>
      <c r="C101" s="171">
        <v>1</v>
      </c>
      <c r="D101" s="186">
        <v>41.34</v>
      </c>
      <c r="E101" s="171">
        <v>12.5</v>
      </c>
      <c r="F101" s="171">
        <f>(E101+D101)*C101</f>
        <v>53.84</v>
      </c>
      <c r="G101" s="186">
        <f t="shared" ref="G101:G106" si="11">F101*0.2</f>
        <v>10.768000000000001</v>
      </c>
      <c r="H101" s="186">
        <f t="shared" ref="H101:H106" si="12">F101+G101</f>
        <v>64.608000000000004</v>
      </c>
      <c r="I101" s="166"/>
    </row>
    <row r="102" spans="1:9" ht="26.25" x14ac:dyDescent="0.25">
      <c r="A102" s="143" t="s">
        <v>1156</v>
      </c>
      <c r="B102" s="187" t="s">
        <v>1212</v>
      </c>
      <c r="C102" s="187">
        <v>7</v>
      </c>
      <c r="D102" s="188">
        <v>5.27</v>
      </c>
      <c r="E102" s="186">
        <v>1.58</v>
      </c>
      <c r="F102" s="171">
        <f>(E102+D102)*C102</f>
        <v>47.949999999999996</v>
      </c>
      <c r="G102" s="186">
        <f t="shared" si="11"/>
        <v>9.59</v>
      </c>
      <c r="H102" s="186">
        <f t="shared" si="12"/>
        <v>57.539999999999992</v>
      </c>
      <c r="I102" s="166"/>
    </row>
    <row r="103" spans="1:9" ht="51.75" x14ac:dyDescent="0.25">
      <c r="A103" s="143" t="s">
        <v>1188</v>
      </c>
      <c r="B103" s="187" t="s">
        <v>1189</v>
      </c>
      <c r="C103" s="187">
        <v>1</v>
      </c>
      <c r="D103" s="188">
        <v>9.7100000000000009</v>
      </c>
      <c r="E103" s="171">
        <v>0.39</v>
      </c>
      <c r="F103" s="171">
        <f>(E103+D103)*C103</f>
        <v>10.100000000000001</v>
      </c>
      <c r="G103" s="186">
        <f t="shared" si="11"/>
        <v>2.0200000000000005</v>
      </c>
      <c r="H103" s="186">
        <f t="shared" si="12"/>
        <v>12.120000000000001</v>
      </c>
      <c r="I103" s="166"/>
    </row>
    <row r="104" spans="1:9" ht="26.25" x14ac:dyDescent="0.25">
      <c r="A104" s="28" t="s">
        <v>812</v>
      </c>
      <c r="B104" s="171" t="s">
        <v>813</v>
      </c>
      <c r="C104" s="171">
        <v>53</v>
      </c>
      <c r="D104" s="186">
        <v>0.49</v>
      </c>
      <c r="E104" s="171">
        <v>0.01</v>
      </c>
      <c r="F104" s="171">
        <f>(E104+D104)*C104</f>
        <v>26.5</v>
      </c>
      <c r="G104" s="186">
        <f t="shared" si="11"/>
        <v>5.3000000000000007</v>
      </c>
      <c r="H104" s="186">
        <f t="shared" si="12"/>
        <v>31.8</v>
      </c>
      <c r="I104" s="166"/>
    </row>
    <row r="105" spans="1:9" x14ac:dyDescent="0.25">
      <c r="A105" s="170" t="s">
        <v>808</v>
      </c>
      <c r="B105" s="171" t="s">
        <v>809</v>
      </c>
      <c r="C105" s="31">
        <v>1</v>
      </c>
      <c r="D105" s="67">
        <v>3.24</v>
      </c>
      <c r="E105" s="31"/>
      <c r="F105" s="31">
        <f>(E105+D105)*C105</f>
        <v>3.24</v>
      </c>
      <c r="G105" s="67">
        <f t="shared" si="11"/>
        <v>0.64800000000000013</v>
      </c>
      <c r="H105" s="67">
        <f t="shared" si="12"/>
        <v>3.8880000000000003</v>
      </c>
      <c r="I105" s="166"/>
    </row>
    <row r="106" spans="1:9" x14ac:dyDescent="0.25">
      <c r="A106" s="175"/>
      <c r="B106" s="180" t="s">
        <v>1213</v>
      </c>
      <c r="C106" s="180"/>
      <c r="D106" s="180"/>
      <c r="E106" s="180">
        <f>SUM(E101:E105)</f>
        <v>14.48</v>
      </c>
      <c r="F106" s="181">
        <f>SUM(F101:F105)</f>
        <v>141.63</v>
      </c>
      <c r="G106" s="181">
        <f t="shared" si="11"/>
        <v>28.326000000000001</v>
      </c>
      <c r="H106" s="181">
        <f t="shared" si="12"/>
        <v>169.95599999999999</v>
      </c>
      <c r="I106" s="166"/>
    </row>
    <row r="107" spans="1:9" ht="131.25" customHeight="1" x14ac:dyDescent="0.25">
      <c r="A107" s="179"/>
      <c r="B107" s="166"/>
      <c r="C107" s="166"/>
      <c r="D107" s="166"/>
      <c r="E107" s="166"/>
      <c r="F107" s="166"/>
      <c r="G107" s="166"/>
      <c r="H107" s="166"/>
      <c r="I107" s="166"/>
    </row>
    <row r="108" spans="1:9" ht="36.75" customHeight="1" x14ac:dyDescent="0.25">
      <c r="A108" s="165" t="s">
        <v>1236</v>
      </c>
      <c r="B108" s="166"/>
      <c r="C108" s="166"/>
      <c r="D108" s="166"/>
      <c r="E108" s="166"/>
      <c r="F108" s="166"/>
      <c r="G108" s="166"/>
      <c r="H108" s="166"/>
      <c r="I108" s="166"/>
    </row>
    <row r="109" spans="1:9" hidden="1" x14ac:dyDescent="0.25">
      <c r="A109" s="179"/>
      <c r="B109" s="166"/>
      <c r="C109" s="166"/>
      <c r="D109" s="166"/>
      <c r="E109" s="166"/>
      <c r="F109" s="166"/>
      <c r="G109" s="166"/>
      <c r="H109" s="166"/>
      <c r="I109" s="166"/>
    </row>
    <row r="110" spans="1:9" s="185" customFormat="1" ht="102" x14ac:dyDescent="0.25">
      <c r="A110" s="28"/>
      <c r="B110" s="167" t="s">
        <v>6</v>
      </c>
      <c r="C110" s="167" t="s">
        <v>1205</v>
      </c>
      <c r="D110" s="167" t="s">
        <v>1206</v>
      </c>
      <c r="E110" s="167" t="s">
        <v>1207</v>
      </c>
      <c r="F110" s="167" t="s">
        <v>1208</v>
      </c>
      <c r="G110" s="167" t="s">
        <v>1209</v>
      </c>
      <c r="H110" s="167" t="s">
        <v>1210</v>
      </c>
      <c r="I110" s="184"/>
    </row>
    <row r="111" spans="1:9" x14ac:dyDescent="0.25">
      <c r="A111" s="28" t="s">
        <v>1150</v>
      </c>
      <c r="B111" s="171" t="s">
        <v>1151</v>
      </c>
      <c r="C111" s="171">
        <v>1</v>
      </c>
      <c r="D111" s="186">
        <v>7.78</v>
      </c>
      <c r="E111" s="171">
        <v>2.57</v>
      </c>
      <c r="F111" s="171">
        <f>(E111+D111)*C111</f>
        <v>10.35</v>
      </c>
      <c r="G111" s="186">
        <f>F111*0.2</f>
        <v>2.0699999999999998</v>
      </c>
      <c r="H111" s="186">
        <f>F111+G111</f>
        <v>12.42</v>
      </c>
      <c r="I111" s="166"/>
    </row>
    <row r="112" spans="1:9" ht="51.75" x14ac:dyDescent="0.25">
      <c r="A112" s="143" t="s">
        <v>1188</v>
      </c>
      <c r="B112" s="187" t="s">
        <v>1189</v>
      </c>
      <c r="C112" s="187">
        <v>1</v>
      </c>
      <c r="D112" s="188">
        <v>9.7100000000000009</v>
      </c>
      <c r="E112" s="171">
        <v>0.39</v>
      </c>
      <c r="F112" s="171">
        <f>(E112+D112)*C112</f>
        <v>10.100000000000001</v>
      </c>
      <c r="G112" s="186">
        <f>F112*0.2</f>
        <v>2.0200000000000005</v>
      </c>
      <c r="H112" s="186">
        <f>F112+G112</f>
        <v>12.120000000000001</v>
      </c>
      <c r="I112" s="166"/>
    </row>
    <row r="113" spans="1:9" ht="26.25" x14ac:dyDescent="0.25">
      <c r="A113" s="28" t="s">
        <v>812</v>
      </c>
      <c r="B113" s="171" t="s">
        <v>813</v>
      </c>
      <c r="C113" s="171">
        <v>5</v>
      </c>
      <c r="D113" s="186">
        <v>0.49</v>
      </c>
      <c r="E113" s="171">
        <v>0.01</v>
      </c>
      <c r="F113" s="171">
        <f>(E113+D113)*C113</f>
        <v>2.5</v>
      </c>
      <c r="G113" s="186">
        <f>F113*0.2</f>
        <v>0.5</v>
      </c>
      <c r="H113" s="186">
        <f>F113+G113</f>
        <v>3</v>
      </c>
      <c r="I113" s="166"/>
    </row>
    <row r="114" spans="1:9" x14ac:dyDescent="0.25">
      <c r="A114" s="170" t="s">
        <v>808</v>
      </c>
      <c r="B114" s="171" t="s">
        <v>809</v>
      </c>
      <c r="C114" s="31">
        <v>1</v>
      </c>
      <c r="D114" s="67">
        <v>3.24</v>
      </c>
      <c r="E114" s="31"/>
      <c r="F114" s="31">
        <f>(E114+D114)*C114</f>
        <v>3.24</v>
      </c>
      <c r="G114" s="67">
        <f>F114*0.2</f>
        <v>0.64800000000000013</v>
      </c>
      <c r="H114" s="67">
        <f>F114+G114</f>
        <v>3.8880000000000003</v>
      </c>
      <c r="I114" s="166"/>
    </row>
    <row r="115" spans="1:9" x14ac:dyDescent="0.25">
      <c r="A115" s="175"/>
      <c r="B115" s="180" t="s">
        <v>1213</v>
      </c>
      <c r="C115" s="180"/>
      <c r="D115" s="180"/>
      <c r="E115" s="180">
        <f>SUM(E111:E114)</f>
        <v>2.9699999999999998</v>
      </c>
      <c r="F115" s="181">
        <f>SUM(F111:F114)</f>
        <v>26.190000000000005</v>
      </c>
      <c r="G115" s="181">
        <f>F115*0.2</f>
        <v>5.2380000000000013</v>
      </c>
      <c r="H115" s="181">
        <f>F115+G115</f>
        <v>31.428000000000004</v>
      </c>
      <c r="I115" s="166"/>
    </row>
    <row r="116" spans="1:9" ht="13.5" customHeight="1" x14ac:dyDescent="0.25">
      <c r="A116" s="179"/>
      <c r="B116" s="166"/>
      <c r="C116" s="166"/>
      <c r="D116" s="166"/>
      <c r="E116" s="166"/>
      <c r="F116" s="166"/>
      <c r="G116" s="166"/>
      <c r="H116" s="166"/>
      <c r="I116" s="166"/>
    </row>
    <row r="117" spans="1:9" ht="18.75" customHeight="1" x14ac:dyDescent="0.25">
      <c r="A117" s="165" t="s">
        <v>1237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hidden="1" x14ac:dyDescent="0.25">
      <c r="A118" s="179"/>
      <c r="B118" s="166"/>
      <c r="C118" s="166"/>
      <c r="D118" s="166"/>
      <c r="E118" s="166"/>
      <c r="F118" s="166"/>
      <c r="G118" s="166"/>
      <c r="H118" s="166"/>
      <c r="I118" s="166"/>
    </row>
    <row r="119" spans="1:9" s="185" customFormat="1" ht="74.25" customHeight="1" x14ac:dyDescent="0.25">
      <c r="A119" s="28"/>
      <c r="B119" s="167" t="s">
        <v>6</v>
      </c>
      <c r="C119" s="167" t="s">
        <v>1205</v>
      </c>
      <c r="D119" s="167" t="s">
        <v>1206</v>
      </c>
      <c r="E119" s="167" t="s">
        <v>1207</v>
      </c>
      <c r="F119" s="167" t="s">
        <v>1208</v>
      </c>
      <c r="G119" s="167" t="s">
        <v>1209</v>
      </c>
      <c r="H119" s="167" t="s">
        <v>1210</v>
      </c>
      <c r="I119" s="184"/>
    </row>
    <row r="120" spans="1:9" ht="62.25" customHeight="1" x14ac:dyDescent="0.25">
      <c r="A120" s="28" t="s">
        <v>1160</v>
      </c>
      <c r="B120" s="171" t="s">
        <v>1238</v>
      </c>
      <c r="C120" s="171">
        <v>1</v>
      </c>
      <c r="D120" s="186">
        <v>4.21</v>
      </c>
      <c r="E120" s="186">
        <v>1.69</v>
      </c>
      <c r="F120" s="171">
        <f>(E120+D120)*C120</f>
        <v>5.9</v>
      </c>
      <c r="G120" s="186">
        <f>F120*0.2</f>
        <v>1.1800000000000002</v>
      </c>
      <c r="H120" s="186">
        <f>F120+G120</f>
        <v>7.08</v>
      </c>
      <c r="I120" s="166"/>
    </row>
    <row r="121" spans="1:9" ht="51.75" x14ac:dyDescent="0.25">
      <c r="A121" s="143" t="s">
        <v>1188</v>
      </c>
      <c r="B121" s="187" t="s">
        <v>1189</v>
      </c>
      <c r="C121" s="187">
        <v>1</v>
      </c>
      <c r="D121" s="188">
        <v>9.7100000000000009</v>
      </c>
      <c r="E121" s="171">
        <v>0.39</v>
      </c>
      <c r="F121" s="171">
        <f>(E121+D121)*C121</f>
        <v>10.100000000000001</v>
      </c>
      <c r="G121" s="186">
        <f>F121*0.2</f>
        <v>2.0200000000000005</v>
      </c>
      <c r="H121" s="186">
        <f>F121+G121</f>
        <v>12.120000000000001</v>
      </c>
      <c r="I121" s="166"/>
    </row>
    <row r="122" spans="1:9" x14ac:dyDescent="0.25">
      <c r="A122" s="170" t="s">
        <v>808</v>
      </c>
      <c r="B122" s="171" t="s">
        <v>809</v>
      </c>
      <c r="C122" s="31">
        <v>1</v>
      </c>
      <c r="D122" s="67">
        <v>3.24</v>
      </c>
      <c r="E122" s="31"/>
      <c r="F122" s="31">
        <f>(E122+D122)*C122</f>
        <v>3.24</v>
      </c>
      <c r="G122" s="67">
        <f>F122*0.2</f>
        <v>0.64800000000000013</v>
      </c>
      <c r="H122" s="67">
        <f>F122+G122</f>
        <v>3.8880000000000003</v>
      </c>
      <c r="I122" s="166"/>
    </row>
    <row r="123" spans="1:9" x14ac:dyDescent="0.25">
      <c r="A123" s="175"/>
      <c r="B123" s="180" t="s">
        <v>1213</v>
      </c>
      <c r="C123" s="180"/>
      <c r="D123" s="180"/>
      <c r="E123" s="180">
        <f>SUM(E120:E122)</f>
        <v>2.08</v>
      </c>
      <c r="F123" s="180">
        <f>SUM(F120:F122)</f>
        <v>19.240000000000002</v>
      </c>
      <c r="G123" s="181">
        <f>SUM(G120:G122)</f>
        <v>3.8480000000000008</v>
      </c>
      <c r="H123" s="181">
        <f>SUM(H120:H122)</f>
        <v>23.088000000000005</v>
      </c>
      <c r="I123" s="166"/>
    </row>
    <row r="124" spans="1:9" x14ac:dyDescent="0.25">
      <c r="A124" s="179"/>
      <c r="B124" s="166"/>
      <c r="C124" s="166"/>
      <c r="D124" s="166"/>
      <c r="E124" s="166"/>
      <c r="F124" s="166"/>
      <c r="G124" s="166"/>
      <c r="H124" s="166"/>
      <c r="I124" s="166"/>
    </row>
    <row r="125" spans="1:9" ht="18.75" x14ac:dyDescent="0.25">
      <c r="A125" s="165" t="s">
        <v>1239</v>
      </c>
      <c r="B125" s="166"/>
      <c r="C125" s="166"/>
      <c r="D125" s="166"/>
      <c r="E125" s="166"/>
      <c r="F125" s="166"/>
      <c r="G125" s="166"/>
      <c r="H125" s="166"/>
      <c r="I125" s="166"/>
    </row>
    <row r="126" spans="1:9" hidden="1" x14ac:dyDescent="0.25">
      <c r="A126" s="179"/>
      <c r="B126" s="166"/>
      <c r="C126" s="166"/>
      <c r="D126" s="166"/>
      <c r="E126" s="166"/>
      <c r="F126" s="166"/>
      <c r="G126" s="166"/>
      <c r="H126" s="166"/>
      <c r="I126" s="166"/>
    </row>
    <row r="127" spans="1:9" s="185" customFormat="1" ht="124.5" customHeight="1" x14ac:dyDescent="0.25">
      <c r="A127" s="28"/>
      <c r="B127" s="167" t="s">
        <v>6</v>
      </c>
      <c r="C127" s="167" t="s">
        <v>1205</v>
      </c>
      <c r="D127" s="167" t="s">
        <v>1206</v>
      </c>
      <c r="E127" s="167" t="s">
        <v>1207</v>
      </c>
      <c r="F127" s="167" t="s">
        <v>1208</v>
      </c>
      <c r="G127" s="167" t="s">
        <v>1209</v>
      </c>
      <c r="H127" s="167" t="s">
        <v>1210</v>
      </c>
      <c r="I127" s="184"/>
    </row>
    <row r="128" spans="1:9" x14ac:dyDescent="0.25">
      <c r="A128" s="28" t="s">
        <v>90</v>
      </c>
      <c r="B128" s="171" t="s">
        <v>91</v>
      </c>
      <c r="C128" s="171">
        <v>1</v>
      </c>
      <c r="D128" s="186">
        <v>22.86</v>
      </c>
      <c r="E128" s="171"/>
      <c r="F128" s="171">
        <f>(E128+D128)*C128</f>
        <v>22.86</v>
      </c>
      <c r="G128" s="186">
        <f>F128*0.2</f>
        <v>4.5720000000000001</v>
      </c>
      <c r="H128" s="186">
        <f>F128+G128</f>
        <v>27.431999999999999</v>
      </c>
      <c r="I128" s="166"/>
    </row>
    <row r="129" spans="1:9" ht="24.75" customHeight="1" x14ac:dyDescent="0.25">
      <c r="A129" s="143" t="s">
        <v>93</v>
      </c>
      <c r="B129" s="187" t="s">
        <v>94</v>
      </c>
      <c r="C129" s="187">
        <v>1</v>
      </c>
      <c r="D129" s="188">
        <v>3.81</v>
      </c>
      <c r="E129" s="171"/>
      <c r="F129" s="171">
        <f>(E129+D129)*C129</f>
        <v>3.81</v>
      </c>
      <c r="G129" s="186">
        <f>F129*0.2</f>
        <v>0.76200000000000001</v>
      </c>
      <c r="H129" s="186">
        <f>F129+G129</f>
        <v>4.5720000000000001</v>
      </c>
      <c r="I129" s="166"/>
    </row>
    <row r="130" spans="1:9" s="183" customFormat="1" x14ac:dyDescent="0.25">
      <c r="A130" s="189"/>
      <c r="B130" s="190" t="s">
        <v>1213</v>
      </c>
      <c r="C130" s="190"/>
      <c r="D130" s="190"/>
      <c r="E130" s="180">
        <f>SUM(E128:E129)</f>
        <v>0</v>
      </c>
      <c r="F130" s="190">
        <f>SUM(F128:F129)</f>
        <v>26.669999999999998</v>
      </c>
      <c r="G130" s="191">
        <f>SUM(G128:G129)</f>
        <v>5.3339999999999996</v>
      </c>
      <c r="H130" s="191">
        <f>SUM(H128:H129)</f>
        <v>32.003999999999998</v>
      </c>
      <c r="I130" s="182"/>
    </row>
    <row r="131" spans="1:9" x14ac:dyDescent="0.25">
      <c r="A131" s="179"/>
      <c r="B131" s="166"/>
      <c r="C131" s="166"/>
      <c r="D131" s="166"/>
      <c r="E131" s="166"/>
      <c r="F131" s="166"/>
      <c r="G131" s="166"/>
      <c r="H131" s="166"/>
      <c r="I131" s="166"/>
    </row>
    <row r="132" spans="1:9" x14ac:dyDescent="0.25">
      <c r="A132" s="179"/>
      <c r="B132" s="166"/>
      <c r="C132" s="166"/>
      <c r="D132" s="166"/>
      <c r="E132" s="166"/>
      <c r="F132" s="166"/>
      <c r="G132" s="166"/>
      <c r="H132" s="166"/>
      <c r="I132" s="166"/>
    </row>
    <row r="133" spans="1:9" ht="18.75" x14ac:dyDescent="0.25">
      <c r="A133" s="165" t="s">
        <v>1233</v>
      </c>
      <c r="B133" s="166"/>
      <c r="C133" s="166"/>
      <c r="D133" s="166"/>
      <c r="E133" s="166"/>
      <c r="F133" s="166"/>
      <c r="G133" s="166"/>
      <c r="H133" s="166"/>
    </row>
    <row r="134" spans="1:9" ht="102" x14ac:dyDescent="0.25">
      <c r="A134" s="28"/>
      <c r="B134" s="167" t="s">
        <v>6</v>
      </c>
      <c r="C134" s="167" t="s">
        <v>1205</v>
      </c>
      <c r="D134" s="167" t="s">
        <v>1206</v>
      </c>
      <c r="E134" s="167" t="s">
        <v>1207</v>
      </c>
      <c r="F134" s="167" t="s">
        <v>1208</v>
      </c>
      <c r="G134" s="167" t="s">
        <v>1209</v>
      </c>
      <c r="H134" s="167" t="s">
        <v>1210</v>
      </c>
    </row>
    <row r="135" spans="1:9" ht="64.5" x14ac:dyDescent="0.25">
      <c r="A135" s="28" t="s">
        <v>1143</v>
      </c>
      <c r="B135" s="171" t="s">
        <v>1234</v>
      </c>
      <c r="C135" s="171">
        <v>1</v>
      </c>
      <c r="D135" s="186">
        <v>9.7200000000000006</v>
      </c>
      <c r="E135" s="171">
        <v>3.78</v>
      </c>
      <c r="F135" s="171">
        <f>(E135+D135)*C135</f>
        <v>13.5</v>
      </c>
      <c r="G135" s="186">
        <f t="shared" ref="G135:G140" si="13">F135*0.2</f>
        <v>2.7</v>
      </c>
      <c r="H135" s="186">
        <f t="shared" ref="H135:H140" si="14">F135+G135</f>
        <v>16.2</v>
      </c>
    </row>
    <row r="136" spans="1:9" ht="26.25" x14ac:dyDescent="0.25">
      <c r="A136" s="143" t="s">
        <v>1145</v>
      </c>
      <c r="B136" s="187" t="s">
        <v>1223</v>
      </c>
      <c r="C136" s="187">
        <v>1</v>
      </c>
      <c r="D136" s="188">
        <v>11.34</v>
      </c>
      <c r="E136" s="171">
        <v>5.27</v>
      </c>
      <c r="F136" s="171">
        <f>(E136+D136)*C136</f>
        <v>16.61</v>
      </c>
      <c r="G136" s="186">
        <f t="shared" si="13"/>
        <v>3.3220000000000001</v>
      </c>
      <c r="H136" s="186">
        <f t="shared" si="14"/>
        <v>19.931999999999999</v>
      </c>
    </row>
    <row r="137" spans="1:9" ht="51.75" x14ac:dyDescent="0.25">
      <c r="A137" s="143" t="s">
        <v>1188</v>
      </c>
      <c r="B137" s="187" t="s">
        <v>1189</v>
      </c>
      <c r="C137" s="187">
        <v>1</v>
      </c>
      <c r="D137" s="188">
        <v>9.7100000000000009</v>
      </c>
      <c r="E137" s="171">
        <v>0.39</v>
      </c>
      <c r="F137" s="171">
        <f>(E137+D137)*C137</f>
        <v>10.100000000000001</v>
      </c>
      <c r="G137" s="186">
        <f t="shared" si="13"/>
        <v>2.0200000000000005</v>
      </c>
      <c r="H137" s="186">
        <f t="shared" si="14"/>
        <v>12.120000000000001</v>
      </c>
    </row>
    <row r="138" spans="1:9" ht="26.25" x14ac:dyDescent="0.25">
      <c r="A138" s="28" t="s">
        <v>812</v>
      </c>
      <c r="B138" s="171" t="s">
        <v>813</v>
      </c>
      <c r="C138" s="171">
        <v>10</v>
      </c>
      <c r="D138" s="186">
        <v>0.49</v>
      </c>
      <c r="E138" s="171">
        <v>0.01</v>
      </c>
      <c r="F138" s="171">
        <f>(E138+D138)*C138</f>
        <v>5</v>
      </c>
      <c r="G138" s="186">
        <f t="shared" si="13"/>
        <v>1</v>
      </c>
      <c r="H138" s="186">
        <f t="shared" si="14"/>
        <v>6</v>
      </c>
    </row>
    <row r="139" spans="1:9" x14ac:dyDescent="0.25">
      <c r="A139" s="170" t="s">
        <v>808</v>
      </c>
      <c r="B139" s="171" t="s">
        <v>809</v>
      </c>
      <c r="C139" s="31">
        <v>1</v>
      </c>
      <c r="D139" s="67">
        <v>3.24</v>
      </c>
      <c r="E139" s="31"/>
      <c r="F139" s="31">
        <f>(E139+D139)*C139</f>
        <v>3.24</v>
      </c>
      <c r="G139" s="67">
        <f t="shared" si="13"/>
        <v>0.64800000000000013</v>
      </c>
      <c r="H139" s="67">
        <f t="shared" si="14"/>
        <v>3.8880000000000003</v>
      </c>
    </row>
    <row r="140" spans="1:9" x14ac:dyDescent="0.25">
      <c r="A140" s="175"/>
      <c r="B140" s="180" t="s">
        <v>1213</v>
      </c>
      <c r="C140" s="180"/>
      <c r="D140" s="180"/>
      <c r="E140" s="180">
        <f>SUM(E135:E139)</f>
        <v>9.4499999999999993</v>
      </c>
      <c r="F140" s="181">
        <f>SUM(F135:F139)</f>
        <v>48.45</v>
      </c>
      <c r="G140" s="181">
        <f t="shared" si="13"/>
        <v>9.6900000000000013</v>
      </c>
      <c r="H140" s="181">
        <f t="shared" si="14"/>
        <v>58.14</v>
      </c>
    </row>
    <row r="141" spans="1:9" ht="18.75" x14ac:dyDescent="0.25">
      <c r="A141" s="165" t="s">
        <v>1240</v>
      </c>
      <c r="B141" s="166"/>
      <c r="C141" s="166"/>
      <c r="D141" s="166"/>
      <c r="E141" s="166"/>
      <c r="F141" s="166"/>
      <c r="G141" s="166"/>
      <c r="H141" s="166"/>
    </row>
    <row r="142" spans="1:9" ht="102" x14ac:dyDescent="0.25">
      <c r="A142" s="28"/>
      <c r="B142" s="167" t="s">
        <v>6</v>
      </c>
      <c r="C142" s="167" t="s">
        <v>1205</v>
      </c>
      <c r="D142" s="167" t="s">
        <v>1206</v>
      </c>
      <c r="E142" s="167" t="s">
        <v>1207</v>
      </c>
      <c r="F142" s="167" t="s">
        <v>1208</v>
      </c>
      <c r="G142" s="167" t="s">
        <v>1209</v>
      </c>
      <c r="H142" s="167" t="s">
        <v>1210</v>
      </c>
    </row>
    <row r="143" spans="1:9" ht="64.5" x14ac:dyDescent="0.25">
      <c r="A143" s="28" t="s">
        <v>1143</v>
      </c>
      <c r="B143" s="171" t="s">
        <v>1234</v>
      </c>
      <c r="C143" s="171">
        <v>1</v>
      </c>
      <c r="D143" s="186">
        <v>9.7200000000000006</v>
      </c>
      <c r="E143" s="171">
        <v>3.78</v>
      </c>
      <c r="F143" s="171">
        <f>(E143+D143)*C143</f>
        <v>13.5</v>
      </c>
      <c r="G143" s="186">
        <f>F143*0.2</f>
        <v>2.7</v>
      </c>
      <c r="H143" s="186">
        <f>F143+G143</f>
        <v>16.2</v>
      </c>
    </row>
    <row r="144" spans="1:9" ht="51.75" x14ac:dyDescent="0.25">
      <c r="A144" s="143" t="s">
        <v>1188</v>
      </c>
      <c r="B144" s="187" t="s">
        <v>1189</v>
      </c>
      <c r="C144" s="187">
        <v>1</v>
      </c>
      <c r="D144" s="188">
        <v>9.7100000000000009</v>
      </c>
      <c r="E144" s="171">
        <v>0.39</v>
      </c>
      <c r="F144" s="171">
        <f>(E144+D144)*C144</f>
        <v>10.100000000000001</v>
      </c>
      <c r="G144" s="186">
        <f>F144*0.2</f>
        <v>2.0200000000000005</v>
      </c>
      <c r="H144" s="186">
        <f>F144+G144</f>
        <v>12.120000000000001</v>
      </c>
    </row>
    <row r="145" spans="1:8" ht="26.25" x14ac:dyDescent="0.25">
      <c r="A145" s="28" t="s">
        <v>812</v>
      </c>
      <c r="B145" s="171" t="s">
        <v>813</v>
      </c>
      <c r="C145" s="171">
        <v>5</v>
      </c>
      <c r="D145" s="186">
        <v>0.49</v>
      </c>
      <c r="E145" s="171">
        <v>0.01</v>
      </c>
      <c r="F145" s="171">
        <f>(E145+D145)*C145</f>
        <v>2.5</v>
      </c>
      <c r="G145" s="186">
        <f>F145*0.2</f>
        <v>0.5</v>
      </c>
      <c r="H145" s="186">
        <f>F145+G145</f>
        <v>3</v>
      </c>
    </row>
    <row r="146" spans="1:8" x14ac:dyDescent="0.25">
      <c r="A146" s="170" t="s">
        <v>808</v>
      </c>
      <c r="B146" s="171" t="s">
        <v>809</v>
      </c>
      <c r="C146" s="31">
        <v>1</v>
      </c>
      <c r="D146" s="67">
        <v>3.24</v>
      </c>
      <c r="E146" s="31"/>
      <c r="F146" s="31">
        <f>(E146+D146)*C146</f>
        <v>3.24</v>
      </c>
      <c r="G146" s="67">
        <f>F146*0.2</f>
        <v>0.64800000000000013</v>
      </c>
      <c r="H146" s="67">
        <f>F146+G146</f>
        <v>3.8880000000000003</v>
      </c>
    </row>
    <row r="147" spans="1:8" x14ac:dyDescent="0.25">
      <c r="A147" s="175"/>
      <c r="B147" s="180" t="s">
        <v>1213</v>
      </c>
      <c r="C147" s="180"/>
      <c r="D147" s="180"/>
      <c r="E147" s="180">
        <f>SUM(E143:E146)</f>
        <v>4.18</v>
      </c>
      <c r="F147" s="181">
        <f>SUM(F143:F146)</f>
        <v>29.340000000000003</v>
      </c>
      <c r="G147" s="181">
        <f>F147*0.2</f>
        <v>5.8680000000000012</v>
      </c>
      <c r="H147" s="181">
        <f>F147+G147</f>
        <v>35.208000000000006</v>
      </c>
    </row>
  </sheetData>
  <mergeCells count="2">
    <mergeCell ref="C1:D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opLeftCell="A32" workbookViewId="0">
      <selection activeCell="B8" sqref="B8"/>
    </sheetView>
  </sheetViews>
  <sheetFormatPr defaultRowHeight="15" x14ac:dyDescent="0.25"/>
  <cols>
    <col min="1" max="1" width="9.5703125" style="192" customWidth="1"/>
    <col min="2" max="2" width="42" customWidth="1"/>
    <col min="3" max="3" width="6.140625" customWidth="1"/>
    <col min="4" max="4" width="8.42578125" customWidth="1"/>
    <col min="5" max="5" width="7.7109375" customWidth="1"/>
    <col min="6" max="6" width="7.28515625" customWidth="1"/>
    <col min="7" max="7" width="6.140625" customWidth="1"/>
    <col min="8" max="8" width="6.85546875" customWidth="1"/>
    <col min="257" max="257" width="9.5703125" customWidth="1"/>
    <col min="258" max="258" width="42" customWidth="1"/>
    <col min="259" max="259" width="6.140625" customWidth="1"/>
    <col min="260" max="260" width="8.42578125" customWidth="1"/>
    <col min="261" max="261" width="7.7109375" customWidth="1"/>
    <col min="262" max="262" width="7.28515625" customWidth="1"/>
    <col min="263" max="263" width="6.140625" customWidth="1"/>
    <col min="264" max="264" width="6.85546875" customWidth="1"/>
    <col min="513" max="513" width="9.5703125" customWidth="1"/>
    <col min="514" max="514" width="42" customWidth="1"/>
    <col min="515" max="515" width="6.140625" customWidth="1"/>
    <col min="516" max="516" width="8.42578125" customWidth="1"/>
    <col min="517" max="517" width="7.7109375" customWidth="1"/>
    <col min="518" max="518" width="7.28515625" customWidth="1"/>
    <col min="519" max="519" width="6.140625" customWidth="1"/>
    <col min="520" max="520" width="6.85546875" customWidth="1"/>
    <col min="769" max="769" width="9.5703125" customWidth="1"/>
    <col min="770" max="770" width="42" customWidth="1"/>
    <col min="771" max="771" width="6.140625" customWidth="1"/>
    <col min="772" max="772" width="8.42578125" customWidth="1"/>
    <col min="773" max="773" width="7.7109375" customWidth="1"/>
    <col min="774" max="774" width="7.28515625" customWidth="1"/>
    <col min="775" max="775" width="6.140625" customWidth="1"/>
    <col min="776" max="776" width="6.85546875" customWidth="1"/>
    <col min="1025" max="1025" width="9.5703125" customWidth="1"/>
    <col min="1026" max="1026" width="42" customWidth="1"/>
    <col min="1027" max="1027" width="6.140625" customWidth="1"/>
    <col min="1028" max="1028" width="8.42578125" customWidth="1"/>
    <col min="1029" max="1029" width="7.7109375" customWidth="1"/>
    <col min="1030" max="1030" width="7.28515625" customWidth="1"/>
    <col min="1031" max="1031" width="6.140625" customWidth="1"/>
    <col min="1032" max="1032" width="6.85546875" customWidth="1"/>
    <col min="1281" max="1281" width="9.5703125" customWidth="1"/>
    <col min="1282" max="1282" width="42" customWidth="1"/>
    <col min="1283" max="1283" width="6.140625" customWidth="1"/>
    <col min="1284" max="1284" width="8.42578125" customWidth="1"/>
    <col min="1285" max="1285" width="7.7109375" customWidth="1"/>
    <col min="1286" max="1286" width="7.28515625" customWidth="1"/>
    <col min="1287" max="1287" width="6.140625" customWidth="1"/>
    <col min="1288" max="1288" width="6.85546875" customWidth="1"/>
    <col min="1537" max="1537" width="9.5703125" customWidth="1"/>
    <col min="1538" max="1538" width="42" customWidth="1"/>
    <col min="1539" max="1539" width="6.140625" customWidth="1"/>
    <col min="1540" max="1540" width="8.42578125" customWidth="1"/>
    <col min="1541" max="1541" width="7.7109375" customWidth="1"/>
    <col min="1542" max="1542" width="7.28515625" customWidth="1"/>
    <col min="1543" max="1543" width="6.140625" customWidth="1"/>
    <col min="1544" max="1544" width="6.85546875" customWidth="1"/>
    <col min="1793" max="1793" width="9.5703125" customWidth="1"/>
    <col min="1794" max="1794" width="42" customWidth="1"/>
    <col min="1795" max="1795" width="6.140625" customWidth="1"/>
    <col min="1796" max="1796" width="8.42578125" customWidth="1"/>
    <col min="1797" max="1797" width="7.7109375" customWidth="1"/>
    <col min="1798" max="1798" width="7.28515625" customWidth="1"/>
    <col min="1799" max="1799" width="6.140625" customWidth="1"/>
    <col min="1800" max="1800" width="6.85546875" customWidth="1"/>
    <col min="2049" max="2049" width="9.5703125" customWidth="1"/>
    <col min="2050" max="2050" width="42" customWidth="1"/>
    <col min="2051" max="2051" width="6.140625" customWidth="1"/>
    <col min="2052" max="2052" width="8.42578125" customWidth="1"/>
    <col min="2053" max="2053" width="7.7109375" customWidth="1"/>
    <col min="2054" max="2054" width="7.28515625" customWidth="1"/>
    <col min="2055" max="2055" width="6.140625" customWidth="1"/>
    <col min="2056" max="2056" width="6.85546875" customWidth="1"/>
    <col min="2305" max="2305" width="9.5703125" customWidth="1"/>
    <col min="2306" max="2306" width="42" customWidth="1"/>
    <col min="2307" max="2307" width="6.140625" customWidth="1"/>
    <col min="2308" max="2308" width="8.42578125" customWidth="1"/>
    <col min="2309" max="2309" width="7.7109375" customWidth="1"/>
    <col min="2310" max="2310" width="7.28515625" customWidth="1"/>
    <col min="2311" max="2311" width="6.140625" customWidth="1"/>
    <col min="2312" max="2312" width="6.85546875" customWidth="1"/>
    <col min="2561" max="2561" width="9.5703125" customWidth="1"/>
    <col min="2562" max="2562" width="42" customWidth="1"/>
    <col min="2563" max="2563" width="6.140625" customWidth="1"/>
    <col min="2564" max="2564" width="8.42578125" customWidth="1"/>
    <col min="2565" max="2565" width="7.7109375" customWidth="1"/>
    <col min="2566" max="2566" width="7.28515625" customWidth="1"/>
    <col min="2567" max="2567" width="6.140625" customWidth="1"/>
    <col min="2568" max="2568" width="6.85546875" customWidth="1"/>
    <col min="2817" max="2817" width="9.5703125" customWidth="1"/>
    <col min="2818" max="2818" width="42" customWidth="1"/>
    <col min="2819" max="2819" width="6.140625" customWidth="1"/>
    <col min="2820" max="2820" width="8.42578125" customWidth="1"/>
    <col min="2821" max="2821" width="7.7109375" customWidth="1"/>
    <col min="2822" max="2822" width="7.28515625" customWidth="1"/>
    <col min="2823" max="2823" width="6.140625" customWidth="1"/>
    <col min="2824" max="2824" width="6.85546875" customWidth="1"/>
    <col min="3073" max="3073" width="9.5703125" customWidth="1"/>
    <col min="3074" max="3074" width="42" customWidth="1"/>
    <col min="3075" max="3075" width="6.140625" customWidth="1"/>
    <col min="3076" max="3076" width="8.42578125" customWidth="1"/>
    <col min="3077" max="3077" width="7.7109375" customWidth="1"/>
    <col min="3078" max="3078" width="7.28515625" customWidth="1"/>
    <col min="3079" max="3079" width="6.140625" customWidth="1"/>
    <col min="3080" max="3080" width="6.85546875" customWidth="1"/>
    <col min="3329" max="3329" width="9.5703125" customWidth="1"/>
    <col min="3330" max="3330" width="42" customWidth="1"/>
    <col min="3331" max="3331" width="6.140625" customWidth="1"/>
    <col min="3332" max="3332" width="8.42578125" customWidth="1"/>
    <col min="3333" max="3333" width="7.7109375" customWidth="1"/>
    <col min="3334" max="3334" width="7.28515625" customWidth="1"/>
    <col min="3335" max="3335" width="6.140625" customWidth="1"/>
    <col min="3336" max="3336" width="6.85546875" customWidth="1"/>
    <col min="3585" max="3585" width="9.5703125" customWidth="1"/>
    <col min="3586" max="3586" width="42" customWidth="1"/>
    <col min="3587" max="3587" width="6.140625" customWidth="1"/>
    <col min="3588" max="3588" width="8.42578125" customWidth="1"/>
    <col min="3589" max="3589" width="7.7109375" customWidth="1"/>
    <col min="3590" max="3590" width="7.28515625" customWidth="1"/>
    <col min="3591" max="3591" width="6.140625" customWidth="1"/>
    <col min="3592" max="3592" width="6.85546875" customWidth="1"/>
    <col min="3841" max="3841" width="9.5703125" customWidth="1"/>
    <col min="3842" max="3842" width="42" customWidth="1"/>
    <col min="3843" max="3843" width="6.140625" customWidth="1"/>
    <col min="3844" max="3844" width="8.42578125" customWidth="1"/>
    <col min="3845" max="3845" width="7.7109375" customWidth="1"/>
    <col min="3846" max="3846" width="7.28515625" customWidth="1"/>
    <col min="3847" max="3847" width="6.140625" customWidth="1"/>
    <col min="3848" max="3848" width="6.85546875" customWidth="1"/>
    <col min="4097" max="4097" width="9.5703125" customWidth="1"/>
    <col min="4098" max="4098" width="42" customWidth="1"/>
    <col min="4099" max="4099" width="6.140625" customWidth="1"/>
    <col min="4100" max="4100" width="8.42578125" customWidth="1"/>
    <col min="4101" max="4101" width="7.7109375" customWidth="1"/>
    <col min="4102" max="4102" width="7.28515625" customWidth="1"/>
    <col min="4103" max="4103" width="6.140625" customWidth="1"/>
    <col min="4104" max="4104" width="6.85546875" customWidth="1"/>
    <col min="4353" max="4353" width="9.5703125" customWidth="1"/>
    <col min="4354" max="4354" width="42" customWidth="1"/>
    <col min="4355" max="4355" width="6.140625" customWidth="1"/>
    <col min="4356" max="4356" width="8.42578125" customWidth="1"/>
    <col min="4357" max="4357" width="7.7109375" customWidth="1"/>
    <col min="4358" max="4358" width="7.28515625" customWidth="1"/>
    <col min="4359" max="4359" width="6.140625" customWidth="1"/>
    <col min="4360" max="4360" width="6.85546875" customWidth="1"/>
    <col min="4609" max="4609" width="9.5703125" customWidth="1"/>
    <col min="4610" max="4610" width="42" customWidth="1"/>
    <col min="4611" max="4611" width="6.140625" customWidth="1"/>
    <col min="4612" max="4612" width="8.42578125" customWidth="1"/>
    <col min="4613" max="4613" width="7.7109375" customWidth="1"/>
    <col min="4614" max="4614" width="7.28515625" customWidth="1"/>
    <col min="4615" max="4615" width="6.140625" customWidth="1"/>
    <col min="4616" max="4616" width="6.85546875" customWidth="1"/>
    <col min="4865" max="4865" width="9.5703125" customWidth="1"/>
    <col min="4866" max="4866" width="42" customWidth="1"/>
    <col min="4867" max="4867" width="6.140625" customWidth="1"/>
    <col min="4868" max="4868" width="8.42578125" customWidth="1"/>
    <col min="4869" max="4869" width="7.7109375" customWidth="1"/>
    <col min="4870" max="4870" width="7.28515625" customWidth="1"/>
    <col min="4871" max="4871" width="6.140625" customWidth="1"/>
    <col min="4872" max="4872" width="6.85546875" customWidth="1"/>
    <col min="5121" max="5121" width="9.5703125" customWidth="1"/>
    <col min="5122" max="5122" width="42" customWidth="1"/>
    <col min="5123" max="5123" width="6.140625" customWidth="1"/>
    <col min="5124" max="5124" width="8.42578125" customWidth="1"/>
    <col min="5125" max="5125" width="7.7109375" customWidth="1"/>
    <col min="5126" max="5126" width="7.28515625" customWidth="1"/>
    <col min="5127" max="5127" width="6.140625" customWidth="1"/>
    <col min="5128" max="5128" width="6.85546875" customWidth="1"/>
    <col min="5377" max="5377" width="9.5703125" customWidth="1"/>
    <col min="5378" max="5378" width="42" customWidth="1"/>
    <col min="5379" max="5379" width="6.140625" customWidth="1"/>
    <col min="5380" max="5380" width="8.42578125" customWidth="1"/>
    <col min="5381" max="5381" width="7.7109375" customWidth="1"/>
    <col min="5382" max="5382" width="7.28515625" customWidth="1"/>
    <col min="5383" max="5383" width="6.140625" customWidth="1"/>
    <col min="5384" max="5384" width="6.85546875" customWidth="1"/>
    <col min="5633" max="5633" width="9.5703125" customWidth="1"/>
    <col min="5634" max="5634" width="42" customWidth="1"/>
    <col min="5635" max="5635" width="6.140625" customWidth="1"/>
    <col min="5636" max="5636" width="8.42578125" customWidth="1"/>
    <col min="5637" max="5637" width="7.7109375" customWidth="1"/>
    <col min="5638" max="5638" width="7.28515625" customWidth="1"/>
    <col min="5639" max="5639" width="6.140625" customWidth="1"/>
    <col min="5640" max="5640" width="6.85546875" customWidth="1"/>
    <col min="5889" max="5889" width="9.5703125" customWidth="1"/>
    <col min="5890" max="5890" width="42" customWidth="1"/>
    <col min="5891" max="5891" width="6.140625" customWidth="1"/>
    <col min="5892" max="5892" width="8.42578125" customWidth="1"/>
    <col min="5893" max="5893" width="7.7109375" customWidth="1"/>
    <col min="5894" max="5894" width="7.28515625" customWidth="1"/>
    <col min="5895" max="5895" width="6.140625" customWidth="1"/>
    <col min="5896" max="5896" width="6.85546875" customWidth="1"/>
    <col min="6145" max="6145" width="9.5703125" customWidth="1"/>
    <col min="6146" max="6146" width="42" customWidth="1"/>
    <col min="6147" max="6147" width="6.140625" customWidth="1"/>
    <col min="6148" max="6148" width="8.42578125" customWidth="1"/>
    <col min="6149" max="6149" width="7.7109375" customWidth="1"/>
    <col min="6150" max="6150" width="7.28515625" customWidth="1"/>
    <col min="6151" max="6151" width="6.140625" customWidth="1"/>
    <col min="6152" max="6152" width="6.85546875" customWidth="1"/>
    <col min="6401" max="6401" width="9.5703125" customWidth="1"/>
    <col min="6402" max="6402" width="42" customWidth="1"/>
    <col min="6403" max="6403" width="6.140625" customWidth="1"/>
    <col min="6404" max="6404" width="8.42578125" customWidth="1"/>
    <col min="6405" max="6405" width="7.7109375" customWidth="1"/>
    <col min="6406" max="6406" width="7.28515625" customWidth="1"/>
    <col min="6407" max="6407" width="6.140625" customWidth="1"/>
    <col min="6408" max="6408" width="6.85546875" customWidth="1"/>
    <col min="6657" max="6657" width="9.5703125" customWidth="1"/>
    <col min="6658" max="6658" width="42" customWidth="1"/>
    <col min="6659" max="6659" width="6.140625" customWidth="1"/>
    <col min="6660" max="6660" width="8.42578125" customWidth="1"/>
    <col min="6661" max="6661" width="7.7109375" customWidth="1"/>
    <col min="6662" max="6662" width="7.28515625" customWidth="1"/>
    <col min="6663" max="6663" width="6.140625" customWidth="1"/>
    <col min="6664" max="6664" width="6.85546875" customWidth="1"/>
    <col min="6913" max="6913" width="9.5703125" customWidth="1"/>
    <col min="6914" max="6914" width="42" customWidth="1"/>
    <col min="6915" max="6915" width="6.140625" customWidth="1"/>
    <col min="6916" max="6916" width="8.42578125" customWidth="1"/>
    <col min="6917" max="6917" width="7.7109375" customWidth="1"/>
    <col min="6918" max="6918" width="7.28515625" customWidth="1"/>
    <col min="6919" max="6919" width="6.140625" customWidth="1"/>
    <col min="6920" max="6920" width="6.85546875" customWidth="1"/>
    <col min="7169" max="7169" width="9.5703125" customWidth="1"/>
    <col min="7170" max="7170" width="42" customWidth="1"/>
    <col min="7171" max="7171" width="6.140625" customWidth="1"/>
    <col min="7172" max="7172" width="8.42578125" customWidth="1"/>
    <col min="7173" max="7173" width="7.7109375" customWidth="1"/>
    <col min="7174" max="7174" width="7.28515625" customWidth="1"/>
    <col min="7175" max="7175" width="6.140625" customWidth="1"/>
    <col min="7176" max="7176" width="6.85546875" customWidth="1"/>
    <col min="7425" max="7425" width="9.5703125" customWidth="1"/>
    <col min="7426" max="7426" width="42" customWidth="1"/>
    <col min="7427" max="7427" width="6.140625" customWidth="1"/>
    <col min="7428" max="7428" width="8.42578125" customWidth="1"/>
    <col min="7429" max="7429" width="7.7109375" customWidth="1"/>
    <col min="7430" max="7430" width="7.28515625" customWidth="1"/>
    <col min="7431" max="7431" width="6.140625" customWidth="1"/>
    <col min="7432" max="7432" width="6.85546875" customWidth="1"/>
    <col min="7681" max="7681" width="9.5703125" customWidth="1"/>
    <col min="7682" max="7682" width="42" customWidth="1"/>
    <col min="7683" max="7683" width="6.140625" customWidth="1"/>
    <col min="7684" max="7684" width="8.42578125" customWidth="1"/>
    <col min="7685" max="7685" width="7.7109375" customWidth="1"/>
    <col min="7686" max="7686" width="7.28515625" customWidth="1"/>
    <col min="7687" max="7687" width="6.140625" customWidth="1"/>
    <col min="7688" max="7688" width="6.85546875" customWidth="1"/>
    <col min="7937" max="7937" width="9.5703125" customWidth="1"/>
    <col min="7938" max="7938" width="42" customWidth="1"/>
    <col min="7939" max="7939" width="6.140625" customWidth="1"/>
    <col min="7940" max="7940" width="8.42578125" customWidth="1"/>
    <col min="7941" max="7941" width="7.7109375" customWidth="1"/>
    <col min="7942" max="7942" width="7.28515625" customWidth="1"/>
    <col min="7943" max="7943" width="6.140625" customWidth="1"/>
    <col min="7944" max="7944" width="6.85546875" customWidth="1"/>
    <col min="8193" max="8193" width="9.5703125" customWidth="1"/>
    <col min="8194" max="8194" width="42" customWidth="1"/>
    <col min="8195" max="8195" width="6.140625" customWidth="1"/>
    <col min="8196" max="8196" width="8.42578125" customWidth="1"/>
    <col min="8197" max="8197" width="7.7109375" customWidth="1"/>
    <col min="8198" max="8198" width="7.28515625" customWidth="1"/>
    <col min="8199" max="8199" width="6.140625" customWidth="1"/>
    <col min="8200" max="8200" width="6.85546875" customWidth="1"/>
    <col min="8449" max="8449" width="9.5703125" customWidth="1"/>
    <col min="8450" max="8450" width="42" customWidth="1"/>
    <col min="8451" max="8451" width="6.140625" customWidth="1"/>
    <col min="8452" max="8452" width="8.42578125" customWidth="1"/>
    <col min="8453" max="8453" width="7.7109375" customWidth="1"/>
    <col min="8454" max="8454" width="7.28515625" customWidth="1"/>
    <col min="8455" max="8455" width="6.140625" customWidth="1"/>
    <col min="8456" max="8456" width="6.85546875" customWidth="1"/>
    <col min="8705" max="8705" width="9.5703125" customWidth="1"/>
    <col min="8706" max="8706" width="42" customWidth="1"/>
    <col min="8707" max="8707" width="6.140625" customWidth="1"/>
    <col min="8708" max="8708" width="8.42578125" customWidth="1"/>
    <col min="8709" max="8709" width="7.7109375" customWidth="1"/>
    <col min="8710" max="8710" width="7.28515625" customWidth="1"/>
    <col min="8711" max="8711" width="6.140625" customWidth="1"/>
    <col min="8712" max="8712" width="6.85546875" customWidth="1"/>
    <col min="8961" max="8961" width="9.5703125" customWidth="1"/>
    <col min="8962" max="8962" width="42" customWidth="1"/>
    <col min="8963" max="8963" width="6.140625" customWidth="1"/>
    <col min="8964" max="8964" width="8.42578125" customWidth="1"/>
    <col min="8965" max="8965" width="7.7109375" customWidth="1"/>
    <col min="8966" max="8966" width="7.28515625" customWidth="1"/>
    <col min="8967" max="8967" width="6.140625" customWidth="1"/>
    <col min="8968" max="8968" width="6.85546875" customWidth="1"/>
    <col min="9217" max="9217" width="9.5703125" customWidth="1"/>
    <col min="9218" max="9218" width="42" customWidth="1"/>
    <col min="9219" max="9219" width="6.140625" customWidth="1"/>
    <col min="9220" max="9220" width="8.42578125" customWidth="1"/>
    <col min="9221" max="9221" width="7.7109375" customWidth="1"/>
    <col min="9222" max="9222" width="7.28515625" customWidth="1"/>
    <col min="9223" max="9223" width="6.140625" customWidth="1"/>
    <col min="9224" max="9224" width="6.85546875" customWidth="1"/>
    <col min="9473" max="9473" width="9.5703125" customWidth="1"/>
    <col min="9474" max="9474" width="42" customWidth="1"/>
    <col min="9475" max="9475" width="6.140625" customWidth="1"/>
    <col min="9476" max="9476" width="8.42578125" customWidth="1"/>
    <col min="9477" max="9477" width="7.7109375" customWidth="1"/>
    <col min="9478" max="9478" width="7.28515625" customWidth="1"/>
    <col min="9479" max="9479" width="6.140625" customWidth="1"/>
    <col min="9480" max="9480" width="6.85546875" customWidth="1"/>
    <col min="9729" max="9729" width="9.5703125" customWidth="1"/>
    <col min="9730" max="9730" width="42" customWidth="1"/>
    <col min="9731" max="9731" width="6.140625" customWidth="1"/>
    <col min="9732" max="9732" width="8.42578125" customWidth="1"/>
    <col min="9733" max="9733" width="7.7109375" customWidth="1"/>
    <col min="9734" max="9734" width="7.28515625" customWidth="1"/>
    <col min="9735" max="9735" width="6.140625" customWidth="1"/>
    <col min="9736" max="9736" width="6.85546875" customWidth="1"/>
    <col min="9985" max="9985" width="9.5703125" customWidth="1"/>
    <col min="9986" max="9986" width="42" customWidth="1"/>
    <col min="9987" max="9987" width="6.140625" customWidth="1"/>
    <col min="9988" max="9988" width="8.42578125" customWidth="1"/>
    <col min="9989" max="9989" width="7.7109375" customWidth="1"/>
    <col min="9990" max="9990" width="7.28515625" customWidth="1"/>
    <col min="9991" max="9991" width="6.140625" customWidth="1"/>
    <col min="9992" max="9992" width="6.85546875" customWidth="1"/>
    <col min="10241" max="10241" width="9.5703125" customWidth="1"/>
    <col min="10242" max="10242" width="42" customWidth="1"/>
    <col min="10243" max="10243" width="6.140625" customWidth="1"/>
    <col min="10244" max="10244" width="8.42578125" customWidth="1"/>
    <col min="10245" max="10245" width="7.7109375" customWidth="1"/>
    <col min="10246" max="10246" width="7.28515625" customWidth="1"/>
    <col min="10247" max="10247" width="6.140625" customWidth="1"/>
    <col min="10248" max="10248" width="6.85546875" customWidth="1"/>
    <col min="10497" max="10497" width="9.5703125" customWidth="1"/>
    <col min="10498" max="10498" width="42" customWidth="1"/>
    <col min="10499" max="10499" width="6.140625" customWidth="1"/>
    <col min="10500" max="10500" width="8.42578125" customWidth="1"/>
    <col min="10501" max="10501" width="7.7109375" customWidth="1"/>
    <col min="10502" max="10502" width="7.28515625" customWidth="1"/>
    <col min="10503" max="10503" width="6.140625" customWidth="1"/>
    <col min="10504" max="10504" width="6.85546875" customWidth="1"/>
    <col min="10753" max="10753" width="9.5703125" customWidth="1"/>
    <col min="10754" max="10754" width="42" customWidth="1"/>
    <col min="10755" max="10755" width="6.140625" customWidth="1"/>
    <col min="10756" max="10756" width="8.42578125" customWidth="1"/>
    <col min="10757" max="10757" width="7.7109375" customWidth="1"/>
    <col min="10758" max="10758" width="7.28515625" customWidth="1"/>
    <col min="10759" max="10759" width="6.140625" customWidth="1"/>
    <col min="10760" max="10760" width="6.85546875" customWidth="1"/>
    <col min="11009" max="11009" width="9.5703125" customWidth="1"/>
    <col min="11010" max="11010" width="42" customWidth="1"/>
    <col min="11011" max="11011" width="6.140625" customWidth="1"/>
    <col min="11012" max="11012" width="8.42578125" customWidth="1"/>
    <col min="11013" max="11013" width="7.7109375" customWidth="1"/>
    <col min="11014" max="11014" width="7.28515625" customWidth="1"/>
    <col min="11015" max="11015" width="6.140625" customWidth="1"/>
    <col min="11016" max="11016" width="6.85546875" customWidth="1"/>
    <col min="11265" max="11265" width="9.5703125" customWidth="1"/>
    <col min="11266" max="11266" width="42" customWidth="1"/>
    <col min="11267" max="11267" width="6.140625" customWidth="1"/>
    <col min="11268" max="11268" width="8.42578125" customWidth="1"/>
    <col min="11269" max="11269" width="7.7109375" customWidth="1"/>
    <col min="11270" max="11270" width="7.28515625" customWidth="1"/>
    <col min="11271" max="11271" width="6.140625" customWidth="1"/>
    <col min="11272" max="11272" width="6.85546875" customWidth="1"/>
    <col min="11521" max="11521" width="9.5703125" customWidth="1"/>
    <col min="11522" max="11522" width="42" customWidth="1"/>
    <col min="11523" max="11523" width="6.140625" customWidth="1"/>
    <col min="11524" max="11524" width="8.42578125" customWidth="1"/>
    <col min="11525" max="11525" width="7.7109375" customWidth="1"/>
    <col min="11526" max="11526" width="7.28515625" customWidth="1"/>
    <col min="11527" max="11527" width="6.140625" customWidth="1"/>
    <col min="11528" max="11528" width="6.85546875" customWidth="1"/>
    <col min="11777" max="11777" width="9.5703125" customWidth="1"/>
    <col min="11778" max="11778" width="42" customWidth="1"/>
    <col min="11779" max="11779" width="6.140625" customWidth="1"/>
    <col min="11780" max="11780" width="8.42578125" customWidth="1"/>
    <col min="11781" max="11781" width="7.7109375" customWidth="1"/>
    <col min="11782" max="11782" width="7.28515625" customWidth="1"/>
    <col min="11783" max="11783" width="6.140625" customWidth="1"/>
    <col min="11784" max="11784" width="6.85546875" customWidth="1"/>
    <col min="12033" max="12033" width="9.5703125" customWidth="1"/>
    <col min="12034" max="12034" width="42" customWidth="1"/>
    <col min="12035" max="12035" width="6.140625" customWidth="1"/>
    <col min="12036" max="12036" width="8.42578125" customWidth="1"/>
    <col min="12037" max="12037" width="7.7109375" customWidth="1"/>
    <col min="12038" max="12038" width="7.28515625" customWidth="1"/>
    <col min="12039" max="12039" width="6.140625" customWidth="1"/>
    <col min="12040" max="12040" width="6.85546875" customWidth="1"/>
    <col min="12289" max="12289" width="9.5703125" customWidth="1"/>
    <col min="12290" max="12290" width="42" customWidth="1"/>
    <col min="12291" max="12291" width="6.140625" customWidth="1"/>
    <col min="12292" max="12292" width="8.42578125" customWidth="1"/>
    <col min="12293" max="12293" width="7.7109375" customWidth="1"/>
    <col min="12294" max="12294" width="7.28515625" customWidth="1"/>
    <col min="12295" max="12295" width="6.140625" customWidth="1"/>
    <col min="12296" max="12296" width="6.85546875" customWidth="1"/>
    <col min="12545" max="12545" width="9.5703125" customWidth="1"/>
    <col min="12546" max="12546" width="42" customWidth="1"/>
    <col min="12547" max="12547" width="6.140625" customWidth="1"/>
    <col min="12548" max="12548" width="8.42578125" customWidth="1"/>
    <col min="12549" max="12549" width="7.7109375" customWidth="1"/>
    <col min="12550" max="12550" width="7.28515625" customWidth="1"/>
    <col min="12551" max="12551" width="6.140625" customWidth="1"/>
    <col min="12552" max="12552" width="6.85546875" customWidth="1"/>
    <col min="12801" max="12801" width="9.5703125" customWidth="1"/>
    <col min="12802" max="12802" width="42" customWidth="1"/>
    <col min="12803" max="12803" width="6.140625" customWidth="1"/>
    <col min="12804" max="12804" width="8.42578125" customWidth="1"/>
    <col min="12805" max="12805" width="7.7109375" customWidth="1"/>
    <col min="12806" max="12806" width="7.28515625" customWidth="1"/>
    <col min="12807" max="12807" width="6.140625" customWidth="1"/>
    <col min="12808" max="12808" width="6.85546875" customWidth="1"/>
    <col min="13057" max="13057" width="9.5703125" customWidth="1"/>
    <col min="13058" max="13058" width="42" customWidth="1"/>
    <col min="13059" max="13059" width="6.140625" customWidth="1"/>
    <col min="13060" max="13060" width="8.42578125" customWidth="1"/>
    <col min="13061" max="13061" width="7.7109375" customWidth="1"/>
    <col min="13062" max="13062" width="7.28515625" customWidth="1"/>
    <col min="13063" max="13063" width="6.140625" customWidth="1"/>
    <col min="13064" max="13064" width="6.85546875" customWidth="1"/>
    <col min="13313" max="13313" width="9.5703125" customWidth="1"/>
    <col min="13314" max="13314" width="42" customWidth="1"/>
    <col min="13315" max="13315" width="6.140625" customWidth="1"/>
    <col min="13316" max="13316" width="8.42578125" customWidth="1"/>
    <col min="13317" max="13317" width="7.7109375" customWidth="1"/>
    <col min="13318" max="13318" width="7.28515625" customWidth="1"/>
    <col min="13319" max="13319" width="6.140625" customWidth="1"/>
    <col min="13320" max="13320" width="6.85546875" customWidth="1"/>
    <col min="13569" max="13569" width="9.5703125" customWidth="1"/>
    <col min="13570" max="13570" width="42" customWidth="1"/>
    <col min="13571" max="13571" width="6.140625" customWidth="1"/>
    <col min="13572" max="13572" width="8.42578125" customWidth="1"/>
    <col min="13573" max="13573" width="7.7109375" customWidth="1"/>
    <col min="13574" max="13574" width="7.28515625" customWidth="1"/>
    <col min="13575" max="13575" width="6.140625" customWidth="1"/>
    <col min="13576" max="13576" width="6.85546875" customWidth="1"/>
    <col min="13825" max="13825" width="9.5703125" customWidth="1"/>
    <col min="13826" max="13826" width="42" customWidth="1"/>
    <col min="13827" max="13827" width="6.140625" customWidth="1"/>
    <col min="13828" max="13828" width="8.42578125" customWidth="1"/>
    <col min="13829" max="13829" width="7.7109375" customWidth="1"/>
    <col min="13830" max="13830" width="7.28515625" customWidth="1"/>
    <col min="13831" max="13831" width="6.140625" customWidth="1"/>
    <col min="13832" max="13832" width="6.85546875" customWidth="1"/>
    <col min="14081" max="14081" width="9.5703125" customWidth="1"/>
    <col min="14082" max="14082" width="42" customWidth="1"/>
    <col min="14083" max="14083" width="6.140625" customWidth="1"/>
    <col min="14084" max="14084" width="8.42578125" customWidth="1"/>
    <col min="14085" max="14085" width="7.7109375" customWidth="1"/>
    <col min="14086" max="14086" width="7.28515625" customWidth="1"/>
    <col min="14087" max="14087" width="6.140625" customWidth="1"/>
    <col min="14088" max="14088" width="6.85546875" customWidth="1"/>
    <col min="14337" max="14337" width="9.5703125" customWidth="1"/>
    <col min="14338" max="14338" width="42" customWidth="1"/>
    <col min="14339" max="14339" width="6.140625" customWidth="1"/>
    <col min="14340" max="14340" width="8.42578125" customWidth="1"/>
    <col min="14341" max="14341" width="7.7109375" customWidth="1"/>
    <col min="14342" max="14342" width="7.28515625" customWidth="1"/>
    <col min="14343" max="14343" width="6.140625" customWidth="1"/>
    <col min="14344" max="14344" width="6.85546875" customWidth="1"/>
    <col min="14593" max="14593" width="9.5703125" customWidth="1"/>
    <col min="14594" max="14594" width="42" customWidth="1"/>
    <col min="14595" max="14595" width="6.140625" customWidth="1"/>
    <col min="14596" max="14596" width="8.42578125" customWidth="1"/>
    <col min="14597" max="14597" width="7.7109375" customWidth="1"/>
    <col min="14598" max="14598" width="7.28515625" customWidth="1"/>
    <col min="14599" max="14599" width="6.140625" customWidth="1"/>
    <col min="14600" max="14600" width="6.85546875" customWidth="1"/>
    <col min="14849" max="14849" width="9.5703125" customWidth="1"/>
    <col min="14850" max="14850" width="42" customWidth="1"/>
    <col min="14851" max="14851" width="6.140625" customWidth="1"/>
    <col min="14852" max="14852" width="8.42578125" customWidth="1"/>
    <col min="14853" max="14853" width="7.7109375" customWidth="1"/>
    <col min="14854" max="14854" width="7.28515625" customWidth="1"/>
    <col min="14855" max="14855" width="6.140625" customWidth="1"/>
    <col min="14856" max="14856" width="6.85546875" customWidth="1"/>
    <col min="15105" max="15105" width="9.5703125" customWidth="1"/>
    <col min="15106" max="15106" width="42" customWidth="1"/>
    <col min="15107" max="15107" width="6.140625" customWidth="1"/>
    <col min="15108" max="15108" width="8.42578125" customWidth="1"/>
    <col min="15109" max="15109" width="7.7109375" customWidth="1"/>
    <col min="15110" max="15110" width="7.28515625" customWidth="1"/>
    <col min="15111" max="15111" width="6.140625" customWidth="1"/>
    <col min="15112" max="15112" width="6.85546875" customWidth="1"/>
    <col min="15361" max="15361" width="9.5703125" customWidth="1"/>
    <col min="15362" max="15362" width="42" customWidth="1"/>
    <col min="15363" max="15363" width="6.140625" customWidth="1"/>
    <col min="15364" max="15364" width="8.42578125" customWidth="1"/>
    <col min="15365" max="15365" width="7.7109375" customWidth="1"/>
    <col min="15366" max="15366" width="7.28515625" customWidth="1"/>
    <col min="15367" max="15367" width="6.140625" customWidth="1"/>
    <col min="15368" max="15368" width="6.85546875" customWidth="1"/>
    <col min="15617" max="15617" width="9.5703125" customWidth="1"/>
    <col min="15618" max="15618" width="42" customWidth="1"/>
    <col min="15619" max="15619" width="6.140625" customWidth="1"/>
    <col min="15620" max="15620" width="8.42578125" customWidth="1"/>
    <col min="15621" max="15621" width="7.7109375" customWidth="1"/>
    <col min="15622" max="15622" width="7.28515625" customWidth="1"/>
    <col min="15623" max="15623" width="6.140625" customWidth="1"/>
    <col min="15624" max="15624" width="6.85546875" customWidth="1"/>
    <col min="15873" max="15873" width="9.5703125" customWidth="1"/>
    <col min="15874" max="15874" width="42" customWidth="1"/>
    <col min="15875" max="15875" width="6.140625" customWidth="1"/>
    <col min="15876" max="15876" width="8.42578125" customWidth="1"/>
    <col min="15877" max="15877" width="7.7109375" customWidth="1"/>
    <col min="15878" max="15878" width="7.28515625" customWidth="1"/>
    <col min="15879" max="15879" width="6.140625" customWidth="1"/>
    <col min="15880" max="15880" width="6.85546875" customWidth="1"/>
    <col min="16129" max="16129" width="9.5703125" customWidth="1"/>
    <col min="16130" max="16130" width="42" customWidth="1"/>
    <col min="16131" max="16131" width="6.140625" customWidth="1"/>
    <col min="16132" max="16132" width="8.42578125" customWidth="1"/>
    <col min="16133" max="16133" width="7.7109375" customWidth="1"/>
    <col min="16134" max="16134" width="7.28515625" customWidth="1"/>
    <col min="16135" max="16135" width="6.140625" customWidth="1"/>
    <col min="16136" max="16136" width="6.85546875" customWidth="1"/>
  </cols>
  <sheetData>
    <row r="1" spans="1:9" ht="18.75" x14ac:dyDescent="0.25">
      <c r="A1" s="165" t="s">
        <v>1202</v>
      </c>
      <c r="B1" s="166"/>
      <c r="C1" s="166"/>
      <c r="D1" s="166"/>
      <c r="E1" s="166"/>
      <c r="F1" s="251" t="s">
        <v>1204</v>
      </c>
      <c r="G1" s="251"/>
      <c r="H1" s="166"/>
      <c r="I1" s="166"/>
    </row>
    <row r="2" spans="1:9" s="169" customFormat="1" ht="109.5" customHeight="1" x14ac:dyDescent="0.2">
      <c r="A2" s="28"/>
      <c r="B2" s="167" t="s">
        <v>6</v>
      </c>
      <c r="C2" s="167" t="s">
        <v>1205</v>
      </c>
      <c r="D2" s="167" t="s">
        <v>1206</v>
      </c>
      <c r="E2" s="167" t="s">
        <v>1207</v>
      </c>
      <c r="F2" s="167" t="s">
        <v>1208</v>
      </c>
      <c r="G2" s="167" t="s">
        <v>1209</v>
      </c>
      <c r="H2" s="167" t="s">
        <v>1210</v>
      </c>
      <c r="I2" s="168"/>
    </row>
    <row r="3" spans="1:9" ht="28.5" customHeight="1" x14ac:dyDescent="0.25">
      <c r="A3" s="170" t="s">
        <v>812</v>
      </c>
      <c r="B3" s="171" t="s">
        <v>813</v>
      </c>
      <c r="C3" s="172">
        <v>5</v>
      </c>
      <c r="D3" s="172">
        <v>0.23</v>
      </c>
      <c r="E3" s="173">
        <v>0.01</v>
      </c>
      <c r="F3" s="172">
        <f t="shared" ref="F3:F8" si="0">(E3+D3)*C3</f>
        <v>1.2000000000000002</v>
      </c>
      <c r="G3" s="173">
        <f t="shared" ref="G3:G8" si="1">F3*0.2</f>
        <v>0.24000000000000005</v>
      </c>
      <c r="H3" s="173">
        <f t="shared" ref="H3:H8" si="2">F3+G3</f>
        <v>1.4400000000000002</v>
      </c>
      <c r="I3" s="174"/>
    </row>
    <row r="4" spans="1:9" ht="51.75" x14ac:dyDescent="0.25">
      <c r="A4" s="170" t="s">
        <v>1066</v>
      </c>
      <c r="B4" s="171" t="s">
        <v>1211</v>
      </c>
      <c r="C4" s="172">
        <v>1</v>
      </c>
      <c r="D4" s="172">
        <v>2.71</v>
      </c>
      <c r="E4" s="173">
        <v>1.79</v>
      </c>
      <c r="F4" s="172">
        <f t="shared" si="0"/>
        <v>4.5</v>
      </c>
      <c r="G4" s="173">
        <f t="shared" si="1"/>
        <v>0.9</v>
      </c>
      <c r="H4" s="173">
        <f t="shared" si="2"/>
        <v>5.4</v>
      </c>
      <c r="I4" s="174"/>
    </row>
    <row r="5" spans="1:9" x14ac:dyDescent="0.25">
      <c r="A5" s="170" t="s">
        <v>808</v>
      </c>
      <c r="B5" s="171" t="s">
        <v>809</v>
      </c>
      <c r="C5" s="172">
        <v>1</v>
      </c>
      <c r="D5" s="172">
        <v>1.56</v>
      </c>
      <c r="E5" s="173"/>
      <c r="F5" s="172">
        <f t="shared" si="0"/>
        <v>1.56</v>
      </c>
      <c r="G5" s="173">
        <f t="shared" si="1"/>
        <v>0.31200000000000006</v>
      </c>
      <c r="H5" s="173">
        <f t="shared" si="2"/>
        <v>1.8720000000000001</v>
      </c>
      <c r="I5" s="174"/>
    </row>
    <row r="6" spans="1:9" ht="26.25" x14ac:dyDescent="0.25">
      <c r="A6" s="170" t="s">
        <v>1156</v>
      </c>
      <c r="B6" s="171" t="s">
        <v>1212</v>
      </c>
      <c r="C6" s="172">
        <v>1</v>
      </c>
      <c r="D6" s="172">
        <v>2.97</v>
      </c>
      <c r="E6" s="173">
        <v>1.58</v>
      </c>
      <c r="F6" s="172">
        <f t="shared" si="0"/>
        <v>4.5500000000000007</v>
      </c>
      <c r="G6" s="173">
        <f t="shared" si="1"/>
        <v>0.91000000000000014</v>
      </c>
      <c r="H6" s="173">
        <f t="shared" si="2"/>
        <v>5.4600000000000009</v>
      </c>
      <c r="I6" s="174"/>
    </row>
    <row r="7" spans="1:9" ht="51.75" x14ac:dyDescent="0.25">
      <c r="A7" s="170" t="s">
        <v>1188</v>
      </c>
      <c r="B7" s="171" t="s">
        <v>1189</v>
      </c>
      <c r="C7" s="172">
        <v>1</v>
      </c>
      <c r="D7" s="172">
        <v>0.46</v>
      </c>
      <c r="E7" s="173">
        <v>0.02</v>
      </c>
      <c r="F7" s="172">
        <f t="shared" si="0"/>
        <v>0.48000000000000004</v>
      </c>
      <c r="G7" s="173">
        <f t="shared" si="1"/>
        <v>9.6000000000000016E-2</v>
      </c>
      <c r="H7" s="173">
        <f t="shared" si="2"/>
        <v>0.57600000000000007</v>
      </c>
      <c r="I7" s="174"/>
    </row>
    <row r="8" spans="1:9" ht="26.25" x14ac:dyDescent="0.25">
      <c r="A8" s="170" t="s">
        <v>1190</v>
      </c>
      <c r="B8" s="171" t="s">
        <v>1191</v>
      </c>
      <c r="C8" s="172">
        <v>1</v>
      </c>
      <c r="D8" s="172">
        <v>0.31</v>
      </c>
      <c r="E8" s="173">
        <v>0.42</v>
      </c>
      <c r="F8" s="172">
        <f t="shared" si="0"/>
        <v>0.73</v>
      </c>
      <c r="G8" s="173">
        <f t="shared" si="1"/>
        <v>0.14599999999999999</v>
      </c>
      <c r="H8" s="173">
        <f t="shared" si="2"/>
        <v>0.876</v>
      </c>
      <c r="I8" s="174"/>
    </row>
    <row r="9" spans="1:9" x14ac:dyDescent="0.25">
      <c r="A9" s="175"/>
      <c r="B9" s="176" t="s">
        <v>1213</v>
      </c>
      <c r="C9" s="177"/>
      <c r="D9" s="177"/>
      <c r="E9" s="178">
        <f>SUM(E3:E8)</f>
        <v>3.82</v>
      </c>
      <c r="F9" s="177">
        <f>SUM(F3:F8)</f>
        <v>13.020000000000001</v>
      </c>
      <c r="G9" s="178">
        <f>SUM(G3:G8)</f>
        <v>2.6040000000000001</v>
      </c>
      <c r="H9" s="178">
        <f>SUM(H3:H8)</f>
        <v>15.624000000000002</v>
      </c>
      <c r="I9" s="166"/>
    </row>
    <row r="10" spans="1:9" x14ac:dyDescent="0.25">
      <c r="A10" s="179"/>
      <c r="B10" s="166"/>
      <c r="C10" s="166"/>
      <c r="D10" s="166"/>
      <c r="E10" s="166"/>
      <c r="F10" s="166"/>
      <c r="G10" s="166"/>
      <c r="H10" s="166"/>
      <c r="I10" s="166"/>
    </row>
    <row r="11" spans="1:9" ht="18.75" x14ac:dyDescent="0.25">
      <c r="A11" s="165" t="s">
        <v>1214</v>
      </c>
      <c r="B11" s="166"/>
      <c r="C11" s="166"/>
      <c r="D11" s="166"/>
      <c r="E11" s="166"/>
      <c r="F11" s="166"/>
      <c r="G11" s="166"/>
      <c r="H11" s="166"/>
      <c r="I11" s="166"/>
    </row>
    <row r="12" spans="1:9" s="169" customFormat="1" ht="97.5" customHeight="1" x14ac:dyDescent="0.2">
      <c r="A12" s="28"/>
      <c r="B12" s="167" t="s">
        <v>6</v>
      </c>
      <c r="C12" s="167" t="s">
        <v>1205</v>
      </c>
      <c r="D12" s="167" t="s">
        <v>1206</v>
      </c>
      <c r="E12" s="167" t="s">
        <v>1207</v>
      </c>
      <c r="F12" s="167" t="s">
        <v>1208</v>
      </c>
      <c r="G12" s="167" t="s">
        <v>1209</v>
      </c>
      <c r="H12" s="167" t="s">
        <v>1210</v>
      </c>
      <c r="I12" s="153"/>
    </row>
    <row r="13" spans="1:9" ht="26.25" x14ac:dyDescent="0.25">
      <c r="A13" s="170" t="s">
        <v>1170</v>
      </c>
      <c r="B13" s="171" t="s">
        <v>1215</v>
      </c>
      <c r="C13" s="31">
        <v>1</v>
      </c>
      <c r="D13" s="31">
        <v>1.86</v>
      </c>
      <c r="E13" s="31">
        <v>0.87</v>
      </c>
      <c r="F13" s="31">
        <f>(E13+D13)*C13</f>
        <v>2.73</v>
      </c>
      <c r="G13" s="67">
        <f>F13*0.2</f>
        <v>0.54600000000000004</v>
      </c>
      <c r="H13" s="67">
        <f>F13+G13</f>
        <v>3.2759999999999998</v>
      </c>
      <c r="I13" s="166"/>
    </row>
    <row r="14" spans="1:9" ht="51.75" x14ac:dyDescent="0.25">
      <c r="A14" s="170" t="s">
        <v>1188</v>
      </c>
      <c r="B14" s="171" t="s">
        <v>1189</v>
      </c>
      <c r="C14" s="31">
        <v>1</v>
      </c>
      <c r="D14" s="31">
        <v>0.46</v>
      </c>
      <c r="E14" s="31">
        <v>0.39</v>
      </c>
      <c r="F14" s="31">
        <f>(E14+D14)*C14</f>
        <v>0.85000000000000009</v>
      </c>
      <c r="G14" s="67">
        <f>F14*0.2</f>
        <v>0.17000000000000004</v>
      </c>
      <c r="H14" s="67">
        <f>F14+G14</f>
        <v>1.02</v>
      </c>
      <c r="I14" s="166"/>
    </row>
    <row r="15" spans="1:9" x14ac:dyDescent="0.25">
      <c r="A15" s="170" t="s">
        <v>808</v>
      </c>
      <c r="B15" s="171" t="s">
        <v>809</v>
      </c>
      <c r="C15" s="31">
        <v>1</v>
      </c>
      <c r="D15" s="31">
        <v>1.56</v>
      </c>
      <c r="E15" s="31"/>
      <c r="F15" s="31">
        <f>(E15+D15)*C15</f>
        <v>1.56</v>
      </c>
      <c r="G15" s="67">
        <f>F15*0.2</f>
        <v>0.31200000000000006</v>
      </c>
      <c r="H15" s="67">
        <f>F15+G15</f>
        <v>1.8720000000000001</v>
      </c>
      <c r="I15" s="166"/>
    </row>
    <row r="16" spans="1:9" s="183" customFormat="1" x14ac:dyDescent="0.25">
      <c r="A16" s="175"/>
      <c r="B16" s="180" t="s">
        <v>1213</v>
      </c>
      <c r="C16" s="180"/>
      <c r="D16" s="180"/>
      <c r="E16" s="180">
        <f>SUM(E13:E15)</f>
        <v>1.26</v>
      </c>
      <c r="F16" s="180">
        <f>SUM(F13:F15)</f>
        <v>5.1400000000000006</v>
      </c>
      <c r="G16" s="181">
        <f>SUM(G13:G15)</f>
        <v>1.028</v>
      </c>
      <c r="H16" s="181">
        <f>SUM(H13:H15)</f>
        <v>6.1679999999999993</v>
      </c>
      <c r="I16" s="182"/>
    </row>
    <row r="17" spans="1:9" ht="163.5" customHeight="1" x14ac:dyDescent="0.25">
      <c r="A17" s="179"/>
      <c r="B17" s="166"/>
      <c r="C17" s="166"/>
      <c r="D17" s="166"/>
      <c r="E17" s="166"/>
      <c r="F17" s="166"/>
      <c r="G17" s="166"/>
      <c r="H17" s="166"/>
      <c r="I17" s="166"/>
    </row>
    <row r="18" spans="1:9" ht="18.75" x14ac:dyDescent="0.25">
      <c r="A18" s="165" t="s">
        <v>1216</v>
      </c>
      <c r="B18" s="166"/>
      <c r="C18" s="166"/>
      <c r="D18" s="166"/>
      <c r="E18" s="166"/>
      <c r="F18" s="166"/>
      <c r="G18" s="166"/>
      <c r="H18" s="166"/>
      <c r="I18" s="166"/>
    </row>
    <row r="19" spans="1:9" hidden="1" x14ac:dyDescent="0.25">
      <c r="A19" s="179"/>
      <c r="B19" s="166"/>
      <c r="C19" s="166"/>
      <c r="D19" s="166"/>
      <c r="E19" s="166"/>
      <c r="F19" s="166"/>
      <c r="G19" s="166"/>
      <c r="H19" s="166"/>
      <c r="I19" s="166"/>
    </row>
    <row r="20" spans="1:9" s="185" customFormat="1" ht="108" customHeight="1" x14ac:dyDescent="0.25">
      <c r="A20" s="28"/>
      <c r="B20" s="167" t="s">
        <v>6</v>
      </c>
      <c r="C20" s="167" t="s">
        <v>1205</v>
      </c>
      <c r="D20" s="167" t="s">
        <v>1206</v>
      </c>
      <c r="E20" s="167" t="s">
        <v>1207</v>
      </c>
      <c r="F20" s="167" t="s">
        <v>1208</v>
      </c>
      <c r="G20" s="167" t="s">
        <v>1209</v>
      </c>
      <c r="H20" s="167" t="s">
        <v>1210</v>
      </c>
      <c r="I20" s="184"/>
    </row>
    <row r="21" spans="1:9" x14ac:dyDescent="0.25">
      <c r="A21" s="170" t="s">
        <v>1184</v>
      </c>
      <c r="B21" s="171" t="s">
        <v>1185</v>
      </c>
      <c r="C21" s="31">
        <v>1</v>
      </c>
      <c r="D21" s="31">
        <v>1.94</v>
      </c>
      <c r="E21" s="31">
        <v>0.23</v>
      </c>
      <c r="F21" s="31">
        <f>(E21+D21)*C21</f>
        <v>2.17</v>
      </c>
      <c r="G21" s="67">
        <f>F21*0.2</f>
        <v>0.434</v>
      </c>
      <c r="H21" s="67">
        <f>F21+G21</f>
        <v>2.6040000000000001</v>
      </c>
      <c r="I21" s="166"/>
    </row>
    <row r="22" spans="1:9" ht="51.75" x14ac:dyDescent="0.25">
      <c r="A22" s="170" t="s">
        <v>1188</v>
      </c>
      <c r="B22" s="171" t="s">
        <v>1189</v>
      </c>
      <c r="C22" s="31">
        <v>1</v>
      </c>
      <c r="D22" s="31">
        <v>0.46</v>
      </c>
      <c r="E22" s="31">
        <v>0.39</v>
      </c>
      <c r="F22" s="31">
        <f>(E22+D22)*C22</f>
        <v>0.85000000000000009</v>
      </c>
      <c r="G22" s="67">
        <f>F22*0.2</f>
        <v>0.17000000000000004</v>
      </c>
      <c r="H22" s="67">
        <f>F22+G22</f>
        <v>1.02</v>
      </c>
      <c r="I22" s="166"/>
    </row>
    <row r="23" spans="1:9" x14ac:dyDescent="0.25">
      <c r="A23" s="170" t="s">
        <v>808</v>
      </c>
      <c r="B23" s="171" t="s">
        <v>809</v>
      </c>
      <c r="C23" s="31">
        <v>1</v>
      </c>
      <c r="D23" s="31">
        <v>1.56</v>
      </c>
      <c r="E23" s="31"/>
      <c r="F23" s="31">
        <f>(E23+D23)*C23</f>
        <v>1.56</v>
      </c>
      <c r="G23" s="67">
        <f>F23*0.2</f>
        <v>0.31200000000000006</v>
      </c>
      <c r="H23" s="67">
        <f>F23+G23</f>
        <v>1.8720000000000001</v>
      </c>
      <c r="I23" s="166"/>
    </row>
    <row r="24" spans="1:9" x14ac:dyDescent="0.25">
      <c r="A24" s="175"/>
      <c r="B24" s="180" t="s">
        <v>1213</v>
      </c>
      <c r="C24" s="180"/>
      <c r="D24" s="180"/>
      <c r="E24" s="180">
        <f>SUM(E21:E23)</f>
        <v>0.62</v>
      </c>
      <c r="F24" s="180">
        <f>SUM(F21:F23)</f>
        <v>4.58</v>
      </c>
      <c r="G24" s="181">
        <f>SUM(G21:G23)</f>
        <v>0.91600000000000015</v>
      </c>
      <c r="H24" s="181">
        <f>SUM(H21:H23)</f>
        <v>5.4960000000000004</v>
      </c>
      <c r="I24" s="166"/>
    </row>
    <row r="25" spans="1:9" x14ac:dyDescent="0.25">
      <c r="A25" s="179"/>
      <c r="B25" s="166"/>
      <c r="C25" s="166"/>
      <c r="D25" s="166"/>
      <c r="E25" s="166"/>
      <c r="F25" s="166"/>
      <c r="G25" s="166"/>
      <c r="H25" s="166"/>
      <c r="I25" s="166"/>
    </row>
    <row r="26" spans="1:9" ht="0.75" customHeight="1" x14ac:dyDescent="0.25">
      <c r="A26" s="179"/>
      <c r="B26" s="166"/>
      <c r="C26" s="166"/>
      <c r="D26" s="166"/>
      <c r="E26" s="166"/>
      <c r="F26" s="166"/>
      <c r="G26" s="166"/>
      <c r="H26" s="166"/>
      <c r="I26" s="166"/>
    </row>
    <row r="27" spans="1:9" ht="18.75" x14ac:dyDescent="0.25">
      <c r="A27" s="193" t="s">
        <v>1217</v>
      </c>
      <c r="B27" s="194"/>
      <c r="C27" s="194"/>
      <c r="D27" s="194"/>
      <c r="E27" s="166"/>
      <c r="F27" s="166"/>
      <c r="G27" s="166"/>
      <c r="H27" s="166"/>
      <c r="I27" s="166"/>
    </row>
    <row r="28" spans="1:9" s="185" customFormat="1" ht="99" customHeight="1" x14ac:dyDescent="0.25">
      <c r="A28" s="28"/>
      <c r="B28" s="167" t="s">
        <v>6</v>
      </c>
      <c r="C28" s="167" t="s">
        <v>1205</v>
      </c>
      <c r="D28" s="167" t="s">
        <v>1206</v>
      </c>
      <c r="E28" s="167" t="s">
        <v>1207</v>
      </c>
      <c r="F28" s="167" t="s">
        <v>1208</v>
      </c>
      <c r="G28" s="167" t="s">
        <v>1209</v>
      </c>
      <c r="H28" s="167" t="s">
        <v>1210</v>
      </c>
      <c r="I28" s="184"/>
    </row>
    <row r="29" spans="1:9" ht="39" x14ac:dyDescent="0.25">
      <c r="A29" s="28" t="s">
        <v>1176</v>
      </c>
      <c r="B29" s="171" t="s">
        <v>1218</v>
      </c>
      <c r="C29" s="171">
        <v>1</v>
      </c>
      <c r="D29" s="171">
        <v>1.86</v>
      </c>
      <c r="E29" s="171">
        <v>0.27</v>
      </c>
      <c r="F29" s="171">
        <f>(E29+D29)*C29</f>
        <v>2.13</v>
      </c>
      <c r="G29" s="186">
        <f>F29*0.2</f>
        <v>0.42599999999999999</v>
      </c>
      <c r="H29" s="186">
        <f>F29+G29</f>
        <v>2.556</v>
      </c>
      <c r="I29" s="166"/>
    </row>
    <row r="30" spans="1:9" ht="26.25" x14ac:dyDescent="0.25">
      <c r="A30" s="170" t="s">
        <v>1190</v>
      </c>
      <c r="B30" s="171" t="s">
        <v>1191</v>
      </c>
      <c r="C30" s="31">
        <v>1</v>
      </c>
      <c r="D30" s="31">
        <v>0.31</v>
      </c>
      <c r="E30" s="31">
        <v>0.42</v>
      </c>
      <c r="F30" s="31">
        <f>(E30+D30)*C30</f>
        <v>0.73</v>
      </c>
      <c r="G30" s="67">
        <f>F30*0.2</f>
        <v>0.14599999999999999</v>
      </c>
      <c r="H30" s="67">
        <f>F30+G30</f>
        <v>0.876</v>
      </c>
      <c r="I30" s="166"/>
    </row>
    <row r="31" spans="1:9" ht="51.75" x14ac:dyDescent="0.25">
      <c r="A31" s="170" t="s">
        <v>1188</v>
      </c>
      <c r="B31" s="171" t="s">
        <v>1189</v>
      </c>
      <c r="C31" s="31">
        <v>1</v>
      </c>
      <c r="D31" s="31">
        <v>0.46</v>
      </c>
      <c r="E31" s="31">
        <v>0.39</v>
      </c>
      <c r="F31" s="31">
        <f>(E31+D31)*C31</f>
        <v>0.85000000000000009</v>
      </c>
      <c r="G31" s="67">
        <f>F31*0.2</f>
        <v>0.17000000000000004</v>
      </c>
      <c r="H31" s="67">
        <f>F31+G31</f>
        <v>1.02</v>
      </c>
      <c r="I31" s="166"/>
    </row>
    <row r="32" spans="1:9" x14ac:dyDescent="0.25">
      <c r="A32" s="170" t="s">
        <v>808</v>
      </c>
      <c r="B32" s="171" t="s">
        <v>809</v>
      </c>
      <c r="C32" s="31">
        <v>1</v>
      </c>
      <c r="D32" s="31">
        <v>1.56</v>
      </c>
      <c r="E32" s="31"/>
      <c r="F32" s="31">
        <f>(E32+D32)*C32</f>
        <v>1.56</v>
      </c>
      <c r="G32" s="67">
        <f>F32*0.2</f>
        <v>0.31200000000000006</v>
      </c>
      <c r="H32" s="67">
        <f>F32+G32</f>
        <v>1.8720000000000001</v>
      </c>
      <c r="I32" s="166"/>
    </row>
    <row r="33" spans="1:9" x14ac:dyDescent="0.25">
      <c r="A33" s="175"/>
      <c r="B33" s="180" t="s">
        <v>1213</v>
      </c>
      <c r="C33" s="180"/>
      <c r="D33" s="180"/>
      <c r="E33" s="180">
        <f>SUM(E29:E32)</f>
        <v>1.08</v>
      </c>
      <c r="F33" s="181">
        <f>SUM(F29:F32)</f>
        <v>5.27</v>
      </c>
      <c r="G33" s="181">
        <f>F33*0.2</f>
        <v>1.054</v>
      </c>
      <c r="H33" s="181">
        <f>F33+G33</f>
        <v>6.3239999999999998</v>
      </c>
      <c r="I33" s="166"/>
    </row>
    <row r="34" spans="1:9" ht="252" customHeight="1" x14ac:dyDescent="0.25">
      <c r="A34" s="179"/>
      <c r="B34" s="166"/>
      <c r="C34" s="166"/>
      <c r="D34" s="166"/>
      <c r="E34" s="166"/>
      <c r="F34" s="166"/>
      <c r="G34" s="166"/>
      <c r="H34" s="166"/>
      <c r="I34" s="166"/>
    </row>
    <row r="35" spans="1:9" ht="18" customHeight="1" x14ac:dyDescent="0.25">
      <c r="A35" s="165" t="s">
        <v>1219</v>
      </c>
      <c r="B35" s="166"/>
      <c r="C35" s="166"/>
      <c r="D35" s="166"/>
      <c r="E35" s="166"/>
      <c r="F35" s="166"/>
      <c r="G35" s="166"/>
      <c r="H35" s="166"/>
      <c r="I35" s="166"/>
    </row>
    <row r="36" spans="1:9" hidden="1" x14ac:dyDescent="0.25">
      <c r="A36" s="179"/>
      <c r="B36" s="166"/>
      <c r="C36" s="166"/>
      <c r="D36" s="166"/>
      <c r="E36" s="166"/>
      <c r="F36" s="166"/>
      <c r="G36" s="166"/>
      <c r="H36" s="166"/>
      <c r="I36" s="166"/>
    </row>
    <row r="37" spans="1:9" s="185" customFormat="1" ht="99.75" customHeight="1" x14ac:dyDescent="0.25">
      <c r="A37" s="28"/>
      <c r="B37" s="167" t="s">
        <v>6</v>
      </c>
      <c r="C37" s="167" t="s">
        <v>1205</v>
      </c>
      <c r="D37" s="167" t="s">
        <v>1206</v>
      </c>
      <c r="E37" s="167" t="s">
        <v>1207</v>
      </c>
      <c r="F37" s="167" t="s">
        <v>1208</v>
      </c>
      <c r="G37" s="167" t="s">
        <v>1209</v>
      </c>
      <c r="H37" s="167" t="s">
        <v>1210</v>
      </c>
      <c r="I37" s="184"/>
    </row>
    <row r="38" spans="1:9" ht="64.5" x14ac:dyDescent="0.25">
      <c r="A38" s="28" t="s">
        <v>1125</v>
      </c>
      <c r="B38" s="171" t="s">
        <v>1220</v>
      </c>
      <c r="C38" s="171">
        <v>1</v>
      </c>
      <c r="D38" s="171">
        <v>2.71</v>
      </c>
      <c r="E38" s="171">
        <v>2.0699999999999998</v>
      </c>
      <c r="F38" s="171">
        <f>(E38+D38)*C38</f>
        <v>4.7799999999999994</v>
      </c>
      <c r="G38" s="186">
        <f>F38*0.2</f>
        <v>0.95599999999999996</v>
      </c>
      <c r="H38" s="186">
        <f>F38+G38</f>
        <v>5.7359999999999989</v>
      </c>
      <c r="I38" s="166"/>
    </row>
    <row r="39" spans="1:9" ht="26.25" x14ac:dyDescent="0.25">
      <c r="A39" s="170" t="s">
        <v>812</v>
      </c>
      <c r="B39" s="171" t="s">
        <v>813</v>
      </c>
      <c r="C39" s="31">
        <v>4</v>
      </c>
      <c r="D39" s="31">
        <v>0.23</v>
      </c>
      <c r="E39" s="31">
        <v>0.01</v>
      </c>
      <c r="F39" s="31">
        <f>(E39+D39)*C39</f>
        <v>0.96000000000000008</v>
      </c>
      <c r="G39" s="67">
        <f>F39*0.2</f>
        <v>0.19200000000000003</v>
      </c>
      <c r="H39" s="67">
        <f>F39+G39</f>
        <v>1.1520000000000001</v>
      </c>
      <c r="I39" s="166"/>
    </row>
    <row r="40" spans="1:9" ht="51.75" x14ac:dyDescent="0.25">
      <c r="A40" s="170" t="s">
        <v>1188</v>
      </c>
      <c r="B40" s="171" t="s">
        <v>1189</v>
      </c>
      <c r="C40" s="31">
        <v>1</v>
      </c>
      <c r="D40" s="31">
        <v>0.46</v>
      </c>
      <c r="E40" s="31">
        <v>0.39</v>
      </c>
      <c r="F40" s="31">
        <f>(E40+D40)*C40</f>
        <v>0.85000000000000009</v>
      </c>
      <c r="G40" s="67">
        <f>F40*0.2</f>
        <v>0.17000000000000004</v>
      </c>
      <c r="H40" s="67">
        <f>F40+G40</f>
        <v>1.02</v>
      </c>
      <c r="I40" s="166"/>
    </row>
    <row r="41" spans="1:9" x14ac:dyDescent="0.25">
      <c r="A41" s="170" t="s">
        <v>808</v>
      </c>
      <c r="B41" s="171" t="s">
        <v>809</v>
      </c>
      <c r="C41" s="31">
        <v>1</v>
      </c>
      <c r="D41" s="31">
        <v>1.56</v>
      </c>
      <c r="E41" s="31"/>
      <c r="F41" s="31">
        <f>(E41+D41)*C41</f>
        <v>1.56</v>
      </c>
      <c r="G41" s="67">
        <f>F41*0.2</f>
        <v>0.31200000000000006</v>
      </c>
      <c r="H41" s="67">
        <f>F41+G41</f>
        <v>1.8720000000000001</v>
      </c>
      <c r="I41" s="166"/>
    </row>
    <row r="42" spans="1:9" x14ac:dyDescent="0.25">
      <c r="A42" s="175"/>
      <c r="B42" s="180" t="s">
        <v>1213</v>
      </c>
      <c r="C42" s="180"/>
      <c r="D42" s="180"/>
      <c r="E42" s="180">
        <f>SUM(E38:E41)</f>
        <v>2.4699999999999998</v>
      </c>
      <c r="F42" s="180">
        <f>SUM(F38:F41)</f>
        <v>8.15</v>
      </c>
      <c r="G42" s="181">
        <f>F42*0.2</f>
        <v>1.6300000000000001</v>
      </c>
      <c r="H42" s="181">
        <f>F42+G42</f>
        <v>9.7800000000000011</v>
      </c>
      <c r="I42" s="166"/>
    </row>
    <row r="43" spans="1:9" ht="8.25" customHeight="1" x14ac:dyDescent="0.25">
      <c r="A43" s="179"/>
      <c r="B43" s="166"/>
      <c r="C43" s="166"/>
      <c r="D43" s="166"/>
      <c r="E43" s="166"/>
      <c r="F43" s="166"/>
      <c r="G43" s="166"/>
      <c r="H43" s="166"/>
      <c r="I43" s="166"/>
    </row>
    <row r="44" spans="1:9" ht="1.5" hidden="1" customHeight="1" x14ac:dyDescent="0.25">
      <c r="A44" s="179"/>
      <c r="B44" s="166"/>
      <c r="C44" s="166"/>
      <c r="D44" s="166"/>
      <c r="E44" s="166"/>
      <c r="F44" s="166"/>
      <c r="G44" s="166"/>
      <c r="H44" s="166"/>
      <c r="I44" s="166"/>
    </row>
    <row r="45" spans="1:9" ht="17.25" customHeight="1" x14ac:dyDescent="0.25">
      <c r="A45" s="165" t="s">
        <v>1221</v>
      </c>
      <c r="B45" s="166"/>
      <c r="C45" s="166"/>
      <c r="D45" s="166"/>
      <c r="E45" s="166"/>
      <c r="F45" s="166"/>
      <c r="G45" s="166"/>
      <c r="H45" s="166"/>
      <c r="I45" s="166"/>
    </row>
    <row r="46" spans="1:9" hidden="1" x14ac:dyDescent="0.25">
      <c r="A46" s="179"/>
      <c r="B46" s="166"/>
      <c r="C46" s="166"/>
      <c r="D46" s="166"/>
      <c r="E46" s="166"/>
      <c r="F46" s="166"/>
      <c r="G46" s="166"/>
      <c r="H46" s="166"/>
      <c r="I46" s="166"/>
    </row>
    <row r="47" spans="1:9" s="185" customFormat="1" ht="93.75" customHeight="1" x14ac:dyDescent="0.25">
      <c r="A47" s="28"/>
      <c r="B47" s="167" t="s">
        <v>6</v>
      </c>
      <c r="C47" s="167" t="s">
        <v>1205</v>
      </c>
      <c r="D47" s="167" t="s">
        <v>1206</v>
      </c>
      <c r="E47" s="167" t="s">
        <v>1207</v>
      </c>
      <c r="F47" s="167" t="s">
        <v>1208</v>
      </c>
      <c r="G47" s="167" t="s">
        <v>1209</v>
      </c>
      <c r="H47" s="167" t="s">
        <v>1210</v>
      </c>
      <c r="I47" s="184"/>
    </row>
    <row r="48" spans="1:9" ht="51.75" x14ac:dyDescent="0.25">
      <c r="A48" s="28" t="s">
        <v>1127</v>
      </c>
      <c r="B48" s="171" t="s">
        <v>1222</v>
      </c>
      <c r="C48" s="171">
        <v>1</v>
      </c>
      <c r="D48" s="171">
        <v>3.64</v>
      </c>
      <c r="E48" s="171">
        <v>1.9</v>
      </c>
      <c r="F48" s="171">
        <f>(E48+D48)*C48</f>
        <v>5.54</v>
      </c>
      <c r="G48" s="186">
        <f t="shared" ref="G48:G53" si="3">F48*0.2</f>
        <v>1.1080000000000001</v>
      </c>
      <c r="H48" s="186">
        <f t="shared" ref="H48:H53" si="4">F48+G48</f>
        <v>6.6479999999999997</v>
      </c>
      <c r="I48" s="166"/>
    </row>
    <row r="49" spans="1:9" ht="26.25" x14ac:dyDescent="0.25">
      <c r="A49" s="28" t="s">
        <v>1130</v>
      </c>
      <c r="B49" s="171" t="s">
        <v>1223</v>
      </c>
      <c r="C49" s="171">
        <v>1</v>
      </c>
      <c r="D49" s="171">
        <v>6.43</v>
      </c>
      <c r="E49" s="171">
        <v>2.21</v>
      </c>
      <c r="F49" s="171">
        <f>(E49+D49)*C49</f>
        <v>8.64</v>
      </c>
      <c r="G49" s="186">
        <f t="shared" si="3"/>
        <v>1.7280000000000002</v>
      </c>
      <c r="H49" s="186">
        <f t="shared" si="4"/>
        <v>10.368</v>
      </c>
      <c r="I49" s="166"/>
    </row>
    <row r="50" spans="1:9" ht="26.25" x14ac:dyDescent="0.25">
      <c r="A50" s="170" t="s">
        <v>1224</v>
      </c>
      <c r="B50" s="171" t="s">
        <v>813</v>
      </c>
      <c r="C50" s="31">
        <v>6</v>
      </c>
      <c r="D50" s="31">
        <v>0.23</v>
      </c>
      <c r="E50" s="31">
        <v>0.01</v>
      </c>
      <c r="F50" s="31">
        <f>(E50+D50)*C50</f>
        <v>1.4400000000000002</v>
      </c>
      <c r="G50" s="67">
        <f t="shared" si="3"/>
        <v>0.28800000000000003</v>
      </c>
      <c r="H50" s="67">
        <f t="shared" si="4"/>
        <v>1.7280000000000002</v>
      </c>
      <c r="I50" s="166"/>
    </row>
    <row r="51" spans="1:9" ht="51.75" x14ac:dyDescent="0.25">
      <c r="A51" s="170" t="s">
        <v>1188</v>
      </c>
      <c r="B51" s="171" t="s">
        <v>1189</v>
      </c>
      <c r="C51" s="31">
        <v>1</v>
      </c>
      <c r="D51" s="31">
        <v>0.46</v>
      </c>
      <c r="E51" s="31">
        <v>0.39</v>
      </c>
      <c r="F51" s="31">
        <f>(E51+D51)*C51</f>
        <v>0.85000000000000009</v>
      </c>
      <c r="G51" s="67">
        <f t="shared" si="3"/>
        <v>0.17000000000000004</v>
      </c>
      <c r="H51" s="67">
        <f t="shared" si="4"/>
        <v>1.02</v>
      </c>
      <c r="I51" s="166"/>
    </row>
    <row r="52" spans="1:9" x14ac:dyDescent="0.25">
      <c r="A52" s="170" t="s">
        <v>808</v>
      </c>
      <c r="B52" s="171" t="s">
        <v>809</v>
      </c>
      <c r="C52" s="31">
        <v>1</v>
      </c>
      <c r="D52" s="31">
        <v>1.56</v>
      </c>
      <c r="E52" s="31"/>
      <c r="F52" s="31">
        <f>(E52+D52)*C52</f>
        <v>1.56</v>
      </c>
      <c r="G52" s="67">
        <f t="shared" si="3"/>
        <v>0.31200000000000006</v>
      </c>
      <c r="H52" s="67">
        <f t="shared" si="4"/>
        <v>1.8720000000000001</v>
      </c>
      <c r="I52" s="166"/>
    </row>
    <row r="53" spans="1:9" x14ac:dyDescent="0.25">
      <c r="A53" s="175"/>
      <c r="B53" s="180" t="s">
        <v>1213</v>
      </c>
      <c r="C53" s="180"/>
      <c r="D53" s="180"/>
      <c r="E53" s="180">
        <f>SUM(E48:E52)</f>
        <v>4.5099999999999989</v>
      </c>
      <c r="F53" s="181">
        <f>SUM(F48:F52)</f>
        <v>18.029999999999998</v>
      </c>
      <c r="G53" s="181">
        <f t="shared" si="3"/>
        <v>3.6059999999999999</v>
      </c>
      <c r="H53" s="181">
        <f t="shared" si="4"/>
        <v>21.635999999999996</v>
      </c>
      <c r="I53" s="166"/>
    </row>
    <row r="54" spans="1:9" ht="155.25" customHeight="1" x14ac:dyDescent="0.25">
      <c r="A54" s="179"/>
      <c r="B54" s="166"/>
      <c r="C54" s="166"/>
      <c r="D54" s="166"/>
      <c r="E54" s="166"/>
      <c r="F54" s="166"/>
      <c r="G54" s="166"/>
      <c r="H54" s="166"/>
      <c r="I54" s="166"/>
    </row>
    <row r="55" spans="1:9" ht="18.75" x14ac:dyDescent="0.25">
      <c r="A55" s="165" t="s">
        <v>1225</v>
      </c>
      <c r="B55" s="166"/>
      <c r="C55" s="166"/>
      <c r="D55" s="166"/>
      <c r="E55" s="166"/>
      <c r="F55" s="166"/>
      <c r="G55" s="166"/>
      <c r="H55" s="166"/>
      <c r="I55" s="166"/>
    </row>
    <row r="56" spans="1:9" s="185" customFormat="1" ht="102" x14ac:dyDescent="0.25">
      <c r="A56" s="28"/>
      <c r="B56" s="167" t="s">
        <v>6</v>
      </c>
      <c r="C56" s="167" t="s">
        <v>1205</v>
      </c>
      <c r="D56" s="167" t="s">
        <v>1206</v>
      </c>
      <c r="E56" s="167" t="s">
        <v>1207</v>
      </c>
      <c r="F56" s="167" t="s">
        <v>1208</v>
      </c>
      <c r="G56" s="167" t="s">
        <v>1209</v>
      </c>
      <c r="H56" s="167" t="s">
        <v>1210</v>
      </c>
      <c r="I56" s="184"/>
    </row>
    <row r="57" spans="1:9" ht="26.25" x14ac:dyDescent="0.25">
      <c r="A57" s="28" t="s">
        <v>1170</v>
      </c>
      <c r="B57" s="171" t="s">
        <v>1215</v>
      </c>
      <c r="C57" s="171">
        <v>1</v>
      </c>
      <c r="D57" s="171">
        <v>1.86</v>
      </c>
      <c r="E57" s="171">
        <v>0.87</v>
      </c>
      <c r="F57" s="171">
        <f>(E57+D57)*C57</f>
        <v>2.73</v>
      </c>
      <c r="G57" s="186">
        <f>F57*0.2</f>
        <v>0.54600000000000004</v>
      </c>
      <c r="H57" s="186">
        <f>F57+G57</f>
        <v>3.2759999999999998</v>
      </c>
      <c r="I57" s="166"/>
    </row>
    <row r="58" spans="1:9" ht="26.25" x14ac:dyDescent="0.25">
      <c r="A58" s="28" t="s">
        <v>1184</v>
      </c>
      <c r="B58" s="171" t="s">
        <v>1226</v>
      </c>
      <c r="C58" s="171">
        <v>1</v>
      </c>
      <c r="D58" s="171">
        <v>1.94</v>
      </c>
      <c r="E58" s="171">
        <v>0.23</v>
      </c>
      <c r="F58" s="171">
        <f>(E58+D58)*C58</f>
        <v>2.17</v>
      </c>
      <c r="G58" s="186">
        <f>F58*0.2</f>
        <v>0.434</v>
      </c>
      <c r="H58" s="186">
        <f>F58+G58</f>
        <v>2.6040000000000001</v>
      </c>
      <c r="I58" s="166"/>
    </row>
    <row r="59" spans="1:9" ht="51.75" x14ac:dyDescent="0.25">
      <c r="A59" s="170" t="s">
        <v>1188</v>
      </c>
      <c r="B59" s="171" t="s">
        <v>1189</v>
      </c>
      <c r="C59" s="31">
        <v>1</v>
      </c>
      <c r="D59" s="31">
        <v>0.46</v>
      </c>
      <c r="E59" s="31">
        <v>0.39</v>
      </c>
      <c r="F59" s="31">
        <f>(E59+D59)*C59</f>
        <v>0.85000000000000009</v>
      </c>
      <c r="G59" s="67">
        <f>F59*0.2</f>
        <v>0.17000000000000004</v>
      </c>
      <c r="H59" s="67">
        <f>F59+G59</f>
        <v>1.02</v>
      </c>
      <c r="I59" s="166"/>
    </row>
    <row r="60" spans="1:9" x14ac:dyDescent="0.25">
      <c r="A60" s="170" t="s">
        <v>808</v>
      </c>
      <c r="B60" s="171" t="s">
        <v>809</v>
      </c>
      <c r="C60" s="31">
        <v>1</v>
      </c>
      <c r="D60" s="31">
        <v>1.56</v>
      </c>
      <c r="E60" s="31"/>
      <c r="F60" s="31">
        <f>(E60+D60)*C60</f>
        <v>1.56</v>
      </c>
      <c r="G60" s="67">
        <f>F60*0.2</f>
        <v>0.31200000000000006</v>
      </c>
      <c r="H60" s="67">
        <f>F60+G60</f>
        <v>1.8720000000000001</v>
      </c>
      <c r="I60" s="166"/>
    </row>
    <row r="61" spans="1:9" x14ac:dyDescent="0.25">
      <c r="A61" s="175"/>
      <c r="B61" s="180" t="s">
        <v>1213</v>
      </c>
      <c r="C61" s="180"/>
      <c r="D61" s="180"/>
      <c r="E61" s="180">
        <f>SUM(E57:E60)</f>
        <v>1.4900000000000002</v>
      </c>
      <c r="F61" s="180">
        <f>SUM(F57:F60)</f>
        <v>7.3100000000000005</v>
      </c>
      <c r="G61" s="181">
        <f>SUM(G57:G60)</f>
        <v>1.462</v>
      </c>
      <c r="H61" s="181">
        <f>SUM(H57:H60)</f>
        <v>8.7720000000000002</v>
      </c>
      <c r="I61" s="166"/>
    </row>
    <row r="62" spans="1:9" ht="11.25" customHeight="1" x14ac:dyDescent="0.25">
      <c r="A62" s="179"/>
      <c r="B62" s="166"/>
      <c r="C62" s="166"/>
      <c r="D62" s="166"/>
      <c r="E62" s="166"/>
      <c r="F62" s="166"/>
      <c r="G62" s="166"/>
      <c r="H62" s="166"/>
      <c r="I62" s="166"/>
    </row>
    <row r="63" spans="1:9" ht="17.25" customHeight="1" x14ac:dyDescent="0.25">
      <c r="A63" s="165" t="s">
        <v>1227</v>
      </c>
      <c r="B63" s="166"/>
      <c r="C63" s="166"/>
      <c r="D63" s="166"/>
      <c r="E63" s="166"/>
      <c r="F63" s="166"/>
      <c r="G63" s="166"/>
      <c r="H63" s="166"/>
      <c r="I63" s="166"/>
    </row>
    <row r="64" spans="1:9" hidden="1" x14ac:dyDescent="0.25">
      <c r="A64" s="179"/>
      <c r="B64" s="166"/>
      <c r="C64" s="166"/>
      <c r="D64" s="166"/>
      <c r="E64" s="166"/>
      <c r="F64" s="166"/>
      <c r="G64" s="166"/>
      <c r="H64" s="166"/>
      <c r="I64" s="166"/>
    </row>
    <row r="65" spans="1:9" s="185" customFormat="1" ht="102" x14ac:dyDescent="0.25">
      <c r="A65" s="28"/>
      <c r="B65" s="167" t="s">
        <v>6</v>
      </c>
      <c r="C65" s="167" t="s">
        <v>1205</v>
      </c>
      <c r="D65" s="167" t="s">
        <v>1206</v>
      </c>
      <c r="E65" s="167" t="s">
        <v>1207</v>
      </c>
      <c r="F65" s="167" t="s">
        <v>1208</v>
      </c>
      <c r="G65" s="167" t="s">
        <v>1209</v>
      </c>
      <c r="H65" s="167" t="s">
        <v>1210</v>
      </c>
      <c r="I65" s="184"/>
    </row>
    <row r="66" spans="1:9" ht="64.5" x14ac:dyDescent="0.25">
      <c r="A66" s="28" t="s">
        <v>1105</v>
      </c>
      <c r="B66" s="171" t="s">
        <v>1228</v>
      </c>
      <c r="C66" s="171">
        <v>1</v>
      </c>
      <c r="D66" s="171">
        <v>3.25</v>
      </c>
      <c r="E66" s="171">
        <v>2.1</v>
      </c>
      <c r="F66" s="171">
        <f>(E66+D66)*C66</f>
        <v>5.35</v>
      </c>
      <c r="G66" s="186">
        <f t="shared" ref="G66:G71" si="5">F66*0.2</f>
        <v>1.07</v>
      </c>
      <c r="H66" s="186">
        <f t="shared" ref="H66:H71" si="6">F66+G66</f>
        <v>6.42</v>
      </c>
      <c r="I66" s="166"/>
    </row>
    <row r="67" spans="1:9" ht="51.75" x14ac:dyDescent="0.25">
      <c r="A67" s="28" t="s">
        <v>1188</v>
      </c>
      <c r="B67" s="187" t="s">
        <v>1189</v>
      </c>
      <c r="C67" s="171">
        <v>1</v>
      </c>
      <c r="D67" s="171">
        <v>0.46</v>
      </c>
      <c r="E67" s="171">
        <v>0.39</v>
      </c>
      <c r="F67" s="171">
        <f>(E67+D67)*C67</f>
        <v>0.85000000000000009</v>
      </c>
      <c r="G67" s="186">
        <f t="shared" si="5"/>
        <v>0.17000000000000004</v>
      </c>
      <c r="H67" s="186">
        <f t="shared" si="6"/>
        <v>1.02</v>
      </c>
      <c r="I67" s="166"/>
    </row>
    <row r="68" spans="1:9" ht="26.25" x14ac:dyDescent="0.25">
      <c r="A68" s="28" t="s">
        <v>812</v>
      </c>
      <c r="B68" s="171" t="s">
        <v>813</v>
      </c>
      <c r="C68" s="171">
        <v>6</v>
      </c>
      <c r="D68" s="171">
        <v>0.23</v>
      </c>
      <c r="E68" s="171">
        <v>0.01</v>
      </c>
      <c r="F68" s="171">
        <f>(E68+D68)*C68</f>
        <v>1.4400000000000002</v>
      </c>
      <c r="G68" s="186">
        <f t="shared" si="5"/>
        <v>0.28800000000000003</v>
      </c>
      <c r="H68" s="186">
        <f t="shared" si="6"/>
        <v>1.7280000000000002</v>
      </c>
      <c r="I68" s="166"/>
    </row>
    <row r="69" spans="1:9" ht="26.25" x14ac:dyDescent="0.25">
      <c r="A69" s="170" t="s">
        <v>1107</v>
      </c>
      <c r="B69" s="171" t="s">
        <v>1223</v>
      </c>
      <c r="C69" s="31">
        <v>1</v>
      </c>
      <c r="D69" s="31">
        <v>5.81</v>
      </c>
      <c r="E69" s="31">
        <v>2.23</v>
      </c>
      <c r="F69" s="31">
        <f>(E69+D69)*C69</f>
        <v>8.0399999999999991</v>
      </c>
      <c r="G69" s="67">
        <f t="shared" si="5"/>
        <v>1.6079999999999999</v>
      </c>
      <c r="H69" s="67">
        <f t="shared" si="6"/>
        <v>9.6479999999999997</v>
      </c>
      <c r="I69" s="166"/>
    </row>
    <row r="70" spans="1:9" x14ac:dyDescent="0.25">
      <c r="A70" s="170" t="s">
        <v>808</v>
      </c>
      <c r="B70" s="171" t="s">
        <v>809</v>
      </c>
      <c r="C70" s="31">
        <v>1</v>
      </c>
      <c r="D70" s="31">
        <v>1.56</v>
      </c>
      <c r="E70" s="31"/>
      <c r="F70" s="31">
        <f>(E70+D70)*C70</f>
        <v>1.56</v>
      </c>
      <c r="G70" s="67">
        <f t="shared" si="5"/>
        <v>0.31200000000000006</v>
      </c>
      <c r="H70" s="67">
        <f t="shared" si="6"/>
        <v>1.8720000000000001</v>
      </c>
      <c r="I70" s="166"/>
    </row>
    <row r="71" spans="1:9" x14ac:dyDescent="0.25">
      <c r="A71" s="175"/>
      <c r="B71" s="180" t="s">
        <v>1213</v>
      </c>
      <c r="C71" s="180"/>
      <c r="D71" s="180"/>
      <c r="E71" s="180">
        <f>SUM(E66:E70)</f>
        <v>4.7300000000000004</v>
      </c>
      <c r="F71" s="181">
        <f>SUM(F66:F70)</f>
        <v>17.239999999999998</v>
      </c>
      <c r="G71" s="181">
        <f t="shared" si="5"/>
        <v>3.448</v>
      </c>
      <c r="H71" s="181">
        <f t="shared" si="6"/>
        <v>20.687999999999999</v>
      </c>
      <c r="I71" s="166"/>
    </row>
    <row r="72" spans="1:9" ht="157.5" customHeight="1" x14ac:dyDescent="0.25">
      <c r="A72" s="179"/>
      <c r="B72" s="166"/>
      <c r="C72" s="166"/>
      <c r="D72" s="166"/>
      <c r="E72" s="166"/>
      <c r="F72" s="166"/>
      <c r="G72" s="166"/>
      <c r="H72" s="166"/>
      <c r="I72" s="166"/>
    </row>
    <row r="73" spans="1:9" ht="18.75" x14ac:dyDescent="0.25">
      <c r="A73" s="165" t="s">
        <v>1229</v>
      </c>
      <c r="B73" s="166"/>
      <c r="C73" s="166"/>
      <c r="D73" s="166"/>
      <c r="E73" s="166"/>
      <c r="F73" s="166"/>
      <c r="G73" s="166"/>
      <c r="H73" s="166"/>
      <c r="I73" s="166"/>
    </row>
    <row r="74" spans="1:9" s="185" customFormat="1" ht="102" x14ac:dyDescent="0.25">
      <c r="A74" s="28"/>
      <c r="B74" s="167" t="s">
        <v>6</v>
      </c>
      <c r="C74" s="167" t="s">
        <v>1205</v>
      </c>
      <c r="D74" s="167" t="s">
        <v>1206</v>
      </c>
      <c r="E74" s="167" t="s">
        <v>1207</v>
      </c>
      <c r="F74" s="167" t="s">
        <v>1208</v>
      </c>
      <c r="G74" s="167" t="s">
        <v>1209</v>
      </c>
      <c r="H74" s="167" t="s">
        <v>1210</v>
      </c>
      <c r="I74" s="184"/>
    </row>
    <row r="75" spans="1:9" ht="69" customHeight="1" x14ac:dyDescent="0.25">
      <c r="A75" s="28" t="s">
        <v>1103</v>
      </c>
      <c r="B75" s="171" t="s">
        <v>1230</v>
      </c>
      <c r="C75" s="171">
        <v>1</v>
      </c>
      <c r="D75" s="171">
        <v>2.17</v>
      </c>
      <c r="E75" s="171">
        <v>1.82</v>
      </c>
      <c r="F75" s="171">
        <f>(E75+D75)*C75</f>
        <v>3.99</v>
      </c>
      <c r="G75" s="186">
        <f>F75*0.2</f>
        <v>0.79800000000000004</v>
      </c>
      <c r="H75" s="186">
        <f>F75+G75</f>
        <v>4.7880000000000003</v>
      </c>
      <c r="I75" s="166"/>
    </row>
    <row r="76" spans="1:9" ht="51.75" x14ac:dyDescent="0.25">
      <c r="A76" s="143" t="s">
        <v>1188</v>
      </c>
      <c r="B76" s="187" t="s">
        <v>1189</v>
      </c>
      <c r="C76" s="187">
        <v>1</v>
      </c>
      <c r="D76" s="187">
        <v>0.46</v>
      </c>
      <c r="E76" s="171">
        <v>0.39</v>
      </c>
      <c r="F76" s="171">
        <f>(E76+D76)*C76</f>
        <v>0.85000000000000009</v>
      </c>
      <c r="G76" s="186">
        <f>F76*0.2</f>
        <v>0.17000000000000004</v>
      </c>
      <c r="H76" s="186">
        <f>F76+G76</f>
        <v>1.02</v>
      </c>
      <c r="I76" s="166"/>
    </row>
    <row r="77" spans="1:9" ht="26.25" x14ac:dyDescent="0.25">
      <c r="A77" s="28" t="s">
        <v>812</v>
      </c>
      <c r="B77" s="171" t="s">
        <v>813</v>
      </c>
      <c r="C77" s="171">
        <v>2</v>
      </c>
      <c r="D77" s="171">
        <v>0.23</v>
      </c>
      <c r="E77" s="171">
        <v>0.01</v>
      </c>
      <c r="F77" s="171">
        <f>(E77+D77)*C77</f>
        <v>0.48000000000000004</v>
      </c>
      <c r="G77" s="186">
        <f>F77*0.2</f>
        <v>9.6000000000000016E-2</v>
      </c>
      <c r="H77" s="186">
        <f>F77+G77</f>
        <v>0.57600000000000007</v>
      </c>
      <c r="I77" s="166"/>
    </row>
    <row r="78" spans="1:9" x14ac:dyDescent="0.25">
      <c r="A78" s="170" t="s">
        <v>808</v>
      </c>
      <c r="B78" s="171" t="s">
        <v>809</v>
      </c>
      <c r="C78" s="31">
        <v>1</v>
      </c>
      <c r="D78" s="31">
        <v>1.56</v>
      </c>
      <c r="E78" s="31"/>
      <c r="F78" s="31">
        <f>(E78+D78)*C78</f>
        <v>1.56</v>
      </c>
      <c r="G78" s="67">
        <f>F78*0.2</f>
        <v>0.31200000000000006</v>
      </c>
      <c r="H78" s="67">
        <f>F78+G78</f>
        <v>1.8720000000000001</v>
      </c>
      <c r="I78" s="166"/>
    </row>
    <row r="79" spans="1:9" ht="16.5" customHeight="1" x14ac:dyDescent="0.25">
      <c r="A79" s="175"/>
      <c r="B79" s="180" t="s">
        <v>1213</v>
      </c>
      <c r="C79" s="180"/>
      <c r="D79" s="180"/>
      <c r="E79" s="180">
        <f>SUM(E75:E78)</f>
        <v>2.2199999999999998</v>
      </c>
      <c r="F79" s="181">
        <f>SUM(F75:F78)</f>
        <v>6.8800000000000008</v>
      </c>
      <c r="G79" s="181">
        <f>F79*0.2</f>
        <v>1.3760000000000003</v>
      </c>
      <c r="H79" s="181">
        <f>F79+G79</f>
        <v>8.2560000000000002</v>
      </c>
      <c r="I79" s="166"/>
    </row>
    <row r="80" spans="1:9" ht="81" hidden="1" customHeight="1" x14ac:dyDescent="0.25">
      <c r="A80" s="179"/>
      <c r="B80" s="166"/>
      <c r="C80" s="166"/>
      <c r="D80" s="166"/>
      <c r="E80" s="166"/>
      <c r="F80" s="166"/>
      <c r="G80" s="166"/>
      <c r="H80" s="166"/>
      <c r="I80" s="166"/>
    </row>
    <row r="81" spans="1:9" ht="33.75" customHeight="1" x14ac:dyDescent="0.25">
      <c r="A81" s="193" t="s">
        <v>1231</v>
      </c>
      <c r="B81" s="194"/>
      <c r="C81" s="194"/>
      <c r="D81" s="194"/>
      <c r="E81" s="166"/>
      <c r="F81" s="166"/>
      <c r="G81" s="166"/>
      <c r="H81" s="166"/>
      <c r="I81" s="166"/>
    </row>
    <row r="82" spans="1:9" s="185" customFormat="1" ht="105" customHeight="1" x14ac:dyDescent="0.25">
      <c r="A82" s="28"/>
      <c r="B82" s="167" t="s">
        <v>6</v>
      </c>
      <c r="C82" s="167" t="s">
        <v>1205</v>
      </c>
      <c r="D82" s="167" t="s">
        <v>1206</v>
      </c>
      <c r="E82" s="167" t="s">
        <v>1207</v>
      </c>
      <c r="F82" s="167" t="s">
        <v>1208</v>
      </c>
      <c r="G82" s="167" t="s">
        <v>1209</v>
      </c>
      <c r="H82" s="167" t="s">
        <v>1210</v>
      </c>
      <c r="I82" s="184"/>
    </row>
    <row r="83" spans="1:9" ht="64.5" x14ac:dyDescent="0.25">
      <c r="A83" s="28" t="s">
        <v>1135</v>
      </c>
      <c r="B83" s="171" t="s">
        <v>1232</v>
      </c>
      <c r="C83" s="171">
        <v>1</v>
      </c>
      <c r="D83" s="186">
        <v>3.64</v>
      </c>
      <c r="E83" s="171">
        <v>2.4900000000000002</v>
      </c>
      <c r="F83" s="171">
        <f>(E83+D83)*C83</f>
        <v>6.1300000000000008</v>
      </c>
      <c r="G83" s="186">
        <f t="shared" ref="G83:G88" si="7">F83*0.2</f>
        <v>1.2260000000000002</v>
      </c>
      <c r="H83" s="186">
        <f t="shared" ref="H83:H88" si="8">F83+G83</f>
        <v>7.3560000000000008</v>
      </c>
      <c r="I83" s="166"/>
    </row>
    <row r="84" spans="1:9" ht="26.25" x14ac:dyDescent="0.25">
      <c r="A84" s="143" t="s">
        <v>1137</v>
      </c>
      <c r="B84" s="187" t="s">
        <v>1223</v>
      </c>
      <c r="C84" s="187">
        <v>1</v>
      </c>
      <c r="D84" s="187">
        <v>5.89</v>
      </c>
      <c r="E84" s="171">
        <v>2.15</v>
      </c>
      <c r="F84" s="171">
        <f>(E84+D84)*C84</f>
        <v>8.0399999999999991</v>
      </c>
      <c r="G84" s="186">
        <f t="shared" si="7"/>
        <v>1.6079999999999999</v>
      </c>
      <c r="H84" s="186">
        <f t="shared" si="8"/>
        <v>9.6479999999999997</v>
      </c>
      <c r="I84" s="166"/>
    </row>
    <row r="85" spans="1:9" ht="51.75" x14ac:dyDescent="0.25">
      <c r="A85" s="143" t="s">
        <v>1188</v>
      </c>
      <c r="B85" s="187" t="s">
        <v>1189</v>
      </c>
      <c r="C85" s="187">
        <v>1</v>
      </c>
      <c r="D85" s="187">
        <v>0.46</v>
      </c>
      <c r="E85" s="171">
        <v>0.39</v>
      </c>
      <c r="F85" s="171">
        <f>(E85+D85)*C85</f>
        <v>0.85000000000000009</v>
      </c>
      <c r="G85" s="186">
        <f t="shared" si="7"/>
        <v>0.17000000000000004</v>
      </c>
      <c r="H85" s="186">
        <f t="shared" si="8"/>
        <v>1.02</v>
      </c>
      <c r="I85" s="166"/>
    </row>
    <row r="86" spans="1:9" ht="26.25" x14ac:dyDescent="0.25">
      <c r="A86" s="28" t="s">
        <v>812</v>
      </c>
      <c r="B86" s="171" t="s">
        <v>813</v>
      </c>
      <c r="C86" s="171">
        <v>10</v>
      </c>
      <c r="D86" s="171">
        <v>0.23</v>
      </c>
      <c r="E86" s="171">
        <v>0.01</v>
      </c>
      <c r="F86" s="171">
        <f>(E86+D86)*C86</f>
        <v>2.4000000000000004</v>
      </c>
      <c r="G86" s="186">
        <f t="shared" si="7"/>
        <v>0.48000000000000009</v>
      </c>
      <c r="H86" s="186">
        <f t="shared" si="8"/>
        <v>2.8800000000000003</v>
      </c>
      <c r="I86" s="166"/>
    </row>
    <row r="87" spans="1:9" x14ac:dyDescent="0.25">
      <c r="A87" s="170" t="s">
        <v>808</v>
      </c>
      <c r="B87" s="171" t="s">
        <v>809</v>
      </c>
      <c r="C87" s="31">
        <v>1</v>
      </c>
      <c r="D87" s="31">
        <v>1.56</v>
      </c>
      <c r="E87" s="31"/>
      <c r="F87" s="31">
        <f>(E87+D87)*C87</f>
        <v>1.56</v>
      </c>
      <c r="G87" s="67">
        <f t="shared" si="7"/>
        <v>0.31200000000000006</v>
      </c>
      <c r="H87" s="67">
        <f t="shared" si="8"/>
        <v>1.8720000000000001</v>
      </c>
      <c r="I87" s="166"/>
    </row>
    <row r="88" spans="1:9" x14ac:dyDescent="0.25">
      <c r="A88" s="175"/>
      <c r="B88" s="180" t="s">
        <v>1213</v>
      </c>
      <c r="C88" s="180"/>
      <c r="D88" s="180"/>
      <c r="E88" s="180">
        <f>SUM(E83:E87)</f>
        <v>5.04</v>
      </c>
      <c r="F88" s="181">
        <f>SUM(F83:F87)</f>
        <v>18.98</v>
      </c>
      <c r="G88" s="181">
        <f t="shared" si="7"/>
        <v>3.7960000000000003</v>
      </c>
      <c r="H88" s="181">
        <f t="shared" si="8"/>
        <v>22.776</v>
      </c>
      <c r="I88" s="166"/>
    </row>
    <row r="89" spans="1:9" ht="111.75" customHeight="1" x14ac:dyDescent="0.25">
      <c r="A89" s="179"/>
      <c r="B89" s="166"/>
      <c r="C89" s="166"/>
      <c r="D89" s="166"/>
      <c r="E89" s="166"/>
      <c r="F89" s="166"/>
      <c r="G89" s="166"/>
      <c r="H89" s="166"/>
      <c r="I89" s="166"/>
    </row>
    <row r="90" spans="1:9" ht="18.75" x14ac:dyDescent="0.25">
      <c r="A90" s="165" t="s">
        <v>1233</v>
      </c>
      <c r="B90" s="166"/>
      <c r="C90" s="166"/>
      <c r="D90" s="166"/>
      <c r="E90" s="166"/>
      <c r="F90" s="166"/>
      <c r="G90" s="166"/>
      <c r="H90" s="166"/>
      <c r="I90" s="166"/>
    </row>
    <row r="91" spans="1:9" s="185" customFormat="1" ht="102" x14ac:dyDescent="0.25">
      <c r="A91" s="28"/>
      <c r="B91" s="167" t="s">
        <v>6</v>
      </c>
      <c r="C91" s="167" t="s">
        <v>1205</v>
      </c>
      <c r="D91" s="167" t="s">
        <v>1206</v>
      </c>
      <c r="E91" s="167" t="s">
        <v>1207</v>
      </c>
      <c r="F91" s="167" t="s">
        <v>1208</v>
      </c>
      <c r="G91" s="167" t="s">
        <v>1209</v>
      </c>
      <c r="H91" s="167" t="s">
        <v>1210</v>
      </c>
      <c r="I91" s="184"/>
    </row>
    <row r="92" spans="1:9" ht="64.5" x14ac:dyDescent="0.25">
      <c r="A92" s="28" t="s">
        <v>1143</v>
      </c>
      <c r="B92" s="171" t="s">
        <v>1234</v>
      </c>
      <c r="C92" s="171">
        <v>1</v>
      </c>
      <c r="D92" s="171">
        <v>4.63</v>
      </c>
      <c r="E92" s="171">
        <v>3.78</v>
      </c>
      <c r="F92" s="171">
        <f>(E92+D92)*C92</f>
        <v>8.41</v>
      </c>
      <c r="G92" s="186">
        <f t="shared" ref="G92:G97" si="9">F92*0.2</f>
        <v>1.6820000000000002</v>
      </c>
      <c r="H92" s="186">
        <f t="shared" ref="H92:H97" si="10">F92+G92</f>
        <v>10.092000000000001</v>
      </c>
      <c r="I92" s="166"/>
    </row>
    <row r="93" spans="1:9" ht="26.25" x14ac:dyDescent="0.25">
      <c r="A93" s="143" t="s">
        <v>1145</v>
      </c>
      <c r="B93" s="187" t="s">
        <v>1223</v>
      </c>
      <c r="C93" s="187">
        <v>1</v>
      </c>
      <c r="D93" s="187">
        <v>5.41</v>
      </c>
      <c r="E93" s="171">
        <v>5.27</v>
      </c>
      <c r="F93" s="171">
        <f>(E93+D93)*C93</f>
        <v>10.68</v>
      </c>
      <c r="G93" s="186">
        <f t="shared" si="9"/>
        <v>2.1360000000000001</v>
      </c>
      <c r="H93" s="186">
        <f t="shared" si="10"/>
        <v>12.815999999999999</v>
      </c>
      <c r="I93" s="166"/>
    </row>
    <row r="94" spans="1:9" ht="51.75" x14ac:dyDescent="0.25">
      <c r="A94" s="143" t="s">
        <v>1188</v>
      </c>
      <c r="B94" s="187" t="s">
        <v>1189</v>
      </c>
      <c r="C94" s="187">
        <v>1</v>
      </c>
      <c r="D94" s="187">
        <v>0.46</v>
      </c>
      <c r="E94" s="171">
        <v>0.39</v>
      </c>
      <c r="F94" s="171">
        <f>(E94+D94)*C94</f>
        <v>0.85000000000000009</v>
      </c>
      <c r="G94" s="186">
        <f t="shared" si="9"/>
        <v>0.17000000000000004</v>
      </c>
      <c r="H94" s="186">
        <f t="shared" si="10"/>
        <v>1.02</v>
      </c>
      <c r="I94" s="166"/>
    </row>
    <row r="95" spans="1:9" ht="26.25" x14ac:dyDescent="0.25">
      <c r="A95" s="28" t="s">
        <v>812</v>
      </c>
      <c r="B95" s="171" t="s">
        <v>813</v>
      </c>
      <c r="C95" s="171">
        <v>10</v>
      </c>
      <c r="D95" s="171">
        <v>0.23</v>
      </c>
      <c r="E95" s="171">
        <v>0.01</v>
      </c>
      <c r="F95" s="171">
        <f>(E95+D95)*C95</f>
        <v>2.4000000000000004</v>
      </c>
      <c r="G95" s="186">
        <f t="shared" si="9"/>
        <v>0.48000000000000009</v>
      </c>
      <c r="H95" s="186">
        <f t="shared" si="10"/>
        <v>2.8800000000000003</v>
      </c>
      <c r="I95" s="166"/>
    </row>
    <row r="96" spans="1:9" x14ac:dyDescent="0.25">
      <c r="A96" s="170" t="s">
        <v>808</v>
      </c>
      <c r="B96" s="171" t="s">
        <v>809</v>
      </c>
      <c r="C96" s="31">
        <v>1</v>
      </c>
      <c r="D96" s="31">
        <v>1.56</v>
      </c>
      <c r="E96" s="31"/>
      <c r="F96" s="31">
        <f>(E96+D96)*C96</f>
        <v>1.56</v>
      </c>
      <c r="G96" s="67">
        <f t="shared" si="9"/>
        <v>0.31200000000000006</v>
      </c>
      <c r="H96" s="67">
        <f t="shared" si="10"/>
        <v>1.8720000000000001</v>
      </c>
      <c r="I96" s="166"/>
    </row>
    <row r="97" spans="1:9" x14ac:dyDescent="0.25">
      <c r="A97" s="175"/>
      <c r="B97" s="180" t="s">
        <v>1213</v>
      </c>
      <c r="C97" s="180"/>
      <c r="D97" s="180"/>
      <c r="E97" s="180">
        <f>SUM(E92:E96)</f>
        <v>9.4499999999999993</v>
      </c>
      <c r="F97" s="181">
        <f>SUM(F92:F96)</f>
        <v>23.900000000000002</v>
      </c>
      <c r="G97" s="181">
        <f t="shared" si="9"/>
        <v>4.78</v>
      </c>
      <c r="H97" s="181">
        <f t="shared" si="10"/>
        <v>28.680000000000003</v>
      </c>
      <c r="I97" s="166"/>
    </row>
    <row r="98" spans="1:9" ht="13.5" customHeight="1" x14ac:dyDescent="0.25">
      <c r="A98" s="179"/>
      <c r="B98" s="166"/>
      <c r="C98" s="166"/>
      <c r="D98" s="166"/>
      <c r="E98" s="166"/>
      <c r="F98" s="166"/>
      <c r="G98" s="166"/>
      <c r="H98" s="166"/>
      <c r="I98" s="166"/>
    </row>
    <row r="99" spans="1:9" ht="18.75" x14ac:dyDescent="0.25">
      <c r="A99" s="165" t="s">
        <v>1235</v>
      </c>
      <c r="B99" s="166"/>
      <c r="C99" s="166"/>
      <c r="D99" s="166"/>
      <c r="E99" s="166"/>
      <c r="F99" s="166"/>
      <c r="G99" s="166"/>
      <c r="H99" s="166"/>
      <c r="I99" s="166"/>
    </row>
    <row r="100" spans="1:9" s="185" customFormat="1" ht="102" x14ac:dyDescent="0.25">
      <c r="A100" s="28"/>
      <c r="B100" s="167" t="s">
        <v>6</v>
      </c>
      <c r="C100" s="167" t="s">
        <v>1205</v>
      </c>
      <c r="D100" s="167" t="s">
        <v>1206</v>
      </c>
      <c r="E100" s="167" t="s">
        <v>1207</v>
      </c>
      <c r="F100" s="167" t="s">
        <v>1208</v>
      </c>
      <c r="G100" s="167" t="s">
        <v>1209</v>
      </c>
      <c r="H100" s="167" t="s">
        <v>1210</v>
      </c>
      <c r="I100" s="184"/>
    </row>
    <row r="101" spans="1:9" ht="26.25" x14ac:dyDescent="0.25">
      <c r="A101" s="28" t="s">
        <v>1152</v>
      </c>
      <c r="B101" s="171" t="s">
        <v>1153</v>
      </c>
      <c r="C101" s="171">
        <v>1</v>
      </c>
      <c r="D101" s="171">
        <v>22.76</v>
      </c>
      <c r="E101" s="171">
        <v>12.5</v>
      </c>
      <c r="F101" s="171">
        <f>(E101+D101)*C101</f>
        <v>35.260000000000005</v>
      </c>
      <c r="G101" s="186">
        <f t="shared" ref="G101:G106" si="11">F101*0.2</f>
        <v>7.0520000000000014</v>
      </c>
      <c r="H101" s="186">
        <f t="shared" ref="H101:H106" si="12">F101+G101</f>
        <v>42.312000000000005</v>
      </c>
      <c r="I101" s="166"/>
    </row>
    <row r="102" spans="1:9" ht="26.25" x14ac:dyDescent="0.25">
      <c r="A102" s="143" t="s">
        <v>1156</v>
      </c>
      <c r="B102" s="187" t="s">
        <v>1212</v>
      </c>
      <c r="C102" s="187">
        <v>7</v>
      </c>
      <c r="D102" s="187">
        <v>2.97</v>
      </c>
      <c r="E102" s="186">
        <v>1.58</v>
      </c>
      <c r="F102" s="171">
        <f>(E102+D102)*C102</f>
        <v>31.850000000000005</v>
      </c>
      <c r="G102" s="186">
        <f t="shared" si="11"/>
        <v>6.370000000000001</v>
      </c>
      <c r="H102" s="186">
        <f t="shared" si="12"/>
        <v>38.220000000000006</v>
      </c>
      <c r="I102" s="166"/>
    </row>
    <row r="103" spans="1:9" ht="51.75" x14ac:dyDescent="0.25">
      <c r="A103" s="143" t="s">
        <v>1188</v>
      </c>
      <c r="B103" s="187" t="s">
        <v>1189</v>
      </c>
      <c r="C103" s="187">
        <v>1</v>
      </c>
      <c r="D103" s="187">
        <v>0.46</v>
      </c>
      <c r="E103" s="171">
        <v>0.39</v>
      </c>
      <c r="F103" s="171">
        <f>(E103+D103)*C103</f>
        <v>0.85000000000000009</v>
      </c>
      <c r="G103" s="186">
        <f t="shared" si="11"/>
        <v>0.17000000000000004</v>
      </c>
      <c r="H103" s="186">
        <f t="shared" si="12"/>
        <v>1.02</v>
      </c>
      <c r="I103" s="166"/>
    </row>
    <row r="104" spans="1:9" ht="26.25" x14ac:dyDescent="0.25">
      <c r="A104" s="28" t="s">
        <v>812</v>
      </c>
      <c r="B104" s="171" t="s">
        <v>813</v>
      </c>
      <c r="C104" s="171">
        <v>53</v>
      </c>
      <c r="D104" s="171">
        <v>0.23</v>
      </c>
      <c r="E104" s="171">
        <v>0.01</v>
      </c>
      <c r="F104" s="171">
        <f>(E104+D104)*C104</f>
        <v>12.72</v>
      </c>
      <c r="G104" s="186">
        <f t="shared" si="11"/>
        <v>2.5440000000000005</v>
      </c>
      <c r="H104" s="186">
        <f t="shared" si="12"/>
        <v>15.264000000000001</v>
      </c>
      <c r="I104" s="166"/>
    </row>
    <row r="105" spans="1:9" x14ac:dyDescent="0.25">
      <c r="A105" s="170" t="s">
        <v>808</v>
      </c>
      <c r="B105" s="171" t="s">
        <v>809</v>
      </c>
      <c r="C105" s="31">
        <v>1</v>
      </c>
      <c r="D105" s="31">
        <v>1.56</v>
      </c>
      <c r="E105" s="31"/>
      <c r="F105" s="31">
        <f>(E105+D105)*C105</f>
        <v>1.56</v>
      </c>
      <c r="G105" s="67">
        <f t="shared" si="11"/>
        <v>0.31200000000000006</v>
      </c>
      <c r="H105" s="67">
        <f t="shared" si="12"/>
        <v>1.8720000000000001</v>
      </c>
      <c r="I105" s="166"/>
    </row>
    <row r="106" spans="1:9" x14ac:dyDescent="0.25">
      <c r="A106" s="175"/>
      <c r="B106" s="180" t="s">
        <v>1213</v>
      </c>
      <c r="C106" s="180"/>
      <c r="D106" s="180"/>
      <c r="E106" s="180">
        <f>SUM(E101:E105)</f>
        <v>14.48</v>
      </c>
      <c r="F106" s="181">
        <f>SUM(F101:F105)</f>
        <v>82.240000000000009</v>
      </c>
      <c r="G106" s="181">
        <f t="shared" si="11"/>
        <v>16.448000000000004</v>
      </c>
      <c r="H106" s="181">
        <f t="shared" si="12"/>
        <v>98.688000000000017</v>
      </c>
      <c r="I106" s="166"/>
    </row>
    <row r="107" spans="1:9" ht="131.25" customHeight="1" x14ac:dyDescent="0.25">
      <c r="A107" s="179"/>
      <c r="B107" s="166"/>
      <c r="C107" s="166"/>
      <c r="D107" s="166"/>
      <c r="E107" s="166"/>
      <c r="F107" s="166"/>
      <c r="G107" s="166"/>
      <c r="H107" s="166"/>
      <c r="I107" s="166"/>
    </row>
    <row r="108" spans="1:9" ht="36.75" customHeight="1" x14ac:dyDescent="0.25">
      <c r="A108" s="165" t="s">
        <v>1236</v>
      </c>
      <c r="B108" s="166"/>
      <c r="C108" s="166"/>
      <c r="D108" s="166"/>
      <c r="E108" s="166"/>
      <c r="F108" s="166"/>
      <c r="G108" s="166"/>
      <c r="H108" s="166"/>
      <c r="I108" s="166"/>
    </row>
    <row r="109" spans="1:9" hidden="1" x14ac:dyDescent="0.25">
      <c r="A109" s="179"/>
      <c r="B109" s="166"/>
      <c r="C109" s="166"/>
      <c r="D109" s="166"/>
      <c r="E109" s="166"/>
      <c r="F109" s="166"/>
      <c r="G109" s="166"/>
      <c r="H109" s="166"/>
      <c r="I109" s="166"/>
    </row>
    <row r="110" spans="1:9" s="185" customFormat="1" ht="102" x14ac:dyDescent="0.25">
      <c r="A110" s="28"/>
      <c r="B110" s="167" t="s">
        <v>6</v>
      </c>
      <c r="C110" s="167" t="s">
        <v>1205</v>
      </c>
      <c r="D110" s="167" t="s">
        <v>1206</v>
      </c>
      <c r="E110" s="167" t="s">
        <v>1207</v>
      </c>
      <c r="F110" s="167" t="s">
        <v>1208</v>
      </c>
      <c r="G110" s="167" t="s">
        <v>1209</v>
      </c>
      <c r="H110" s="167" t="s">
        <v>1210</v>
      </c>
      <c r="I110" s="184"/>
    </row>
    <row r="111" spans="1:9" x14ac:dyDescent="0.25">
      <c r="A111" s="28" t="s">
        <v>1150</v>
      </c>
      <c r="B111" s="171" t="s">
        <v>1151</v>
      </c>
      <c r="C111" s="171">
        <v>1</v>
      </c>
      <c r="D111" s="171">
        <v>3.73</v>
      </c>
      <c r="E111" s="171">
        <v>2.57</v>
      </c>
      <c r="F111" s="171">
        <f>(E111+D111)*C111</f>
        <v>6.3</v>
      </c>
      <c r="G111" s="186">
        <f>F111*0.2</f>
        <v>1.26</v>
      </c>
      <c r="H111" s="186">
        <f>F111+G111</f>
        <v>7.56</v>
      </c>
      <c r="I111" s="166"/>
    </row>
    <row r="112" spans="1:9" ht="51.75" x14ac:dyDescent="0.25">
      <c r="A112" s="143" t="s">
        <v>1188</v>
      </c>
      <c r="B112" s="187" t="s">
        <v>1189</v>
      </c>
      <c r="C112" s="187">
        <v>1</v>
      </c>
      <c r="D112" s="187">
        <v>0.46</v>
      </c>
      <c r="E112" s="171">
        <v>0.39</v>
      </c>
      <c r="F112" s="171">
        <f>(E112+D112)*C112</f>
        <v>0.85000000000000009</v>
      </c>
      <c r="G112" s="186">
        <f>F112*0.2</f>
        <v>0.17000000000000004</v>
      </c>
      <c r="H112" s="186">
        <f>F112+G112</f>
        <v>1.02</v>
      </c>
      <c r="I112" s="166"/>
    </row>
    <row r="113" spans="1:9" ht="26.25" x14ac:dyDescent="0.25">
      <c r="A113" s="28" t="s">
        <v>812</v>
      </c>
      <c r="B113" s="171" t="s">
        <v>813</v>
      </c>
      <c r="C113" s="171">
        <v>5</v>
      </c>
      <c r="D113" s="171">
        <v>0.23</v>
      </c>
      <c r="E113" s="171">
        <v>0.01</v>
      </c>
      <c r="F113" s="171">
        <f>(E113+D113)*C113</f>
        <v>1.2000000000000002</v>
      </c>
      <c r="G113" s="186">
        <f>F113*0.2</f>
        <v>0.24000000000000005</v>
      </c>
      <c r="H113" s="186">
        <f>F113+G113</f>
        <v>1.4400000000000002</v>
      </c>
      <c r="I113" s="166"/>
    </row>
    <row r="114" spans="1:9" x14ac:dyDescent="0.25">
      <c r="A114" s="170" t="s">
        <v>808</v>
      </c>
      <c r="B114" s="171" t="s">
        <v>809</v>
      </c>
      <c r="C114" s="31">
        <v>1</v>
      </c>
      <c r="D114" s="31">
        <v>1.56</v>
      </c>
      <c r="E114" s="31"/>
      <c r="F114" s="31">
        <f>(E114+D114)*C114</f>
        <v>1.56</v>
      </c>
      <c r="G114" s="67">
        <f>F114*0.2</f>
        <v>0.31200000000000006</v>
      </c>
      <c r="H114" s="67">
        <f>F114+G114</f>
        <v>1.8720000000000001</v>
      </c>
      <c r="I114" s="166"/>
    </row>
    <row r="115" spans="1:9" x14ac:dyDescent="0.25">
      <c r="A115" s="175"/>
      <c r="B115" s="180" t="s">
        <v>1213</v>
      </c>
      <c r="C115" s="180"/>
      <c r="D115" s="180"/>
      <c r="E115" s="180">
        <f>SUM(E111:E114)</f>
        <v>2.9699999999999998</v>
      </c>
      <c r="F115" s="181">
        <f>SUM(F111:F114)</f>
        <v>9.9100000000000019</v>
      </c>
      <c r="G115" s="181">
        <f>F115*0.2</f>
        <v>1.9820000000000004</v>
      </c>
      <c r="H115" s="181">
        <f>F115+G115</f>
        <v>11.892000000000003</v>
      </c>
      <c r="I115" s="166"/>
    </row>
    <row r="116" spans="1:9" ht="13.5" customHeight="1" x14ac:dyDescent="0.25">
      <c r="A116" s="179"/>
      <c r="B116" s="166"/>
      <c r="C116" s="166"/>
      <c r="D116" s="166"/>
      <c r="E116" s="166"/>
      <c r="F116" s="166"/>
      <c r="G116" s="166"/>
      <c r="H116" s="166"/>
      <c r="I116" s="166"/>
    </row>
    <row r="117" spans="1:9" ht="18.75" customHeight="1" x14ac:dyDescent="0.25">
      <c r="A117" s="165" t="s">
        <v>1237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hidden="1" x14ac:dyDescent="0.25">
      <c r="A118" s="179"/>
      <c r="B118" s="166"/>
      <c r="C118" s="166"/>
      <c r="D118" s="166"/>
      <c r="E118" s="166"/>
      <c r="F118" s="166"/>
      <c r="G118" s="166"/>
      <c r="H118" s="166"/>
      <c r="I118" s="166"/>
    </row>
    <row r="119" spans="1:9" s="185" customFormat="1" ht="74.25" customHeight="1" x14ac:dyDescent="0.25">
      <c r="A119" s="28"/>
      <c r="B119" s="167" t="s">
        <v>6</v>
      </c>
      <c r="C119" s="167" t="s">
        <v>1205</v>
      </c>
      <c r="D119" s="167" t="s">
        <v>1206</v>
      </c>
      <c r="E119" s="167" t="s">
        <v>1207</v>
      </c>
      <c r="F119" s="167" t="s">
        <v>1208</v>
      </c>
      <c r="G119" s="167" t="s">
        <v>1209</v>
      </c>
      <c r="H119" s="167" t="s">
        <v>1210</v>
      </c>
      <c r="I119" s="184"/>
    </row>
    <row r="120" spans="1:9" ht="62.25" customHeight="1" x14ac:dyDescent="0.25">
      <c r="A120" s="28" t="s">
        <v>1160</v>
      </c>
      <c r="B120" s="171" t="s">
        <v>1238</v>
      </c>
      <c r="C120" s="171">
        <v>1</v>
      </c>
      <c r="D120" s="171">
        <v>2.02</v>
      </c>
      <c r="E120" s="186">
        <v>1.69</v>
      </c>
      <c r="F120" s="171">
        <f>(E120+D120)*C120</f>
        <v>3.71</v>
      </c>
      <c r="G120" s="186">
        <f>F120*0.2</f>
        <v>0.74199999999999999</v>
      </c>
      <c r="H120" s="186">
        <f>F120+G120</f>
        <v>4.452</v>
      </c>
      <c r="I120" s="166"/>
    </row>
    <row r="121" spans="1:9" ht="51.75" x14ac:dyDescent="0.25">
      <c r="A121" s="143" t="s">
        <v>1188</v>
      </c>
      <c r="B121" s="187" t="s">
        <v>1189</v>
      </c>
      <c r="C121" s="187">
        <v>1</v>
      </c>
      <c r="D121" s="187">
        <v>0.46</v>
      </c>
      <c r="E121" s="171">
        <v>0.39</v>
      </c>
      <c r="F121" s="171">
        <f>(E121+D121)*C121</f>
        <v>0.85000000000000009</v>
      </c>
      <c r="G121" s="186">
        <f>F121*0.2</f>
        <v>0.17000000000000004</v>
      </c>
      <c r="H121" s="186">
        <f>F121+G121</f>
        <v>1.02</v>
      </c>
      <c r="I121" s="166"/>
    </row>
    <row r="122" spans="1:9" x14ac:dyDescent="0.25">
      <c r="A122" s="170" t="s">
        <v>808</v>
      </c>
      <c r="B122" s="171" t="s">
        <v>809</v>
      </c>
      <c r="C122" s="31">
        <v>1</v>
      </c>
      <c r="D122" s="31">
        <v>1.56</v>
      </c>
      <c r="E122" s="31"/>
      <c r="F122" s="31">
        <f>(E122+D122)*C122</f>
        <v>1.56</v>
      </c>
      <c r="G122" s="67">
        <f>F122*0.2</f>
        <v>0.31200000000000006</v>
      </c>
      <c r="H122" s="67">
        <f>F122+G122</f>
        <v>1.8720000000000001</v>
      </c>
      <c r="I122" s="166"/>
    </row>
    <row r="123" spans="1:9" x14ac:dyDescent="0.25">
      <c r="A123" s="175"/>
      <c r="B123" s="180" t="s">
        <v>1213</v>
      </c>
      <c r="C123" s="180"/>
      <c r="D123" s="180"/>
      <c r="E123" s="180">
        <f>SUM(E120:E122)</f>
        <v>2.08</v>
      </c>
      <c r="F123" s="180">
        <f>SUM(F120:F122)</f>
        <v>6.120000000000001</v>
      </c>
      <c r="G123" s="181">
        <f>SUM(G120:G122)</f>
        <v>1.2240000000000002</v>
      </c>
      <c r="H123" s="181">
        <f>SUM(H120:H122)</f>
        <v>7.3439999999999994</v>
      </c>
      <c r="I123" s="166"/>
    </row>
    <row r="124" spans="1:9" x14ac:dyDescent="0.25">
      <c r="A124" s="179"/>
      <c r="B124" s="166"/>
      <c r="C124" s="166"/>
      <c r="D124" s="166"/>
      <c r="E124" s="166"/>
      <c r="F124" s="166"/>
      <c r="G124" s="166"/>
      <c r="H124" s="166"/>
      <c r="I124" s="166"/>
    </row>
    <row r="125" spans="1:9" ht="18.75" x14ac:dyDescent="0.25">
      <c r="A125" s="165" t="s">
        <v>1239</v>
      </c>
      <c r="B125" s="166"/>
      <c r="C125" s="166"/>
      <c r="D125" s="166"/>
      <c r="E125" s="166"/>
      <c r="F125" s="166"/>
      <c r="G125" s="166"/>
      <c r="H125" s="166"/>
      <c r="I125" s="166"/>
    </row>
    <row r="126" spans="1:9" hidden="1" x14ac:dyDescent="0.25">
      <c r="A126" s="179"/>
      <c r="B126" s="166"/>
      <c r="C126" s="166"/>
      <c r="D126" s="166"/>
      <c r="E126" s="166"/>
      <c r="F126" s="166"/>
      <c r="G126" s="166"/>
      <c r="H126" s="166"/>
      <c r="I126" s="166"/>
    </row>
    <row r="127" spans="1:9" s="185" customFormat="1" ht="124.5" customHeight="1" x14ac:dyDescent="0.25">
      <c r="A127" s="28"/>
      <c r="B127" s="167" t="s">
        <v>6</v>
      </c>
      <c r="C127" s="167" t="s">
        <v>1205</v>
      </c>
      <c r="D127" s="167" t="s">
        <v>1206</v>
      </c>
      <c r="E127" s="167" t="s">
        <v>1207</v>
      </c>
      <c r="F127" s="167" t="s">
        <v>1208</v>
      </c>
      <c r="G127" s="167" t="s">
        <v>1209</v>
      </c>
      <c r="H127" s="167" t="s">
        <v>1210</v>
      </c>
      <c r="I127" s="184"/>
    </row>
    <row r="128" spans="1:9" x14ac:dyDescent="0.25">
      <c r="A128" s="28" t="s">
        <v>90</v>
      </c>
      <c r="B128" s="171" t="s">
        <v>91</v>
      </c>
      <c r="C128" s="171">
        <v>1</v>
      </c>
      <c r="D128" s="171">
        <v>8.92</v>
      </c>
      <c r="E128" s="171"/>
      <c r="F128" s="171">
        <f>(E128+D128)*C128</f>
        <v>8.92</v>
      </c>
      <c r="G128" s="186">
        <f>F128*0.2</f>
        <v>1.784</v>
      </c>
      <c r="H128" s="186">
        <f>F128+G128</f>
        <v>10.704000000000001</v>
      </c>
      <c r="I128" s="166"/>
    </row>
    <row r="129" spans="1:9" ht="24.75" customHeight="1" x14ac:dyDescent="0.25">
      <c r="A129" s="143" t="s">
        <v>93</v>
      </c>
      <c r="B129" s="187" t="s">
        <v>94</v>
      </c>
      <c r="C129" s="187">
        <v>1</v>
      </c>
      <c r="D129" s="187">
        <v>1.83</v>
      </c>
      <c r="E129" s="171"/>
      <c r="F129" s="171">
        <f>(E129+D129)*C129</f>
        <v>1.83</v>
      </c>
      <c r="G129" s="186">
        <f>F129*0.2</f>
        <v>0.36600000000000005</v>
      </c>
      <c r="H129" s="186">
        <f>F129+G129</f>
        <v>2.1960000000000002</v>
      </c>
      <c r="I129" s="166"/>
    </row>
    <row r="130" spans="1:9" s="183" customFormat="1" x14ac:dyDescent="0.25">
      <c r="A130" s="189"/>
      <c r="B130" s="190" t="s">
        <v>1213</v>
      </c>
      <c r="C130" s="190"/>
      <c r="D130" s="190"/>
      <c r="E130" s="180">
        <f>SUM(E128:E129)</f>
        <v>0</v>
      </c>
      <c r="F130" s="190">
        <f>SUM(F128:F129)</f>
        <v>10.75</v>
      </c>
      <c r="G130" s="191">
        <f>SUM(G128:G129)</f>
        <v>2.15</v>
      </c>
      <c r="H130" s="191">
        <f>SUM(H128:H129)</f>
        <v>12.9</v>
      </c>
      <c r="I130" s="182"/>
    </row>
    <row r="131" spans="1:9" x14ac:dyDescent="0.25">
      <c r="A131" s="179"/>
      <c r="B131" s="166"/>
      <c r="C131" s="166"/>
      <c r="D131" s="166"/>
      <c r="E131" s="166"/>
      <c r="F131" s="166"/>
      <c r="G131" s="166"/>
      <c r="H131" s="166"/>
      <c r="I131" s="166"/>
    </row>
    <row r="132" spans="1:9" x14ac:dyDescent="0.25">
      <c r="A132" s="179"/>
      <c r="B132" s="166"/>
      <c r="C132" s="166"/>
      <c r="D132" s="166"/>
      <c r="E132" s="166"/>
      <c r="F132" s="166"/>
      <c r="G132" s="166"/>
      <c r="H132" s="166"/>
      <c r="I132" s="166"/>
    </row>
    <row r="133" spans="1:9" ht="18.75" x14ac:dyDescent="0.25">
      <c r="A133" s="165" t="s">
        <v>1233</v>
      </c>
      <c r="B133" s="166"/>
      <c r="C133" s="166"/>
      <c r="D133" s="166"/>
      <c r="E133" s="166"/>
      <c r="F133" s="166"/>
      <c r="G133" s="166"/>
      <c r="H133" s="166"/>
    </row>
    <row r="134" spans="1:9" ht="102" x14ac:dyDescent="0.25">
      <c r="A134" s="28"/>
      <c r="B134" s="167" t="s">
        <v>6</v>
      </c>
      <c r="C134" s="167" t="s">
        <v>1205</v>
      </c>
      <c r="D134" s="167" t="s">
        <v>1206</v>
      </c>
      <c r="E134" s="167" t="s">
        <v>1207</v>
      </c>
      <c r="F134" s="167" t="s">
        <v>1208</v>
      </c>
      <c r="G134" s="167" t="s">
        <v>1209</v>
      </c>
      <c r="H134" s="167" t="s">
        <v>1210</v>
      </c>
    </row>
    <row r="135" spans="1:9" ht="64.5" x14ac:dyDescent="0.25">
      <c r="A135" s="28" t="s">
        <v>1143</v>
      </c>
      <c r="B135" s="171" t="s">
        <v>1234</v>
      </c>
      <c r="C135" s="171">
        <v>1</v>
      </c>
      <c r="D135" s="171">
        <v>4.63</v>
      </c>
      <c r="E135" s="171">
        <v>3.78</v>
      </c>
      <c r="F135" s="171">
        <f>(E135+D135)*C135</f>
        <v>8.41</v>
      </c>
      <c r="G135" s="186">
        <f t="shared" ref="G135:G140" si="13">F135*0.2</f>
        <v>1.6820000000000002</v>
      </c>
      <c r="H135" s="186">
        <f t="shared" ref="H135:H140" si="14">F135+G135</f>
        <v>10.092000000000001</v>
      </c>
    </row>
    <row r="136" spans="1:9" ht="26.25" x14ac:dyDescent="0.25">
      <c r="A136" s="143" t="s">
        <v>1145</v>
      </c>
      <c r="B136" s="187" t="s">
        <v>1223</v>
      </c>
      <c r="C136" s="187">
        <v>1</v>
      </c>
      <c r="D136" s="187">
        <v>5.41</v>
      </c>
      <c r="E136" s="171">
        <v>5.27</v>
      </c>
      <c r="F136" s="171">
        <f>(E136+D136)*C136</f>
        <v>10.68</v>
      </c>
      <c r="G136" s="186">
        <f t="shared" si="13"/>
        <v>2.1360000000000001</v>
      </c>
      <c r="H136" s="186">
        <f t="shared" si="14"/>
        <v>12.815999999999999</v>
      </c>
    </row>
    <row r="137" spans="1:9" ht="51.75" x14ac:dyDescent="0.25">
      <c r="A137" s="143" t="s">
        <v>1188</v>
      </c>
      <c r="B137" s="187" t="s">
        <v>1189</v>
      </c>
      <c r="C137" s="187">
        <v>1</v>
      </c>
      <c r="D137" s="187">
        <v>0.46</v>
      </c>
      <c r="E137" s="171">
        <v>0.39</v>
      </c>
      <c r="F137" s="171">
        <f>(E137+D137)*C137</f>
        <v>0.85000000000000009</v>
      </c>
      <c r="G137" s="186">
        <f t="shared" si="13"/>
        <v>0.17000000000000004</v>
      </c>
      <c r="H137" s="186">
        <f t="shared" si="14"/>
        <v>1.02</v>
      </c>
    </row>
    <row r="138" spans="1:9" ht="26.25" x14ac:dyDescent="0.25">
      <c r="A138" s="28" t="s">
        <v>812</v>
      </c>
      <c r="B138" s="171" t="s">
        <v>813</v>
      </c>
      <c r="C138" s="171">
        <v>10</v>
      </c>
      <c r="D138" s="171">
        <v>0.23</v>
      </c>
      <c r="E138" s="171">
        <v>0.01</v>
      </c>
      <c r="F138" s="171">
        <f>(E138+D138)*C138</f>
        <v>2.4000000000000004</v>
      </c>
      <c r="G138" s="186">
        <f t="shared" si="13"/>
        <v>0.48000000000000009</v>
      </c>
      <c r="H138" s="186">
        <f t="shared" si="14"/>
        <v>2.8800000000000003</v>
      </c>
    </row>
    <row r="139" spans="1:9" x14ac:dyDescent="0.25">
      <c r="A139" s="170" t="s">
        <v>808</v>
      </c>
      <c r="B139" s="171" t="s">
        <v>809</v>
      </c>
      <c r="C139" s="31">
        <v>1</v>
      </c>
      <c r="D139" s="31">
        <v>1.56</v>
      </c>
      <c r="E139" s="31"/>
      <c r="F139" s="31">
        <f>(E139+D139)*C139</f>
        <v>1.56</v>
      </c>
      <c r="G139" s="67">
        <f t="shared" si="13"/>
        <v>0.31200000000000006</v>
      </c>
      <c r="H139" s="67">
        <f t="shared" si="14"/>
        <v>1.8720000000000001</v>
      </c>
    </row>
    <row r="140" spans="1:9" x14ac:dyDescent="0.25">
      <c r="A140" s="175"/>
      <c r="B140" s="180" t="s">
        <v>1213</v>
      </c>
      <c r="C140" s="180"/>
      <c r="D140" s="180"/>
      <c r="E140" s="180">
        <f>SUM(E135:E139)</f>
        <v>9.4499999999999993</v>
      </c>
      <c r="F140" s="181">
        <f>SUM(F135:F139)</f>
        <v>23.900000000000002</v>
      </c>
      <c r="G140" s="181">
        <f t="shared" si="13"/>
        <v>4.78</v>
      </c>
      <c r="H140" s="181">
        <f t="shared" si="14"/>
        <v>28.680000000000003</v>
      </c>
    </row>
    <row r="141" spans="1:9" ht="18.75" x14ac:dyDescent="0.25">
      <c r="A141" s="165" t="s">
        <v>1240</v>
      </c>
      <c r="B141" s="166"/>
      <c r="C141" s="166"/>
      <c r="D141" s="166"/>
      <c r="E141" s="166"/>
      <c r="F141" s="166"/>
      <c r="G141" s="166"/>
      <c r="H141" s="166"/>
    </row>
    <row r="142" spans="1:9" ht="102" x14ac:dyDescent="0.25">
      <c r="A142" s="28"/>
      <c r="B142" s="167" t="s">
        <v>6</v>
      </c>
      <c r="C142" s="167" t="s">
        <v>1205</v>
      </c>
      <c r="D142" s="167" t="s">
        <v>1206</v>
      </c>
      <c r="E142" s="167" t="s">
        <v>1207</v>
      </c>
      <c r="F142" s="167" t="s">
        <v>1208</v>
      </c>
      <c r="G142" s="167" t="s">
        <v>1209</v>
      </c>
      <c r="H142" s="167" t="s">
        <v>1210</v>
      </c>
    </row>
    <row r="143" spans="1:9" ht="64.5" x14ac:dyDescent="0.25">
      <c r="A143" s="28" t="s">
        <v>1143</v>
      </c>
      <c r="B143" s="171" t="s">
        <v>1234</v>
      </c>
      <c r="C143" s="171">
        <v>1</v>
      </c>
      <c r="D143" s="171">
        <v>4.63</v>
      </c>
      <c r="E143" s="171">
        <v>3.78</v>
      </c>
      <c r="F143" s="171">
        <f>(E143+D143)*C143</f>
        <v>8.41</v>
      </c>
      <c r="G143" s="186">
        <f>F143*0.2</f>
        <v>1.6820000000000002</v>
      </c>
      <c r="H143" s="186">
        <f>F143+G143</f>
        <v>10.092000000000001</v>
      </c>
    </row>
    <row r="144" spans="1:9" ht="51.75" x14ac:dyDescent="0.25">
      <c r="A144" s="143" t="s">
        <v>1188</v>
      </c>
      <c r="B144" s="187" t="s">
        <v>1189</v>
      </c>
      <c r="C144" s="187">
        <v>1</v>
      </c>
      <c r="D144" s="187">
        <v>0.46</v>
      </c>
      <c r="E144" s="171">
        <v>0.39</v>
      </c>
      <c r="F144" s="171">
        <f>(E144+D144)*C144</f>
        <v>0.85000000000000009</v>
      </c>
      <c r="G144" s="186">
        <f>F144*0.2</f>
        <v>0.17000000000000004</v>
      </c>
      <c r="H144" s="186">
        <f>F144+G144</f>
        <v>1.02</v>
      </c>
    </row>
    <row r="145" spans="1:8" ht="26.25" x14ac:dyDescent="0.25">
      <c r="A145" s="28" t="s">
        <v>812</v>
      </c>
      <c r="B145" s="171" t="s">
        <v>813</v>
      </c>
      <c r="C145" s="171">
        <v>5</v>
      </c>
      <c r="D145" s="171">
        <v>0.23</v>
      </c>
      <c r="E145" s="171">
        <v>0.01</v>
      </c>
      <c r="F145" s="171">
        <f>(E145+D145)*C145</f>
        <v>1.2000000000000002</v>
      </c>
      <c r="G145" s="186">
        <f>F145*0.2</f>
        <v>0.24000000000000005</v>
      </c>
      <c r="H145" s="186">
        <f>F145+G145</f>
        <v>1.4400000000000002</v>
      </c>
    </row>
    <row r="146" spans="1:8" x14ac:dyDescent="0.25">
      <c r="A146" s="170" t="s">
        <v>808</v>
      </c>
      <c r="B146" s="171" t="s">
        <v>809</v>
      </c>
      <c r="C146" s="31">
        <v>1</v>
      </c>
      <c r="D146" s="31">
        <v>1.56</v>
      </c>
      <c r="E146" s="31"/>
      <c r="F146" s="31">
        <f>(E146+D146)*C146</f>
        <v>1.56</v>
      </c>
      <c r="G146" s="67">
        <f>F146*0.2</f>
        <v>0.31200000000000006</v>
      </c>
      <c r="H146" s="67">
        <f>F146+G146</f>
        <v>1.8720000000000001</v>
      </c>
    </row>
    <row r="147" spans="1:8" x14ac:dyDescent="0.25">
      <c r="A147" s="175"/>
      <c r="B147" s="180" t="s">
        <v>1213</v>
      </c>
      <c r="C147" s="180"/>
      <c r="D147" s="180"/>
      <c r="E147" s="180">
        <f>SUM(E143:E146)</f>
        <v>4.18</v>
      </c>
      <c r="F147" s="181">
        <f>SUM(F143:F146)</f>
        <v>12.020000000000001</v>
      </c>
      <c r="G147" s="181">
        <f>F147*0.2</f>
        <v>2.4040000000000004</v>
      </c>
      <c r="H147" s="181">
        <f>F147+G147</f>
        <v>14.424000000000001</v>
      </c>
    </row>
  </sheetData>
  <mergeCells count="1"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2024 для инностранцев</vt:lpstr>
      <vt:lpstr>услуги населению для инностранц</vt:lpstr>
      <vt:lpstr>услуги населению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2024-04-09T11:23:21Z</dcterms:modified>
</cp:coreProperties>
</file>